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Løpende inntutj\"/>
    </mc:Choice>
  </mc:AlternateContent>
  <bookViews>
    <workbookView xWindow="480" yWindow="270" windowWidth="18555" windowHeight="11250"/>
  </bookViews>
  <sheets>
    <sheet name="jan-des" sheetId="10" r:id="rId1"/>
    <sheet name="jan-nov" sheetId="9" r:id="rId2"/>
    <sheet name="jan-sep" sheetId="8" r:id="rId3"/>
    <sheet name="jan-aug" sheetId="7" r:id="rId4"/>
    <sheet name="jan-juli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9">jan!$2:$7</definedName>
    <definedName name="_xlnm.Print_Titles" localSheetId="6">'jan-apr'!$2:$6</definedName>
    <definedName name="_xlnm.Print_Titles" localSheetId="8">'jan-feb'!$1:$6</definedName>
    <definedName name="_xlnm.Print_Titles" localSheetId="5">'jan-mai'!$2:$7</definedName>
    <definedName name="_xlnm.Print_Titles" localSheetId="7">'jan-mar'!$2:$6</definedName>
    <definedName name="_xlnm.Print_Titles" localSheetId="2">'jan-sep'!$2:$6</definedName>
  </definedNames>
  <calcPr calcId="162913"/>
</workbook>
</file>

<file path=xl/calcChain.xml><?xml version="1.0" encoding="utf-8"?>
<calcChain xmlns="http://schemas.openxmlformats.org/spreadsheetml/2006/main">
  <c r="L425" i="2" l="1"/>
  <c r="D435" i="1" l="1"/>
  <c r="E433" i="10" l="1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433" i="8" l="1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H6" i="10" l="1"/>
  <c r="I6" i="10" s="1"/>
  <c r="J6" i="10" s="1"/>
  <c r="K6" i="10" s="1"/>
  <c r="L6" i="10" s="1"/>
  <c r="M6" i="10" s="1"/>
  <c r="H6" i="9"/>
  <c r="I6" i="9" s="1"/>
  <c r="J6" i="9" s="1"/>
  <c r="K6" i="9" s="1"/>
  <c r="L6" i="9" s="1"/>
  <c r="M6" i="9" s="1"/>
  <c r="H6" i="8"/>
  <c r="I6" i="8" s="1"/>
  <c r="J6" i="8" s="1"/>
  <c r="K6" i="8" s="1"/>
  <c r="L6" i="8" s="1"/>
  <c r="M6" i="8" s="1"/>
  <c r="H6" i="7"/>
  <c r="I6" i="7" s="1"/>
  <c r="J6" i="7" s="1"/>
  <c r="K6" i="7" s="1"/>
  <c r="L6" i="7" s="1"/>
  <c r="M6" i="7" s="1"/>
  <c r="H6" i="6"/>
  <c r="I6" i="6" s="1"/>
  <c r="J6" i="6" s="1"/>
  <c r="K6" i="6" s="1"/>
  <c r="L6" i="6" s="1"/>
  <c r="M6" i="6" s="1"/>
  <c r="H6" i="5"/>
  <c r="I6" i="5" s="1"/>
  <c r="J6" i="5" s="1"/>
  <c r="K6" i="5" s="1"/>
  <c r="L6" i="5" s="1"/>
  <c r="M6" i="5" s="1"/>
  <c r="H6" i="4"/>
  <c r="I6" i="4" s="1"/>
  <c r="J6" i="4" s="1"/>
  <c r="K6" i="4" s="1"/>
  <c r="L6" i="4" s="1"/>
  <c r="M6" i="4" s="1"/>
  <c r="H6" i="3"/>
  <c r="I6" i="3" s="1"/>
  <c r="J6" i="3" s="1"/>
  <c r="K6" i="3" s="1"/>
  <c r="L6" i="3" s="1"/>
  <c r="M6" i="3" s="1"/>
  <c r="H6" i="2"/>
  <c r="I6" i="2" s="1"/>
  <c r="J6" i="2" s="1"/>
  <c r="K6" i="2" s="1"/>
  <c r="L6" i="2" s="1"/>
  <c r="M6" i="2" s="1"/>
  <c r="C435" i="8"/>
  <c r="C435" i="1"/>
  <c r="C435" i="6"/>
  <c r="C435" i="5"/>
  <c r="D435" i="5"/>
  <c r="F437" i="5" s="1"/>
  <c r="D435" i="3"/>
  <c r="F437" i="3" s="1"/>
  <c r="D435" i="2"/>
  <c r="F437" i="2" s="1"/>
  <c r="D435" i="10"/>
  <c r="C435" i="10"/>
  <c r="E8" i="10"/>
  <c r="D435" i="9"/>
  <c r="C435" i="9"/>
  <c r="E8" i="9"/>
  <c r="D435" i="8"/>
  <c r="E8" i="8"/>
  <c r="D435" i="7"/>
  <c r="F437" i="7" s="1"/>
  <c r="C435" i="7"/>
  <c r="E8" i="7"/>
  <c r="D435" i="6"/>
  <c r="F437" i="6" s="1"/>
  <c r="E8" i="6"/>
  <c r="E8" i="5"/>
  <c r="D435" i="4"/>
  <c r="F437" i="4" s="1"/>
  <c r="C435" i="4"/>
  <c r="E8" i="4"/>
  <c r="C435" i="3"/>
  <c r="E8" i="3"/>
  <c r="C435" i="2"/>
  <c r="E8" i="2"/>
  <c r="E8" i="1"/>
  <c r="H6" i="1"/>
  <c r="I6" i="1" s="1"/>
  <c r="J6" i="1" s="1"/>
  <c r="K6" i="1" s="1"/>
  <c r="L6" i="1" s="1"/>
  <c r="M6" i="1" s="1"/>
  <c r="E435" i="4" l="1"/>
  <c r="G8" i="4" s="1"/>
  <c r="E435" i="7"/>
  <c r="E435" i="10"/>
  <c r="F437" i="10"/>
  <c r="E435" i="3"/>
  <c r="E435" i="1"/>
  <c r="F437" i="1"/>
  <c r="E435" i="8"/>
  <c r="F437" i="8"/>
  <c r="E435" i="5"/>
  <c r="E435" i="2"/>
  <c r="E435" i="9"/>
  <c r="F437" i="9"/>
  <c r="E435" i="6"/>
  <c r="H8" i="3"/>
  <c r="F401" i="10" l="1"/>
  <c r="F399" i="10"/>
  <c r="F397" i="10"/>
  <c r="F395" i="10"/>
  <c r="F393" i="10"/>
  <c r="F391" i="10"/>
  <c r="F389" i="10"/>
  <c r="F387" i="10"/>
  <c r="F375" i="10"/>
  <c r="F373" i="10"/>
  <c r="F365" i="10"/>
  <c r="F363" i="10"/>
  <c r="F361" i="10"/>
  <c r="F359" i="10"/>
  <c r="F357" i="10"/>
  <c r="F355" i="10"/>
  <c r="F351" i="10"/>
  <c r="F347" i="10"/>
  <c r="F345" i="10"/>
  <c r="F341" i="10"/>
  <c r="F339" i="10"/>
  <c r="F337" i="10"/>
  <c r="F335" i="10"/>
  <c r="F333" i="10"/>
  <c r="F331" i="10"/>
  <c r="F329" i="10"/>
  <c r="F327" i="10"/>
  <c r="F325" i="10"/>
  <c r="F323" i="10"/>
  <c r="F321" i="10"/>
  <c r="F319" i="10"/>
  <c r="F317" i="10"/>
  <c r="F305" i="10"/>
  <c r="F291" i="10"/>
  <c r="F281" i="10"/>
  <c r="F279" i="10"/>
  <c r="F277" i="10"/>
  <c r="F275" i="10"/>
  <c r="F273" i="10"/>
  <c r="F271" i="10"/>
  <c r="F269" i="10"/>
  <c r="F267" i="10"/>
  <c r="F122" i="10"/>
  <c r="F98" i="10"/>
  <c r="F92" i="10"/>
  <c r="F90" i="10"/>
  <c r="F88" i="10"/>
  <c r="F86" i="10"/>
  <c r="F84" i="10"/>
  <c r="F82" i="10"/>
  <c r="F66" i="10"/>
  <c r="F64" i="10"/>
  <c r="F62" i="10"/>
  <c r="F50" i="10"/>
  <c r="F40" i="10"/>
  <c r="F38" i="10"/>
  <c r="F36" i="10"/>
  <c r="F34" i="10"/>
  <c r="F32" i="10"/>
  <c r="F263" i="10"/>
  <c r="F286" i="10"/>
  <c r="F141" i="10"/>
  <c r="F93" i="10"/>
  <c r="F85" i="10"/>
  <c r="F77" i="10"/>
  <c r="F69" i="10"/>
  <c r="F61" i="10"/>
  <c r="F53" i="10"/>
  <c r="F45" i="10"/>
  <c r="F37" i="10"/>
  <c r="F27" i="10"/>
  <c r="F25" i="10"/>
  <c r="F23" i="10"/>
  <c r="F21" i="10"/>
  <c r="F19" i="10"/>
  <c r="F17" i="10"/>
  <c r="F9" i="10"/>
  <c r="F278" i="10"/>
  <c r="F270" i="10"/>
  <c r="F294" i="10"/>
  <c r="F123" i="10"/>
  <c r="F91" i="10"/>
  <c r="F59" i="10"/>
  <c r="F75" i="10"/>
  <c r="F131" i="10"/>
  <c r="F99" i="10"/>
  <c r="F115" i="10"/>
  <c r="F83" i="10"/>
  <c r="F51" i="10"/>
  <c r="F139" i="10"/>
  <c r="F107" i="10"/>
  <c r="F43" i="10"/>
  <c r="F67" i="10"/>
  <c r="F35" i="10"/>
  <c r="F16" i="10"/>
  <c r="F39" i="10"/>
  <c r="F121" i="10"/>
  <c r="F166" i="10"/>
  <c r="F118" i="10"/>
  <c r="F22" i="10"/>
  <c r="F55" i="10"/>
  <c r="F101" i="10"/>
  <c r="F133" i="10"/>
  <c r="F57" i="10"/>
  <c r="F117" i="10"/>
  <c r="F13" i="10"/>
  <c r="F97" i="10"/>
  <c r="F15" i="10"/>
  <c r="F70" i="10"/>
  <c r="F109" i="10"/>
  <c r="F170" i="10"/>
  <c r="F218" i="10"/>
  <c r="F266" i="10"/>
  <c r="F44" i="10"/>
  <c r="F76" i="10"/>
  <c r="F124" i="10"/>
  <c r="F147" i="10"/>
  <c r="F163" i="10"/>
  <c r="F179" i="10"/>
  <c r="F195" i="10"/>
  <c r="F211" i="10"/>
  <c r="F227" i="10"/>
  <c r="F243" i="10"/>
  <c r="F259" i="10"/>
  <c r="F178" i="10"/>
  <c r="F222" i="10"/>
  <c r="F284" i="10"/>
  <c r="F334" i="10"/>
  <c r="F366" i="10"/>
  <c r="F398" i="10"/>
  <c r="F42" i="10"/>
  <c r="F114" i="10"/>
  <c r="F148" i="10"/>
  <c r="F164" i="10"/>
  <c r="F180" i="10"/>
  <c r="F196" i="10"/>
  <c r="F212" i="10"/>
  <c r="F228" i="10"/>
  <c r="F244" i="10"/>
  <c r="F260" i="10"/>
  <c r="F289" i="10"/>
  <c r="F198" i="10"/>
  <c r="F246" i="10"/>
  <c r="F310" i="10"/>
  <c r="F346" i="10"/>
  <c r="F378" i="10"/>
  <c r="F410" i="10"/>
  <c r="F56" i="10"/>
  <c r="F104" i="10"/>
  <c r="F136" i="10"/>
  <c r="F157" i="10"/>
  <c r="F173" i="10"/>
  <c r="F189" i="10"/>
  <c r="F205" i="10"/>
  <c r="F221" i="10"/>
  <c r="F237" i="10"/>
  <c r="F253" i="10"/>
  <c r="F272" i="10"/>
  <c r="F295" i="10"/>
  <c r="F311" i="10"/>
  <c r="F371" i="10"/>
  <c r="F407" i="10"/>
  <c r="F423" i="10"/>
  <c r="F293" i="10"/>
  <c r="F308" i="10"/>
  <c r="F324" i="10"/>
  <c r="F340" i="10"/>
  <c r="F356" i="10"/>
  <c r="F372" i="10"/>
  <c r="F388" i="10"/>
  <c r="F404" i="10"/>
  <c r="F420" i="10"/>
  <c r="F283" i="10"/>
  <c r="F313" i="10"/>
  <c r="F377" i="10"/>
  <c r="F409" i="10"/>
  <c r="F425" i="10"/>
  <c r="F103" i="10"/>
  <c r="F18" i="10"/>
  <c r="F126" i="10"/>
  <c r="F158" i="10"/>
  <c r="F63" i="10"/>
  <c r="F206" i="10"/>
  <c r="F68" i="10"/>
  <c r="F143" i="10"/>
  <c r="F191" i="10"/>
  <c r="F239" i="10"/>
  <c r="F210" i="10"/>
  <c r="F358" i="10"/>
  <c r="F106" i="10"/>
  <c r="F176" i="10"/>
  <c r="F224" i="10"/>
  <c r="F282" i="10"/>
  <c r="F298" i="10"/>
  <c r="F402" i="10"/>
  <c r="F128" i="10"/>
  <c r="F185" i="10"/>
  <c r="F233" i="10"/>
  <c r="F287" i="10"/>
  <c r="F367" i="10"/>
  <c r="F285" i="10"/>
  <c r="F336" i="10"/>
  <c r="F384" i="10"/>
  <c r="F432" i="10"/>
  <c r="F405" i="10"/>
  <c r="F125" i="10"/>
  <c r="F46" i="10"/>
  <c r="F135" i="10"/>
  <c r="F33" i="10"/>
  <c r="F10" i="10"/>
  <c r="F26" i="10"/>
  <c r="F73" i="10"/>
  <c r="F105" i="10"/>
  <c r="F137" i="10"/>
  <c r="F71" i="10"/>
  <c r="F146" i="10"/>
  <c r="F29" i="10"/>
  <c r="F111" i="10"/>
  <c r="F31" i="10"/>
  <c r="F81" i="10"/>
  <c r="F113" i="10"/>
  <c r="F182" i="10"/>
  <c r="F230" i="10"/>
  <c r="F306" i="10"/>
  <c r="F52" i="10"/>
  <c r="F100" i="10"/>
  <c r="F132" i="10"/>
  <c r="F151" i="10"/>
  <c r="F167" i="10"/>
  <c r="F183" i="10"/>
  <c r="F199" i="10"/>
  <c r="F215" i="10"/>
  <c r="F231" i="10"/>
  <c r="F247" i="10"/>
  <c r="F274" i="10"/>
  <c r="F190" i="10"/>
  <c r="F238" i="10"/>
  <c r="F302" i="10"/>
  <c r="F342" i="10"/>
  <c r="F374" i="10"/>
  <c r="F406" i="10"/>
  <c r="F58" i="10"/>
  <c r="F130" i="10"/>
  <c r="F152" i="10"/>
  <c r="F168" i="10"/>
  <c r="F184" i="10"/>
  <c r="F200" i="10"/>
  <c r="F216" i="10"/>
  <c r="F232" i="10"/>
  <c r="F248" i="10"/>
  <c r="F264" i="10"/>
  <c r="F162" i="10"/>
  <c r="F214" i="10"/>
  <c r="F262" i="10"/>
  <c r="F318" i="10"/>
  <c r="F354" i="10"/>
  <c r="F386" i="10"/>
  <c r="F418" i="10"/>
  <c r="F72" i="10"/>
  <c r="F112" i="10"/>
  <c r="F145" i="10"/>
  <c r="F161" i="10"/>
  <c r="F177" i="10"/>
  <c r="F193" i="10"/>
  <c r="F209" i="10"/>
  <c r="F225" i="10"/>
  <c r="F241" i="10"/>
  <c r="F257" i="10"/>
  <c r="F276" i="10"/>
  <c r="F299" i="10"/>
  <c r="F315" i="10"/>
  <c r="F379" i="10"/>
  <c r="F411" i="10"/>
  <c r="F427" i="10"/>
  <c r="F296" i="10"/>
  <c r="F312" i="10"/>
  <c r="F328" i="10"/>
  <c r="F344" i="10"/>
  <c r="F360" i="10"/>
  <c r="F376" i="10"/>
  <c r="F392" i="10"/>
  <c r="F408" i="10"/>
  <c r="F424" i="10"/>
  <c r="F297" i="10"/>
  <c r="F349" i="10"/>
  <c r="F381" i="10"/>
  <c r="F413" i="10"/>
  <c r="F429" i="10"/>
  <c r="F150" i="10"/>
  <c r="F79" i="10"/>
  <c r="F94" i="10"/>
  <c r="F110" i="10"/>
  <c r="F11" i="10"/>
  <c r="F102" i="10"/>
  <c r="F254" i="10"/>
  <c r="F116" i="10"/>
  <c r="F175" i="10"/>
  <c r="F223" i="10"/>
  <c r="F292" i="10"/>
  <c r="F322" i="10"/>
  <c r="F430" i="10"/>
  <c r="F160" i="10"/>
  <c r="F208" i="10"/>
  <c r="F240" i="10"/>
  <c r="F186" i="10"/>
  <c r="F338" i="10"/>
  <c r="F48" i="10"/>
  <c r="F153" i="10"/>
  <c r="F201" i="10"/>
  <c r="F249" i="10"/>
  <c r="F307" i="10"/>
  <c r="F419" i="10"/>
  <c r="F320" i="10"/>
  <c r="F368" i="10"/>
  <c r="F416" i="10"/>
  <c r="F369" i="10"/>
  <c r="F12" i="10"/>
  <c r="F89" i="10"/>
  <c r="F142" i="10"/>
  <c r="F65" i="10"/>
  <c r="F14" i="10"/>
  <c r="F30" i="10"/>
  <c r="F87" i="10"/>
  <c r="F119" i="10"/>
  <c r="F20" i="10"/>
  <c r="F78" i="10"/>
  <c r="F154" i="10"/>
  <c r="F47" i="10"/>
  <c r="F129" i="10"/>
  <c r="F49" i="10"/>
  <c r="F95" i="10"/>
  <c r="F127" i="10"/>
  <c r="F194" i="10"/>
  <c r="F242" i="10"/>
  <c r="F326" i="10"/>
  <c r="F60" i="10"/>
  <c r="F108" i="10"/>
  <c r="F140" i="10"/>
  <c r="F155" i="10"/>
  <c r="F171" i="10"/>
  <c r="F187" i="10"/>
  <c r="F203" i="10"/>
  <c r="F219" i="10"/>
  <c r="F235" i="10"/>
  <c r="F251" i="10"/>
  <c r="F288" i="10"/>
  <c r="F202" i="10"/>
  <c r="F250" i="10"/>
  <c r="F314" i="10"/>
  <c r="F350" i="10"/>
  <c r="F382" i="10"/>
  <c r="F414" i="10"/>
  <c r="F74" i="10"/>
  <c r="F138" i="10"/>
  <c r="F156" i="10"/>
  <c r="F172" i="10"/>
  <c r="F188" i="10"/>
  <c r="F204" i="10"/>
  <c r="F220" i="10"/>
  <c r="F236" i="10"/>
  <c r="F252" i="10"/>
  <c r="F268" i="10"/>
  <c r="F174" i="10"/>
  <c r="F226" i="10"/>
  <c r="F280" i="10"/>
  <c r="F330" i="10"/>
  <c r="F362" i="10"/>
  <c r="F394" i="10"/>
  <c r="F426" i="10"/>
  <c r="F80" i="10"/>
  <c r="F120" i="10"/>
  <c r="F149" i="10"/>
  <c r="F165" i="10"/>
  <c r="F181" i="10"/>
  <c r="F197" i="10"/>
  <c r="F213" i="10"/>
  <c r="F229" i="10"/>
  <c r="F245" i="10"/>
  <c r="F261" i="10"/>
  <c r="F290" i="10"/>
  <c r="F303" i="10"/>
  <c r="F343" i="10"/>
  <c r="F383" i="10"/>
  <c r="F415" i="10"/>
  <c r="F431" i="10"/>
  <c r="F300" i="10"/>
  <c r="F316" i="10"/>
  <c r="F332" i="10"/>
  <c r="F348" i="10"/>
  <c r="F364" i="10"/>
  <c r="F380" i="10"/>
  <c r="F396" i="10"/>
  <c r="F412" i="10"/>
  <c r="F428" i="10"/>
  <c r="F301" i="10"/>
  <c r="F353" i="10"/>
  <c r="F385" i="10"/>
  <c r="F417" i="10"/>
  <c r="F433" i="10"/>
  <c r="F24" i="10"/>
  <c r="F41" i="10"/>
  <c r="F28" i="10"/>
  <c r="F54" i="10"/>
  <c r="F134" i="10"/>
  <c r="F422" i="10"/>
  <c r="F159" i="10"/>
  <c r="F207" i="10"/>
  <c r="F255" i="10"/>
  <c r="F258" i="10"/>
  <c r="F390" i="10"/>
  <c r="F144" i="10"/>
  <c r="F192" i="10"/>
  <c r="F256" i="10"/>
  <c r="F234" i="10"/>
  <c r="F370" i="10"/>
  <c r="F96" i="10"/>
  <c r="F169" i="10"/>
  <c r="F217" i="10"/>
  <c r="F265" i="10"/>
  <c r="F403" i="10"/>
  <c r="F304" i="10"/>
  <c r="F352" i="10"/>
  <c r="F400" i="10"/>
  <c r="F309" i="10"/>
  <c r="F421" i="10"/>
  <c r="F435" i="10"/>
  <c r="F8" i="10"/>
  <c r="F432" i="9"/>
  <c r="F430" i="9"/>
  <c r="F428" i="9"/>
  <c r="F426" i="9"/>
  <c r="F424" i="9"/>
  <c r="F422" i="9"/>
  <c r="F420" i="9"/>
  <c r="F418" i="9"/>
  <c r="F416" i="9"/>
  <c r="F414" i="9"/>
  <c r="F412" i="9"/>
  <c r="F410" i="9"/>
  <c r="F408" i="9"/>
  <c r="F406" i="9"/>
  <c r="F404" i="9"/>
  <c r="F402" i="9"/>
  <c r="F400" i="9"/>
  <c r="F398" i="9"/>
  <c r="F396" i="9"/>
  <c r="F394" i="9"/>
  <c r="F392" i="9"/>
  <c r="F390" i="9"/>
  <c r="F388" i="9"/>
  <c r="F386" i="9"/>
  <c r="F384" i="9"/>
  <c r="F382" i="9"/>
  <c r="F380" i="9"/>
  <c r="F378" i="9"/>
  <c r="F376" i="9"/>
  <c r="F374" i="9"/>
  <c r="F372" i="9"/>
  <c r="F370" i="9"/>
  <c r="F368" i="9"/>
  <c r="F366" i="9"/>
  <c r="F364" i="9"/>
  <c r="F362" i="9"/>
  <c r="F360" i="9"/>
  <c r="F358" i="9"/>
  <c r="F356" i="9"/>
  <c r="F354" i="9"/>
  <c r="F352" i="9"/>
  <c r="F350" i="9"/>
  <c r="F348" i="9"/>
  <c r="F346" i="9"/>
  <c r="F344" i="9"/>
  <c r="F342" i="9"/>
  <c r="F340" i="9"/>
  <c r="F338" i="9"/>
  <c r="F336" i="9"/>
  <c r="F334" i="9"/>
  <c r="F332" i="9"/>
  <c r="F330" i="9"/>
  <c r="F328" i="9"/>
  <c r="F326" i="9"/>
  <c r="F324" i="9"/>
  <c r="F322" i="9"/>
  <c r="F320" i="9"/>
  <c r="F318" i="9"/>
  <c r="F316" i="9"/>
  <c r="F314" i="9"/>
  <c r="F312" i="9"/>
  <c r="F310" i="9"/>
  <c r="F308" i="9"/>
  <c r="F306" i="9"/>
  <c r="F304" i="9"/>
  <c r="F302" i="9"/>
  <c r="F300" i="9"/>
  <c r="F298" i="9"/>
  <c r="F296" i="9"/>
  <c r="F294" i="9"/>
  <c r="F292" i="9"/>
  <c r="F290" i="9"/>
  <c r="F288" i="9"/>
  <c r="F286" i="9"/>
  <c r="F284" i="9"/>
  <c r="F282" i="9"/>
  <c r="F280" i="9"/>
  <c r="F278" i="9"/>
  <c r="F276" i="9"/>
  <c r="F274" i="9"/>
  <c r="F272" i="9"/>
  <c r="F270" i="9"/>
  <c r="F268" i="9"/>
  <c r="F266" i="9"/>
  <c r="F264" i="9"/>
  <c r="F263" i="9"/>
  <c r="F261" i="9"/>
  <c r="F259" i="9"/>
  <c r="F257" i="9"/>
  <c r="F255" i="9"/>
  <c r="F253" i="9"/>
  <c r="F251" i="9"/>
  <c r="F249" i="9"/>
  <c r="F247" i="9"/>
  <c r="F245" i="9"/>
  <c r="F243" i="9"/>
  <c r="F241" i="9"/>
  <c r="F239" i="9"/>
  <c r="F237" i="9"/>
  <c r="F235" i="9"/>
  <c r="F233" i="9"/>
  <c r="F231" i="9"/>
  <c r="F229" i="9"/>
  <c r="F227" i="9"/>
  <c r="F225" i="9"/>
  <c r="F223" i="9"/>
  <c r="F221" i="9"/>
  <c r="F219" i="9"/>
  <c r="F217" i="9"/>
  <c r="F215" i="9"/>
  <c r="F213" i="9"/>
  <c r="F211" i="9"/>
  <c r="F209" i="9"/>
  <c r="F207" i="9"/>
  <c r="F205" i="9"/>
  <c r="F203" i="9"/>
  <c r="F201" i="9"/>
  <c r="F199" i="9"/>
  <c r="F197" i="9"/>
  <c r="F195" i="9"/>
  <c r="F193" i="9"/>
  <c r="F191" i="9"/>
  <c r="F189" i="9"/>
  <c r="F187" i="9"/>
  <c r="F185" i="9"/>
  <c r="F183" i="9"/>
  <c r="F181" i="9"/>
  <c r="F179" i="9"/>
  <c r="F260" i="9"/>
  <c r="F250" i="9"/>
  <c r="F242" i="9"/>
  <c r="F234" i="9"/>
  <c r="F226" i="9"/>
  <c r="F218" i="9"/>
  <c r="F202" i="9"/>
  <c r="F194" i="9"/>
  <c r="F178" i="9"/>
  <c r="F174" i="9"/>
  <c r="F170" i="9"/>
  <c r="F164" i="9"/>
  <c r="F160" i="9"/>
  <c r="F156" i="9"/>
  <c r="F150" i="9"/>
  <c r="F146" i="9"/>
  <c r="F142" i="9"/>
  <c r="F136" i="9"/>
  <c r="F132" i="9"/>
  <c r="F126" i="9"/>
  <c r="F262" i="9"/>
  <c r="F177" i="9"/>
  <c r="F175" i="9"/>
  <c r="F173" i="9"/>
  <c r="F171" i="9"/>
  <c r="F169" i="9"/>
  <c r="F167" i="9"/>
  <c r="F165" i="9"/>
  <c r="F163" i="9"/>
  <c r="F161" i="9"/>
  <c r="F159" i="9"/>
  <c r="F157" i="9"/>
  <c r="F155" i="9"/>
  <c r="F153" i="9"/>
  <c r="F151" i="9"/>
  <c r="F149" i="9"/>
  <c r="F147" i="9"/>
  <c r="F145" i="9"/>
  <c r="F143" i="9"/>
  <c r="F141" i="9"/>
  <c r="F139" i="9"/>
  <c r="F137" i="9"/>
  <c r="F135" i="9"/>
  <c r="F133" i="9"/>
  <c r="F131" i="9"/>
  <c r="F129" i="9"/>
  <c r="F166" i="9"/>
  <c r="F152" i="9"/>
  <c r="F140" i="9"/>
  <c r="F130" i="9"/>
  <c r="F256" i="9"/>
  <c r="F258" i="9"/>
  <c r="F210" i="9"/>
  <c r="F186" i="9"/>
  <c r="F176" i="9"/>
  <c r="F172" i="9"/>
  <c r="F168" i="9"/>
  <c r="F162" i="9"/>
  <c r="F158" i="9"/>
  <c r="F154" i="9"/>
  <c r="F148" i="9"/>
  <c r="F144" i="9"/>
  <c r="F138" i="9"/>
  <c r="F134" i="9"/>
  <c r="F128" i="9"/>
  <c r="F118" i="9"/>
  <c r="F110" i="9"/>
  <c r="F102" i="9"/>
  <c r="F94" i="9"/>
  <c r="F86" i="9"/>
  <c r="F78" i="9"/>
  <c r="F70" i="9"/>
  <c r="F62" i="9"/>
  <c r="F54" i="9"/>
  <c r="F46" i="9"/>
  <c r="F38" i="9"/>
  <c r="F30" i="9"/>
  <c r="F22" i="9"/>
  <c r="F14" i="9"/>
  <c r="F116" i="9"/>
  <c r="F76" i="9"/>
  <c r="F60" i="9"/>
  <c r="F44" i="9"/>
  <c r="F36" i="9"/>
  <c r="F12" i="9"/>
  <c r="F120" i="9"/>
  <c r="F112" i="9"/>
  <c r="F104" i="9"/>
  <c r="F96" i="9"/>
  <c r="F88" i="9"/>
  <c r="F80" i="9"/>
  <c r="F72" i="9"/>
  <c r="F64" i="9"/>
  <c r="F56" i="9"/>
  <c r="F48" i="9"/>
  <c r="F40" i="9"/>
  <c r="F32" i="9"/>
  <c r="F24" i="9"/>
  <c r="F16" i="9"/>
  <c r="F42" i="9"/>
  <c r="F34" i="9"/>
  <c r="F10" i="9"/>
  <c r="F100" i="9"/>
  <c r="F84" i="9"/>
  <c r="F68" i="9"/>
  <c r="F20" i="9"/>
  <c r="F122" i="9"/>
  <c r="F114" i="9"/>
  <c r="F106" i="9"/>
  <c r="F98" i="9"/>
  <c r="F90" i="9"/>
  <c r="F82" i="9"/>
  <c r="F74" i="9"/>
  <c r="F66" i="9"/>
  <c r="F58" i="9"/>
  <c r="F50" i="9"/>
  <c r="F26" i="9"/>
  <c r="F18" i="9"/>
  <c r="F124" i="9"/>
  <c r="F108" i="9"/>
  <c r="F92" i="9"/>
  <c r="F52" i="9"/>
  <c r="F28" i="9"/>
  <c r="F252" i="9"/>
  <c r="F71" i="9"/>
  <c r="F212" i="9"/>
  <c r="F236" i="9"/>
  <c r="F53" i="9"/>
  <c r="F85" i="9"/>
  <c r="F117" i="9"/>
  <c r="F55" i="9"/>
  <c r="F196" i="9"/>
  <c r="F21" i="9"/>
  <c r="F27" i="9"/>
  <c r="F59" i="9"/>
  <c r="F91" i="9"/>
  <c r="F123" i="9"/>
  <c r="F206" i="9"/>
  <c r="F238" i="9"/>
  <c r="F87" i="9"/>
  <c r="F192" i="9"/>
  <c r="F240" i="9"/>
  <c r="F33" i="9"/>
  <c r="F65" i="9"/>
  <c r="F97" i="9"/>
  <c r="F127" i="9"/>
  <c r="F277" i="9"/>
  <c r="F293" i="9"/>
  <c r="F309" i="9"/>
  <c r="F325" i="9"/>
  <c r="F341" i="9"/>
  <c r="F357" i="9"/>
  <c r="F373" i="9"/>
  <c r="F389" i="9"/>
  <c r="F405" i="9"/>
  <c r="F421" i="9"/>
  <c r="F267" i="9"/>
  <c r="F283" i="9"/>
  <c r="F299" i="9"/>
  <c r="F315" i="9"/>
  <c r="F331" i="9"/>
  <c r="F347" i="9"/>
  <c r="F363" i="9"/>
  <c r="F379" i="9"/>
  <c r="F395" i="9"/>
  <c r="F411" i="9"/>
  <c r="F427" i="9"/>
  <c r="F15" i="9"/>
  <c r="F79" i="9"/>
  <c r="F220" i="9"/>
  <c r="F244" i="9"/>
  <c r="F61" i="9"/>
  <c r="F93" i="9"/>
  <c r="F125" i="9"/>
  <c r="F111" i="9"/>
  <c r="F208" i="9"/>
  <c r="F29" i="9"/>
  <c r="F35" i="9"/>
  <c r="F67" i="9"/>
  <c r="F99" i="9"/>
  <c r="F182" i="9"/>
  <c r="F214" i="9"/>
  <c r="F246" i="9"/>
  <c r="F95" i="9"/>
  <c r="F204" i="9"/>
  <c r="F9" i="9"/>
  <c r="F41" i="9"/>
  <c r="F73" i="9"/>
  <c r="F105" i="9"/>
  <c r="F265" i="9"/>
  <c r="F281" i="9"/>
  <c r="F297" i="9"/>
  <c r="F313" i="9"/>
  <c r="F329" i="9"/>
  <c r="F345" i="9"/>
  <c r="F361" i="9"/>
  <c r="F377" i="9"/>
  <c r="F393" i="9"/>
  <c r="F409" i="9"/>
  <c r="F425" i="9"/>
  <c r="F271" i="9"/>
  <c r="F287" i="9"/>
  <c r="F303" i="9"/>
  <c r="F319" i="9"/>
  <c r="F335" i="9"/>
  <c r="F351" i="9"/>
  <c r="F367" i="9"/>
  <c r="F383" i="9"/>
  <c r="F399" i="9"/>
  <c r="F415" i="9"/>
  <c r="F431" i="9"/>
  <c r="F39" i="9"/>
  <c r="F188" i="9"/>
  <c r="F228" i="9"/>
  <c r="F37" i="9"/>
  <c r="F69" i="9"/>
  <c r="F101" i="9"/>
  <c r="F31" i="9"/>
  <c r="F119" i="9"/>
  <c r="F248" i="9"/>
  <c r="F11" i="9"/>
  <c r="F43" i="9"/>
  <c r="F75" i="9"/>
  <c r="F107" i="9"/>
  <c r="F190" i="9"/>
  <c r="F222" i="9"/>
  <c r="F254" i="9"/>
  <c r="F103" i="9"/>
  <c r="F216" i="9"/>
  <c r="F17" i="9"/>
  <c r="F49" i="9"/>
  <c r="F81" i="9"/>
  <c r="F113" i="9"/>
  <c r="F269" i="9"/>
  <c r="F285" i="9"/>
  <c r="F301" i="9"/>
  <c r="F317" i="9"/>
  <c r="F333" i="9"/>
  <c r="F349" i="9"/>
  <c r="F365" i="9"/>
  <c r="F381" i="9"/>
  <c r="F397" i="9"/>
  <c r="F413" i="9"/>
  <c r="F429" i="9"/>
  <c r="F275" i="9"/>
  <c r="F291" i="9"/>
  <c r="F307" i="9"/>
  <c r="F323" i="9"/>
  <c r="F339" i="9"/>
  <c r="F355" i="9"/>
  <c r="F371" i="9"/>
  <c r="F387" i="9"/>
  <c r="F403" i="9"/>
  <c r="F419" i="9"/>
  <c r="F63" i="9"/>
  <c r="F200" i="9"/>
  <c r="F232" i="9"/>
  <c r="F45" i="9"/>
  <c r="F77" i="9"/>
  <c r="F109" i="9"/>
  <c r="F47" i="9"/>
  <c r="F184" i="9"/>
  <c r="F13" i="9"/>
  <c r="F19" i="9"/>
  <c r="F51" i="9"/>
  <c r="F83" i="9"/>
  <c r="F115" i="9"/>
  <c r="F198" i="9"/>
  <c r="F230" i="9"/>
  <c r="F23" i="9"/>
  <c r="F180" i="9"/>
  <c r="F224" i="9"/>
  <c r="F25" i="9"/>
  <c r="F57" i="9"/>
  <c r="F89" i="9"/>
  <c r="F121" i="9"/>
  <c r="F273" i="9"/>
  <c r="F289" i="9"/>
  <c r="F305" i="9"/>
  <c r="F321" i="9"/>
  <c r="F337" i="9"/>
  <c r="F353" i="9"/>
  <c r="F369" i="9"/>
  <c r="F385" i="9"/>
  <c r="F401" i="9"/>
  <c r="F417" i="9"/>
  <c r="F433" i="9"/>
  <c r="F279" i="9"/>
  <c r="F295" i="9"/>
  <c r="F311" i="9"/>
  <c r="F327" i="9"/>
  <c r="F343" i="9"/>
  <c r="F359" i="9"/>
  <c r="F375" i="9"/>
  <c r="F391" i="9"/>
  <c r="F407" i="9"/>
  <c r="F423" i="9"/>
  <c r="F419" i="8"/>
  <c r="F417" i="8"/>
  <c r="F415" i="8"/>
  <c r="F413" i="8"/>
  <c r="F411" i="8"/>
  <c r="F409" i="8"/>
  <c r="F407" i="8"/>
  <c r="F405" i="8"/>
  <c r="F403" i="8"/>
  <c r="F401" i="8"/>
  <c r="F399" i="8"/>
  <c r="F397" i="8"/>
  <c r="F395" i="8"/>
  <c r="F393" i="8"/>
  <c r="F391" i="8"/>
  <c r="F389" i="8"/>
  <c r="F387" i="8"/>
  <c r="F385" i="8"/>
  <c r="F383" i="8"/>
  <c r="F381" i="8"/>
  <c r="F379" i="8"/>
  <c r="F377" i="8"/>
  <c r="F375" i="8"/>
  <c r="F373" i="8"/>
  <c r="F371" i="8"/>
  <c r="F369" i="8"/>
  <c r="F367" i="8"/>
  <c r="F365" i="8"/>
  <c r="F363" i="8"/>
  <c r="F361" i="8"/>
  <c r="F359" i="8"/>
  <c r="F357" i="8"/>
  <c r="F355" i="8"/>
  <c r="F353" i="8"/>
  <c r="F351" i="8"/>
  <c r="F349" i="8"/>
  <c r="F347" i="8"/>
  <c r="F345" i="8"/>
  <c r="F343" i="8"/>
  <c r="F341" i="8"/>
  <c r="F339" i="8"/>
  <c r="F337" i="8"/>
  <c r="F335" i="8"/>
  <c r="F333" i="8"/>
  <c r="F331" i="8"/>
  <c r="F329" i="8"/>
  <c r="F327" i="8"/>
  <c r="F325" i="8"/>
  <c r="F323" i="8"/>
  <c r="F321" i="8"/>
  <c r="F319" i="8"/>
  <c r="F317" i="8"/>
  <c r="F315" i="8"/>
  <c r="F313" i="8"/>
  <c r="F311" i="8"/>
  <c r="F309" i="8"/>
  <c r="F307" i="8"/>
  <c r="F305" i="8"/>
  <c r="F303" i="8"/>
  <c r="F301" i="8"/>
  <c r="F299" i="8"/>
  <c r="F297" i="8"/>
  <c r="F295" i="8"/>
  <c r="F293" i="8"/>
  <c r="F291" i="8"/>
  <c r="F289" i="8"/>
  <c r="F287" i="8"/>
  <c r="F285" i="8"/>
  <c r="F283" i="8"/>
  <c r="F281" i="8"/>
  <c r="F279" i="8"/>
  <c r="F277" i="8"/>
  <c r="F275" i="8"/>
  <c r="F273" i="8"/>
  <c r="F271" i="8"/>
  <c r="F269" i="8"/>
  <c r="F267" i="8"/>
  <c r="F265" i="8"/>
  <c r="F300" i="8"/>
  <c r="F292" i="8"/>
  <c r="F284" i="8"/>
  <c r="F276" i="8"/>
  <c r="F268" i="8"/>
  <c r="F263" i="8"/>
  <c r="F261" i="8"/>
  <c r="F259" i="8"/>
  <c r="F257" i="8"/>
  <c r="F255" i="8"/>
  <c r="F253" i="8"/>
  <c r="F251" i="8"/>
  <c r="F249" i="8"/>
  <c r="F247" i="8"/>
  <c r="F245" i="8"/>
  <c r="F243" i="8"/>
  <c r="F241" i="8"/>
  <c r="F239" i="8"/>
  <c r="F237" i="8"/>
  <c r="F235" i="8"/>
  <c r="F233" i="8"/>
  <c r="F231" i="8"/>
  <c r="F229" i="8"/>
  <c r="F227" i="8"/>
  <c r="F225" i="8"/>
  <c r="F223" i="8"/>
  <c r="F221" i="8"/>
  <c r="F219" i="8"/>
  <c r="F217" i="8"/>
  <c r="F215" i="8"/>
  <c r="F213" i="8"/>
  <c r="F211" i="8"/>
  <c r="F209" i="8"/>
  <c r="F207" i="8"/>
  <c r="F205" i="8"/>
  <c r="F203" i="8"/>
  <c r="F201" i="8"/>
  <c r="F199" i="8"/>
  <c r="F197" i="8"/>
  <c r="F195" i="8"/>
  <c r="F193" i="8"/>
  <c r="F191" i="8"/>
  <c r="F189" i="8"/>
  <c r="F187" i="8"/>
  <c r="F185" i="8"/>
  <c r="F183" i="8"/>
  <c r="F181" i="8"/>
  <c r="F179" i="8"/>
  <c r="F177" i="8"/>
  <c r="F175" i="8"/>
  <c r="F173" i="8"/>
  <c r="F171" i="8"/>
  <c r="F272" i="8"/>
  <c r="F262" i="8"/>
  <c r="F254" i="8"/>
  <c r="F246" i="8"/>
  <c r="F238" i="8"/>
  <c r="F230" i="8"/>
  <c r="F222" i="8"/>
  <c r="F214" i="8"/>
  <c r="F206" i="8"/>
  <c r="F198" i="8"/>
  <c r="F190" i="8"/>
  <c r="F182" i="8"/>
  <c r="F174" i="8"/>
  <c r="F169" i="8"/>
  <c r="F167" i="8"/>
  <c r="F165" i="8"/>
  <c r="F163" i="8"/>
  <c r="F161" i="8"/>
  <c r="F159" i="8"/>
  <c r="F125" i="8"/>
  <c r="F123" i="8"/>
  <c r="F121" i="8"/>
  <c r="F119" i="8"/>
  <c r="F117" i="8"/>
  <c r="F115" i="8"/>
  <c r="F113" i="8"/>
  <c r="F111" i="8"/>
  <c r="F109" i="8"/>
  <c r="F107" i="8"/>
  <c r="F105" i="8"/>
  <c r="F103" i="8"/>
  <c r="F101" i="8"/>
  <c r="F99" i="8"/>
  <c r="F97" i="8"/>
  <c r="F95" i="8"/>
  <c r="F93" i="8"/>
  <c r="F91" i="8"/>
  <c r="F89" i="8"/>
  <c r="F87" i="8"/>
  <c r="F85" i="8"/>
  <c r="F83" i="8"/>
  <c r="F81" i="8"/>
  <c r="F79" i="8"/>
  <c r="F77" i="8"/>
  <c r="F75" i="8"/>
  <c r="F73" i="8"/>
  <c r="F71" i="8"/>
  <c r="F69" i="8"/>
  <c r="F67" i="8"/>
  <c r="F65" i="8"/>
  <c r="F63" i="8"/>
  <c r="F61" i="8"/>
  <c r="F59" i="8"/>
  <c r="F57" i="8"/>
  <c r="F55" i="8"/>
  <c r="F53" i="8"/>
  <c r="F51" i="8"/>
  <c r="F49" i="8"/>
  <c r="F47" i="8"/>
  <c r="F45" i="8"/>
  <c r="F43" i="8"/>
  <c r="F41" i="8"/>
  <c r="F39" i="8"/>
  <c r="F37" i="8"/>
  <c r="F35" i="8"/>
  <c r="F33" i="8"/>
  <c r="F31" i="8"/>
  <c r="F29" i="8"/>
  <c r="F27" i="8"/>
  <c r="F25" i="8"/>
  <c r="F23" i="8"/>
  <c r="F21" i="8"/>
  <c r="F19" i="8"/>
  <c r="F17" i="8"/>
  <c r="F15" i="8"/>
  <c r="F13" i="8"/>
  <c r="F11" i="8"/>
  <c r="F9" i="8"/>
  <c r="F296" i="8"/>
  <c r="F264" i="8"/>
  <c r="F256" i="8"/>
  <c r="F248" i="8"/>
  <c r="F240" i="8"/>
  <c r="F232" i="8"/>
  <c r="F224" i="8"/>
  <c r="F216" i="8"/>
  <c r="F208" i="8"/>
  <c r="F200" i="8"/>
  <c r="F192" i="8"/>
  <c r="F184" i="8"/>
  <c r="F176" i="8"/>
  <c r="F288" i="8"/>
  <c r="F258" i="8"/>
  <c r="F250" i="8"/>
  <c r="F242" i="8"/>
  <c r="F234" i="8"/>
  <c r="F226" i="8"/>
  <c r="F218" i="8"/>
  <c r="F210" i="8"/>
  <c r="F202" i="8"/>
  <c r="F194" i="8"/>
  <c r="F186" i="8"/>
  <c r="F178" i="8"/>
  <c r="F170" i="8"/>
  <c r="F168" i="8"/>
  <c r="F166" i="8"/>
  <c r="F164" i="8"/>
  <c r="F162" i="8"/>
  <c r="F160" i="8"/>
  <c r="F158" i="8"/>
  <c r="F156" i="8"/>
  <c r="F154" i="8"/>
  <c r="F152" i="8"/>
  <c r="F150" i="8"/>
  <c r="F148" i="8"/>
  <c r="F146" i="8"/>
  <c r="F144" i="8"/>
  <c r="F142" i="8"/>
  <c r="F244" i="8"/>
  <c r="F212" i="8"/>
  <c r="F180" i="8"/>
  <c r="F24" i="8"/>
  <c r="F16" i="8"/>
  <c r="F252" i="8"/>
  <c r="F280" i="8"/>
  <c r="F236" i="8"/>
  <c r="F204" i="8"/>
  <c r="F172" i="8"/>
  <c r="F188" i="8"/>
  <c r="F22" i="8"/>
  <c r="F260" i="8"/>
  <c r="F228" i="8"/>
  <c r="F196" i="8"/>
  <c r="F220" i="8"/>
  <c r="F14" i="8"/>
  <c r="F18" i="8"/>
  <c r="F20" i="8"/>
  <c r="F155" i="8"/>
  <c r="F330" i="8"/>
  <c r="F362" i="8"/>
  <c r="F394" i="8"/>
  <c r="F430" i="8"/>
  <c r="F44" i="8"/>
  <c r="F60" i="8"/>
  <c r="F76" i="8"/>
  <c r="F92" i="8"/>
  <c r="F108" i="8"/>
  <c r="F124" i="8"/>
  <c r="F140" i="8"/>
  <c r="F306" i="8"/>
  <c r="F342" i="8"/>
  <c r="F374" i="8"/>
  <c r="F406" i="8"/>
  <c r="F133" i="8"/>
  <c r="F149" i="8"/>
  <c r="F147" i="8"/>
  <c r="F30" i="8"/>
  <c r="F46" i="8"/>
  <c r="F62" i="8"/>
  <c r="F78" i="8"/>
  <c r="F94" i="8"/>
  <c r="F110" i="8"/>
  <c r="F126" i="8"/>
  <c r="F266" i="8"/>
  <c r="F282" i="8"/>
  <c r="F423" i="8"/>
  <c r="F308" i="8"/>
  <c r="F324" i="8"/>
  <c r="F340" i="8"/>
  <c r="F356" i="8"/>
  <c r="F372" i="8"/>
  <c r="F388" i="8"/>
  <c r="F404" i="8"/>
  <c r="F420" i="8"/>
  <c r="F421" i="8"/>
  <c r="F427" i="8"/>
  <c r="F344" i="8"/>
  <c r="F376" i="8"/>
  <c r="F408" i="8"/>
  <c r="F424" i="8"/>
  <c r="F136" i="8"/>
  <c r="F129" i="8"/>
  <c r="F42" i="8"/>
  <c r="F90" i="8"/>
  <c r="F122" i="8"/>
  <c r="F304" i="8"/>
  <c r="F368" i="8"/>
  <c r="F432" i="8"/>
  <c r="F10" i="8"/>
  <c r="F28" i="8"/>
  <c r="F298" i="8"/>
  <c r="F338" i="8"/>
  <c r="F370" i="8"/>
  <c r="F402" i="8"/>
  <c r="F32" i="8"/>
  <c r="F48" i="8"/>
  <c r="F64" i="8"/>
  <c r="F80" i="8"/>
  <c r="F96" i="8"/>
  <c r="F112" i="8"/>
  <c r="F128" i="8"/>
  <c r="F131" i="8"/>
  <c r="F314" i="8"/>
  <c r="F350" i="8"/>
  <c r="F382" i="8"/>
  <c r="F414" i="8"/>
  <c r="F137" i="8"/>
  <c r="F153" i="8"/>
  <c r="F302" i="8"/>
  <c r="F34" i="8"/>
  <c r="F50" i="8"/>
  <c r="F66" i="8"/>
  <c r="F82" i="8"/>
  <c r="F98" i="8"/>
  <c r="F114" i="8"/>
  <c r="F130" i="8"/>
  <c r="F270" i="8"/>
  <c r="F286" i="8"/>
  <c r="F312" i="8"/>
  <c r="F328" i="8"/>
  <c r="F360" i="8"/>
  <c r="F392" i="8"/>
  <c r="F425" i="8"/>
  <c r="F100" i="8"/>
  <c r="F132" i="8"/>
  <c r="F322" i="8"/>
  <c r="F390" i="8"/>
  <c r="F426" i="8"/>
  <c r="F157" i="8"/>
  <c r="F326" i="8"/>
  <c r="F54" i="8"/>
  <c r="F86" i="8"/>
  <c r="F118" i="8"/>
  <c r="F274" i="8"/>
  <c r="F290" i="8"/>
  <c r="F316" i="8"/>
  <c r="F348" i="8"/>
  <c r="F364" i="8"/>
  <c r="F396" i="8"/>
  <c r="F412" i="8"/>
  <c r="F429" i="8"/>
  <c r="F418" i="8"/>
  <c r="F88" i="8"/>
  <c r="F120" i="8"/>
  <c r="F151" i="8"/>
  <c r="F398" i="8"/>
  <c r="F422" i="8"/>
  <c r="F106" i="8"/>
  <c r="F294" i="8"/>
  <c r="F352" i="8"/>
  <c r="F416" i="8"/>
  <c r="F26" i="8"/>
  <c r="F127" i="8"/>
  <c r="F310" i="8"/>
  <c r="F346" i="8"/>
  <c r="F378" i="8"/>
  <c r="F410" i="8"/>
  <c r="F36" i="8"/>
  <c r="F52" i="8"/>
  <c r="F68" i="8"/>
  <c r="F84" i="8"/>
  <c r="F116" i="8"/>
  <c r="F139" i="8"/>
  <c r="F358" i="8"/>
  <c r="F141" i="8"/>
  <c r="F38" i="8"/>
  <c r="F70" i="8"/>
  <c r="F102" i="8"/>
  <c r="F134" i="8"/>
  <c r="F431" i="8"/>
  <c r="F332" i="8"/>
  <c r="F380" i="8"/>
  <c r="F428" i="8"/>
  <c r="F72" i="8"/>
  <c r="F366" i="8"/>
  <c r="F135" i="8"/>
  <c r="F74" i="8"/>
  <c r="F138" i="8"/>
  <c r="F320" i="8"/>
  <c r="F384" i="8"/>
  <c r="F433" i="8"/>
  <c r="F12" i="8"/>
  <c r="F143" i="8"/>
  <c r="F318" i="8"/>
  <c r="F354" i="8"/>
  <c r="F386" i="8"/>
  <c r="F40" i="8"/>
  <c r="F56" i="8"/>
  <c r="F104" i="8"/>
  <c r="F334" i="8"/>
  <c r="F145" i="8"/>
  <c r="F58" i="8"/>
  <c r="F278" i="8"/>
  <c r="F336" i="8"/>
  <c r="F400" i="8"/>
  <c r="F432" i="7"/>
  <c r="F430" i="7"/>
  <c r="F428" i="7"/>
  <c r="F426" i="7"/>
  <c r="F424" i="7"/>
  <c r="F422" i="7"/>
  <c r="F420" i="7"/>
  <c r="F418" i="7"/>
  <c r="F416" i="7"/>
  <c r="F414" i="7"/>
  <c r="F412" i="7"/>
  <c r="F410" i="7"/>
  <c r="F408" i="7"/>
  <c r="F406" i="7"/>
  <c r="F404" i="7"/>
  <c r="F402" i="7"/>
  <c r="F400" i="7"/>
  <c r="F398" i="7"/>
  <c r="F396" i="7"/>
  <c r="F394" i="7"/>
  <c r="F392" i="7"/>
  <c r="F390" i="7"/>
  <c r="F388" i="7"/>
  <c r="F386" i="7"/>
  <c r="F384" i="7"/>
  <c r="F382" i="7"/>
  <c r="F380" i="7"/>
  <c r="F378" i="7"/>
  <c r="F376" i="7"/>
  <c r="F374" i="7"/>
  <c r="F372" i="7"/>
  <c r="F370" i="7"/>
  <c r="F368" i="7"/>
  <c r="F366" i="7"/>
  <c r="F364" i="7"/>
  <c r="F362" i="7"/>
  <c r="F360" i="7"/>
  <c r="F358" i="7"/>
  <c r="F356" i="7"/>
  <c r="F354" i="7"/>
  <c r="F352" i="7"/>
  <c r="F350" i="7"/>
  <c r="F348" i="7"/>
  <c r="F346" i="7"/>
  <c r="F344" i="7"/>
  <c r="F342" i="7"/>
  <c r="F340" i="7"/>
  <c r="F338" i="7"/>
  <c r="F336" i="7"/>
  <c r="F334" i="7"/>
  <c r="F332" i="7"/>
  <c r="F330" i="7"/>
  <c r="F328" i="7"/>
  <c r="F326" i="7"/>
  <c r="F324" i="7"/>
  <c r="F322" i="7"/>
  <c r="F320" i="7"/>
  <c r="F318" i="7"/>
  <c r="F316" i="7"/>
  <c r="F314" i="7"/>
  <c r="F312" i="7"/>
  <c r="F310" i="7"/>
  <c r="F308" i="7"/>
  <c r="F306" i="7"/>
  <c r="F304" i="7"/>
  <c r="F302" i="7"/>
  <c r="F300" i="7"/>
  <c r="F298" i="7"/>
  <c r="F296" i="7"/>
  <c r="F294" i="7"/>
  <c r="F292" i="7"/>
  <c r="F290" i="7"/>
  <c r="F288" i="7"/>
  <c r="F286" i="7"/>
  <c r="F284" i="7"/>
  <c r="F282" i="7"/>
  <c r="F280" i="7"/>
  <c r="F278" i="7"/>
  <c r="F276" i="7"/>
  <c r="F274" i="7"/>
  <c r="F272" i="7"/>
  <c r="F270" i="7"/>
  <c r="F268" i="7"/>
  <c r="F266" i="7"/>
  <c r="F264" i="7"/>
  <c r="F427" i="7"/>
  <c r="F411" i="7"/>
  <c r="F395" i="7"/>
  <c r="F379" i="7"/>
  <c r="F363" i="7"/>
  <c r="F347" i="7"/>
  <c r="F331" i="7"/>
  <c r="F315" i="7"/>
  <c r="F299" i="7"/>
  <c r="F283" i="7"/>
  <c r="F267" i="7"/>
  <c r="F256" i="7"/>
  <c r="F248" i="7"/>
  <c r="F240" i="7"/>
  <c r="F232" i="7"/>
  <c r="F224" i="7"/>
  <c r="F216" i="7"/>
  <c r="F208" i="7"/>
  <c r="F200" i="7"/>
  <c r="F192" i="7"/>
  <c r="F184" i="7"/>
  <c r="F176" i="7"/>
  <c r="F168" i="7"/>
  <c r="F160" i="7"/>
  <c r="F152" i="7"/>
  <c r="F144" i="7"/>
  <c r="F136" i="7"/>
  <c r="F134" i="7"/>
  <c r="F132" i="7"/>
  <c r="F130" i="7"/>
  <c r="F128" i="7"/>
  <c r="F126" i="7"/>
  <c r="F124" i="7"/>
  <c r="F122" i="7"/>
  <c r="F120" i="7"/>
  <c r="F118" i="7"/>
  <c r="F116" i="7"/>
  <c r="F114" i="7"/>
  <c r="F112" i="7"/>
  <c r="F110" i="7"/>
  <c r="F108" i="7"/>
  <c r="F106" i="7"/>
  <c r="F104" i="7"/>
  <c r="F102" i="7"/>
  <c r="F100" i="7"/>
  <c r="F98" i="7"/>
  <c r="F96" i="7"/>
  <c r="F94" i="7"/>
  <c r="F92" i="7"/>
  <c r="F90" i="7"/>
  <c r="F88" i="7"/>
  <c r="F86" i="7"/>
  <c r="F84" i="7"/>
  <c r="F82" i="7"/>
  <c r="F80" i="7"/>
  <c r="F78" i="7"/>
  <c r="F76" i="7"/>
  <c r="F74" i="7"/>
  <c r="F72" i="7"/>
  <c r="F70" i="7"/>
  <c r="F68" i="7"/>
  <c r="F258" i="7"/>
  <c r="F250" i="7"/>
  <c r="F242" i="7"/>
  <c r="F234" i="7"/>
  <c r="F226" i="7"/>
  <c r="F218" i="7"/>
  <c r="F210" i="7"/>
  <c r="F202" i="7"/>
  <c r="F194" i="7"/>
  <c r="F186" i="7"/>
  <c r="F178" i="7"/>
  <c r="F170" i="7"/>
  <c r="F162" i="7"/>
  <c r="F154" i="7"/>
  <c r="F146" i="7"/>
  <c r="F138" i="7"/>
  <c r="F419" i="7"/>
  <c r="F403" i="7"/>
  <c r="F387" i="7"/>
  <c r="F371" i="7"/>
  <c r="F355" i="7"/>
  <c r="F339" i="7"/>
  <c r="F323" i="7"/>
  <c r="F307" i="7"/>
  <c r="F291" i="7"/>
  <c r="F275" i="7"/>
  <c r="F260" i="7"/>
  <c r="F252" i="7"/>
  <c r="F244" i="7"/>
  <c r="F236" i="7"/>
  <c r="F228" i="7"/>
  <c r="F220" i="7"/>
  <c r="F212" i="7"/>
  <c r="F204" i="7"/>
  <c r="F196" i="7"/>
  <c r="F188" i="7"/>
  <c r="F180" i="7"/>
  <c r="F172" i="7"/>
  <c r="F164" i="7"/>
  <c r="F156" i="7"/>
  <c r="F148" i="7"/>
  <c r="F140" i="7"/>
  <c r="F135" i="7"/>
  <c r="F133" i="7"/>
  <c r="F131" i="7"/>
  <c r="F129" i="7"/>
  <c r="F127" i="7"/>
  <c r="F125" i="7"/>
  <c r="F123" i="7"/>
  <c r="F121" i="7"/>
  <c r="F119" i="7"/>
  <c r="F117" i="7"/>
  <c r="F115" i="7"/>
  <c r="F113" i="7"/>
  <c r="F111" i="7"/>
  <c r="F109" i="7"/>
  <c r="F107" i="7"/>
  <c r="F105" i="7"/>
  <c r="F103" i="7"/>
  <c r="F101" i="7"/>
  <c r="F99" i="7"/>
  <c r="F97" i="7"/>
  <c r="F95" i="7"/>
  <c r="F425" i="7"/>
  <c r="F409" i="7"/>
  <c r="F393" i="7"/>
  <c r="F377" i="7"/>
  <c r="F361" i="7"/>
  <c r="F345" i="7"/>
  <c r="F329" i="7"/>
  <c r="F313" i="7"/>
  <c r="F297" i="7"/>
  <c r="F262" i="7"/>
  <c r="F254" i="7"/>
  <c r="F246" i="7"/>
  <c r="F238" i="7"/>
  <c r="F230" i="7"/>
  <c r="F222" i="7"/>
  <c r="F214" i="7"/>
  <c r="F206" i="7"/>
  <c r="F198" i="7"/>
  <c r="F190" i="7"/>
  <c r="F182" i="7"/>
  <c r="F174" i="7"/>
  <c r="F166" i="7"/>
  <c r="F158" i="7"/>
  <c r="F150" i="7"/>
  <c r="F142" i="7"/>
  <c r="F89" i="7"/>
  <c r="F81" i="7"/>
  <c r="F73" i="7"/>
  <c r="F91" i="7"/>
  <c r="F83" i="7"/>
  <c r="F75" i="7"/>
  <c r="F67" i="7"/>
  <c r="F65" i="7"/>
  <c r="F93" i="7"/>
  <c r="F85" i="7"/>
  <c r="F77" i="7"/>
  <c r="F69" i="7"/>
  <c r="F87" i="7"/>
  <c r="F79" i="7"/>
  <c r="F71" i="7"/>
  <c r="F66" i="7"/>
  <c r="F64" i="7"/>
  <c r="F62" i="7"/>
  <c r="F60" i="7"/>
  <c r="F58" i="7"/>
  <c r="F56" i="7"/>
  <c r="F54" i="7"/>
  <c r="F52" i="7"/>
  <c r="F50" i="7"/>
  <c r="F48" i="7"/>
  <c r="F46" i="7"/>
  <c r="F44" i="7"/>
  <c r="F42" i="7"/>
  <c r="F40" i="7"/>
  <c r="F38" i="7"/>
  <c r="F36" i="7"/>
  <c r="F34" i="7"/>
  <c r="F32" i="7"/>
  <c r="F30" i="7"/>
  <c r="F28" i="7"/>
  <c r="F26" i="7"/>
  <c r="F24" i="7"/>
  <c r="F22" i="7"/>
  <c r="F20" i="7"/>
  <c r="F18" i="7"/>
  <c r="F16" i="7"/>
  <c r="F14" i="7"/>
  <c r="F12" i="7"/>
  <c r="F10" i="7"/>
  <c r="F9" i="7"/>
  <c r="F25" i="7"/>
  <c r="F41" i="7"/>
  <c r="F57" i="7"/>
  <c r="F19" i="7"/>
  <c r="F35" i="7"/>
  <c r="F51" i="7"/>
  <c r="F265" i="7"/>
  <c r="F305" i="7"/>
  <c r="F369" i="7"/>
  <c r="F137" i="7"/>
  <c r="F169" i="7"/>
  <c r="F201" i="7"/>
  <c r="F233" i="7"/>
  <c r="F143" i="7"/>
  <c r="F175" i="7"/>
  <c r="F207" i="7"/>
  <c r="F239" i="7"/>
  <c r="F269" i="7"/>
  <c r="F301" i="7"/>
  <c r="F333" i="7"/>
  <c r="F365" i="7"/>
  <c r="F397" i="7"/>
  <c r="F429" i="7"/>
  <c r="F157" i="7"/>
  <c r="F189" i="7"/>
  <c r="F221" i="7"/>
  <c r="F253" i="7"/>
  <c r="F155" i="7"/>
  <c r="F187" i="7"/>
  <c r="F219" i="7"/>
  <c r="F251" i="7"/>
  <c r="F287" i="7"/>
  <c r="F319" i="7"/>
  <c r="F351" i="7"/>
  <c r="F383" i="7"/>
  <c r="F415" i="7"/>
  <c r="F13" i="7"/>
  <c r="F29" i="7"/>
  <c r="F45" i="7"/>
  <c r="F61" i="7"/>
  <c r="F23" i="7"/>
  <c r="F39" i="7"/>
  <c r="F55" i="7"/>
  <c r="F273" i="7"/>
  <c r="F321" i="7"/>
  <c r="F385" i="7"/>
  <c r="F145" i="7"/>
  <c r="F177" i="7"/>
  <c r="F209" i="7"/>
  <c r="F241" i="7"/>
  <c r="F151" i="7"/>
  <c r="F183" i="7"/>
  <c r="F215" i="7"/>
  <c r="F247" i="7"/>
  <c r="F279" i="7"/>
  <c r="F311" i="7"/>
  <c r="F343" i="7"/>
  <c r="F375" i="7"/>
  <c r="F407" i="7"/>
  <c r="F433" i="7"/>
  <c r="F165" i="7"/>
  <c r="F197" i="7"/>
  <c r="F229" i="7"/>
  <c r="F261" i="7"/>
  <c r="F163" i="7"/>
  <c r="F195" i="7"/>
  <c r="F227" i="7"/>
  <c r="F259" i="7"/>
  <c r="F293" i="7"/>
  <c r="F325" i="7"/>
  <c r="F357" i="7"/>
  <c r="F389" i="7"/>
  <c r="F421" i="7"/>
  <c r="F17" i="7"/>
  <c r="F33" i="7"/>
  <c r="F49" i="7"/>
  <c r="F11" i="7"/>
  <c r="F27" i="7"/>
  <c r="F43" i="7"/>
  <c r="F59" i="7"/>
  <c r="F281" i="7"/>
  <c r="F337" i="7"/>
  <c r="F401" i="7"/>
  <c r="F153" i="7"/>
  <c r="F185" i="7"/>
  <c r="F217" i="7"/>
  <c r="F249" i="7"/>
  <c r="F159" i="7"/>
  <c r="F191" i="7"/>
  <c r="F223" i="7"/>
  <c r="F255" i="7"/>
  <c r="F285" i="7"/>
  <c r="F317" i="7"/>
  <c r="F349" i="7"/>
  <c r="F381" i="7"/>
  <c r="F413" i="7"/>
  <c r="F141" i="7"/>
  <c r="F173" i="7"/>
  <c r="F205" i="7"/>
  <c r="F237" i="7"/>
  <c r="F139" i="7"/>
  <c r="F171" i="7"/>
  <c r="F203" i="7"/>
  <c r="F235" i="7"/>
  <c r="F271" i="7"/>
  <c r="F303" i="7"/>
  <c r="F335" i="7"/>
  <c r="F367" i="7"/>
  <c r="F399" i="7"/>
  <c r="F431" i="7"/>
  <c r="F211" i="7"/>
  <c r="F309" i="7"/>
  <c r="F373" i="7"/>
  <c r="F21" i="7"/>
  <c r="F37" i="7"/>
  <c r="F53" i="7"/>
  <c r="F15" i="7"/>
  <c r="F31" i="7"/>
  <c r="F47" i="7"/>
  <c r="F63" i="7"/>
  <c r="F289" i="7"/>
  <c r="F353" i="7"/>
  <c r="F417" i="7"/>
  <c r="F161" i="7"/>
  <c r="F193" i="7"/>
  <c r="F225" i="7"/>
  <c r="F257" i="7"/>
  <c r="F167" i="7"/>
  <c r="F199" i="7"/>
  <c r="F231" i="7"/>
  <c r="F263" i="7"/>
  <c r="F295" i="7"/>
  <c r="F327" i="7"/>
  <c r="F359" i="7"/>
  <c r="F391" i="7"/>
  <c r="F423" i="7"/>
  <c r="F149" i="7"/>
  <c r="F181" i="7"/>
  <c r="F213" i="7"/>
  <c r="F245" i="7"/>
  <c r="F147" i="7"/>
  <c r="F179" i="7"/>
  <c r="F243" i="7"/>
  <c r="F277" i="7"/>
  <c r="F341" i="7"/>
  <c r="F405" i="7"/>
  <c r="F433" i="6"/>
  <c r="F431" i="6"/>
  <c r="F429" i="6"/>
  <c r="F427" i="6"/>
  <c r="F425" i="6"/>
  <c r="F423" i="6"/>
  <c r="F421" i="6"/>
  <c r="F419" i="6"/>
  <c r="F417" i="6"/>
  <c r="F415" i="6"/>
  <c r="F413" i="6"/>
  <c r="F411" i="6"/>
  <c r="F409" i="6"/>
  <c r="F407" i="6"/>
  <c r="F405" i="6"/>
  <c r="F403" i="6"/>
  <c r="F401" i="6"/>
  <c r="F399" i="6"/>
  <c r="F397" i="6"/>
  <c r="F395" i="6"/>
  <c r="F393" i="6"/>
  <c r="F391" i="6"/>
  <c r="F389" i="6"/>
  <c r="F387" i="6"/>
  <c r="F385" i="6"/>
  <c r="F383" i="6"/>
  <c r="F381" i="6"/>
  <c r="F379" i="6"/>
  <c r="F377" i="6"/>
  <c r="F375" i="6"/>
  <c r="F373" i="6"/>
  <c r="F371" i="6"/>
  <c r="F369" i="6"/>
  <c r="F367" i="6"/>
  <c r="F365" i="6"/>
  <c r="F363" i="6"/>
  <c r="F361" i="6"/>
  <c r="F359" i="6"/>
  <c r="F357" i="6"/>
  <c r="F355" i="6"/>
  <c r="F353" i="6"/>
  <c r="F351" i="6"/>
  <c r="F349" i="6"/>
  <c r="F347" i="6"/>
  <c r="F345" i="6"/>
  <c r="F343" i="6"/>
  <c r="F341" i="6"/>
  <c r="F339" i="6"/>
  <c r="F337" i="6"/>
  <c r="F335" i="6"/>
  <c r="F333" i="6"/>
  <c r="F329" i="6"/>
  <c r="F325" i="6"/>
  <c r="F305" i="6"/>
  <c r="F303" i="6"/>
  <c r="F301" i="6"/>
  <c r="F295" i="6"/>
  <c r="F293" i="6"/>
  <c r="F291" i="6"/>
  <c r="F289" i="6"/>
  <c r="F287" i="6"/>
  <c r="F285" i="6"/>
  <c r="F283" i="6"/>
  <c r="F281" i="6"/>
  <c r="F277" i="6"/>
  <c r="F275" i="6"/>
  <c r="F269" i="6"/>
  <c r="F267" i="6"/>
  <c r="F265" i="6"/>
  <c r="F263" i="6"/>
  <c r="F95" i="6"/>
  <c r="F63" i="6"/>
  <c r="F43" i="6"/>
  <c r="F35" i="6"/>
  <c r="F27" i="6"/>
  <c r="F19" i="6"/>
  <c r="F11" i="6"/>
  <c r="F103" i="6"/>
  <c r="F41" i="6"/>
  <c r="F25" i="6"/>
  <c r="F9" i="6"/>
  <c r="F87" i="6"/>
  <c r="F55" i="6"/>
  <c r="F45" i="6"/>
  <c r="F37" i="6"/>
  <c r="F29" i="6"/>
  <c r="F21" i="6"/>
  <c r="F13" i="6"/>
  <c r="F71" i="6"/>
  <c r="F17" i="6"/>
  <c r="F111" i="6"/>
  <c r="F79" i="6"/>
  <c r="F47" i="6"/>
  <c r="F39" i="6"/>
  <c r="F31" i="6"/>
  <c r="F23" i="6"/>
  <c r="F15" i="6"/>
  <c r="F33" i="6"/>
  <c r="F20" i="6"/>
  <c r="F118" i="6"/>
  <c r="F170" i="6"/>
  <c r="F10" i="6"/>
  <c r="F42" i="6"/>
  <c r="F69" i="6"/>
  <c r="F101" i="6"/>
  <c r="F93" i="6"/>
  <c r="F150" i="6"/>
  <c r="F194" i="6"/>
  <c r="F234" i="6"/>
  <c r="F262" i="6"/>
  <c r="F16" i="6"/>
  <c r="F59" i="6"/>
  <c r="F91" i="6"/>
  <c r="F12" i="6"/>
  <c r="F114" i="6"/>
  <c r="F158" i="6"/>
  <c r="F206" i="6"/>
  <c r="F230" i="6"/>
  <c r="F266" i="6"/>
  <c r="F14" i="6"/>
  <c r="F46" i="6"/>
  <c r="F74" i="6"/>
  <c r="F106" i="6"/>
  <c r="F330" i="6"/>
  <c r="F378" i="6"/>
  <c r="F56" i="6"/>
  <c r="F88" i="6"/>
  <c r="F115" i="6"/>
  <c r="F131" i="6"/>
  <c r="F147" i="6"/>
  <c r="F163" i="6"/>
  <c r="F179" i="6"/>
  <c r="F195" i="6"/>
  <c r="F211" i="6"/>
  <c r="F227" i="6"/>
  <c r="F243" i="6"/>
  <c r="F259" i="6"/>
  <c r="F334" i="6"/>
  <c r="F382" i="6"/>
  <c r="F418" i="6"/>
  <c r="F70" i="6"/>
  <c r="F102" i="6"/>
  <c r="F124" i="6"/>
  <c r="F140" i="6"/>
  <c r="F156" i="6"/>
  <c r="F172" i="6"/>
  <c r="F188" i="6"/>
  <c r="F204" i="6"/>
  <c r="F220" i="6"/>
  <c r="F236" i="6"/>
  <c r="F252" i="6"/>
  <c r="F314" i="6"/>
  <c r="F362" i="6"/>
  <c r="F406" i="6"/>
  <c r="F60" i="6"/>
  <c r="F92" i="6"/>
  <c r="F121" i="6"/>
  <c r="F137" i="6"/>
  <c r="F153" i="6"/>
  <c r="F169" i="6"/>
  <c r="F185" i="6"/>
  <c r="F201" i="6"/>
  <c r="F217" i="6"/>
  <c r="F233" i="6"/>
  <c r="F249" i="6"/>
  <c r="F271" i="6"/>
  <c r="F311" i="6"/>
  <c r="F327" i="6"/>
  <c r="F272" i="6"/>
  <c r="F288" i="6"/>
  <c r="F304" i="6"/>
  <c r="F320" i="6"/>
  <c r="F336" i="6"/>
  <c r="F352" i="6"/>
  <c r="F368" i="6"/>
  <c r="F384" i="6"/>
  <c r="F400" i="6"/>
  <c r="F416" i="6"/>
  <c r="F432" i="6"/>
  <c r="F313" i="6"/>
  <c r="F141" i="6"/>
  <c r="F189" i="6"/>
  <c r="F221" i="6"/>
  <c r="F253" i="6"/>
  <c r="F315" i="6"/>
  <c r="F276" i="6"/>
  <c r="F308" i="6"/>
  <c r="F324" i="6"/>
  <c r="F356" i="6"/>
  <c r="F388" i="6"/>
  <c r="F420" i="6"/>
  <c r="F273" i="6"/>
  <c r="F338" i="6"/>
  <c r="F108" i="6"/>
  <c r="F145" i="6"/>
  <c r="F177" i="6"/>
  <c r="F225" i="6"/>
  <c r="F299" i="6"/>
  <c r="F280" i="6"/>
  <c r="F312" i="6"/>
  <c r="F360" i="6"/>
  <c r="F408" i="6"/>
  <c r="F321" i="6"/>
  <c r="F370" i="6"/>
  <c r="F184" i="6"/>
  <c r="F232" i="6"/>
  <c r="F350" i="6"/>
  <c r="F84" i="6"/>
  <c r="F133" i="6"/>
  <c r="F181" i="6"/>
  <c r="F229" i="6"/>
  <c r="F307" i="6"/>
  <c r="F284" i="6"/>
  <c r="F316" i="6"/>
  <c r="F364" i="6"/>
  <c r="F412" i="6"/>
  <c r="F309" i="6"/>
  <c r="F61" i="6"/>
  <c r="F130" i="6"/>
  <c r="F186" i="6"/>
  <c r="F18" i="6"/>
  <c r="F51" i="6"/>
  <c r="F83" i="6"/>
  <c r="F28" i="6"/>
  <c r="F107" i="6"/>
  <c r="F162" i="6"/>
  <c r="F198" i="6"/>
  <c r="F242" i="6"/>
  <c r="F270" i="6"/>
  <c r="F24" i="6"/>
  <c r="F66" i="6"/>
  <c r="F98" i="6"/>
  <c r="F44" i="6"/>
  <c r="F126" i="6"/>
  <c r="F166" i="6"/>
  <c r="F210" i="6"/>
  <c r="F238" i="6"/>
  <c r="F274" i="6"/>
  <c r="F22" i="6"/>
  <c r="F49" i="6"/>
  <c r="F81" i="6"/>
  <c r="F113" i="6"/>
  <c r="F342" i="6"/>
  <c r="F398" i="6"/>
  <c r="F64" i="6"/>
  <c r="F96" i="6"/>
  <c r="F119" i="6"/>
  <c r="F135" i="6"/>
  <c r="F151" i="6"/>
  <c r="F167" i="6"/>
  <c r="F183" i="6"/>
  <c r="F199" i="6"/>
  <c r="F215" i="6"/>
  <c r="F231" i="6"/>
  <c r="F247" i="6"/>
  <c r="F298" i="6"/>
  <c r="F346" i="6"/>
  <c r="F390" i="6"/>
  <c r="F430" i="6"/>
  <c r="F78" i="6"/>
  <c r="F110" i="6"/>
  <c r="F128" i="6"/>
  <c r="F144" i="6"/>
  <c r="F160" i="6"/>
  <c r="F176" i="6"/>
  <c r="F192" i="6"/>
  <c r="F208" i="6"/>
  <c r="F224" i="6"/>
  <c r="F240" i="6"/>
  <c r="F256" i="6"/>
  <c r="F326" i="6"/>
  <c r="F374" i="6"/>
  <c r="F414" i="6"/>
  <c r="F68" i="6"/>
  <c r="F100" i="6"/>
  <c r="F125" i="6"/>
  <c r="F157" i="6"/>
  <c r="F173" i="6"/>
  <c r="F205" i="6"/>
  <c r="F237" i="6"/>
  <c r="F279" i="6"/>
  <c r="F331" i="6"/>
  <c r="F292" i="6"/>
  <c r="F340" i="6"/>
  <c r="F372" i="6"/>
  <c r="F404" i="6"/>
  <c r="F317" i="6"/>
  <c r="F76" i="6"/>
  <c r="F209" i="6"/>
  <c r="F257" i="6"/>
  <c r="F264" i="6"/>
  <c r="F328" i="6"/>
  <c r="F376" i="6"/>
  <c r="F424" i="6"/>
  <c r="F89" i="6"/>
  <c r="F65" i="6"/>
  <c r="F50" i="6"/>
  <c r="F182" i="6"/>
  <c r="F258" i="6"/>
  <c r="F40" i="6"/>
  <c r="F109" i="6"/>
  <c r="F146" i="6"/>
  <c r="F222" i="6"/>
  <c r="F38" i="6"/>
  <c r="F99" i="6"/>
  <c r="F366" i="6"/>
  <c r="F80" i="6"/>
  <c r="F127" i="6"/>
  <c r="F159" i="6"/>
  <c r="F191" i="6"/>
  <c r="F223" i="6"/>
  <c r="F255" i="6"/>
  <c r="F410" i="6"/>
  <c r="F94" i="6"/>
  <c r="F136" i="6"/>
  <c r="F168" i="6"/>
  <c r="F216" i="6"/>
  <c r="F302" i="6"/>
  <c r="F52" i="6"/>
  <c r="F165" i="6"/>
  <c r="F213" i="6"/>
  <c r="F261" i="6"/>
  <c r="F268" i="6"/>
  <c r="F332" i="6"/>
  <c r="F396" i="6"/>
  <c r="F75" i="6"/>
  <c r="F142" i="6"/>
  <c r="F202" i="6"/>
  <c r="F26" i="6"/>
  <c r="F58" i="6"/>
  <c r="F90" i="6"/>
  <c r="F36" i="6"/>
  <c r="F122" i="6"/>
  <c r="F174" i="6"/>
  <c r="F218" i="6"/>
  <c r="F250" i="6"/>
  <c r="F278" i="6"/>
  <c r="F32" i="6"/>
  <c r="F73" i="6"/>
  <c r="F105" i="6"/>
  <c r="F57" i="6"/>
  <c r="F138" i="6"/>
  <c r="F178" i="6"/>
  <c r="F214" i="6"/>
  <c r="F246" i="6"/>
  <c r="F286" i="6"/>
  <c r="F30" i="6"/>
  <c r="F53" i="6"/>
  <c r="F85" i="6"/>
  <c r="F306" i="6"/>
  <c r="F354" i="6"/>
  <c r="F422" i="6"/>
  <c r="F72" i="6"/>
  <c r="F104" i="6"/>
  <c r="F123" i="6"/>
  <c r="F139" i="6"/>
  <c r="F155" i="6"/>
  <c r="F171" i="6"/>
  <c r="F187" i="6"/>
  <c r="F203" i="6"/>
  <c r="F219" i="6"/>
  <c r="F235" i="6"/>
  <c r="F251" i="6"/>
  <c r="F310" i="6"/>
  <c r="F358" i="6"/>
  <c r="F402" i="6"/>
  <c r="F54" i="6"/>
  <c r="F86" i="6"/>
  <c r="F116" i="6"/>
  <c r="F132" i="6"/>
  <c r="F148" i="6"/>
  <c r="F164" i="6"/>
  <c r="F180" i="6"/>
  <c r="F196" i="6"/>
  <c r="F212" i="6"/>
  <c r="F228" i="6"/>
  <c r="F244" i="6"/>
  <c r="F260" i="6"/>
  <c r="F386" i="6"/>
  <c r="F426" i="6"/>
  <c r="F129" i="6"/>
  <c r="F161" i="6"/>
  <c r="F193" i="6"/>
  <c r="F241" i="6"/>
  <c r="F319" i="6"/>
  <c r="F296" i="6"/>
  <c r="F344" i="6"/>
  <c r="F392" i="6"/>
  <c r="F297" i="6"/>
  <c r="F154" i="6"/>
  <c r="F282" i="6"/>
  <c r="F34" i="6"/>
  <c r="F97" i="6"/>
  <c r="F134" i="6"/>
  <c r="F226" i="6"/>
  <c r="F290" i="6"/>
  <c r="F77" i="6"/>
  <c r="F82" i="6"/>
  <c r="F190" i="6"/>
  <c r="F254" i="6"/>
  <c r="F294" i="6"/>
  <c r="F67" i="6"/>
  <c r="F318" i="6"/>
  <c r="F48" i="6"/>
  <c r="F112" i="6"/>
  <c r="F143" i="6"/>
  <c r="F175" i="6"/>
  <c r="F207" i="6"/>
  <c r="F239" i="6"/>
  <c r="F322" i="6"/>
  <c r="F62" i="6"/>
  <c r="F120" i="6"/>
  <c r="F152" i="6"/>
  <c r="F200" i="6"/>
  <c r="F248" i="6"/>
  <c r="F394" i="6"/>
  <c r="F117" i="6"/>
  <c r="F149" i="6"/>
  <c r="F197" i="6"/>
  <c r="F245" i="6"/>
  <c r="F323" i="6"/>
  <c r="F300" i="6"/>
  <c r="F348" i="6"/>
  <c r="F380" i="6"/>
  <c r="F428" i="6"/>
  <c r="F432" i="5"/>
  <c r="F430" i="5"/>
  <c r="F428" i="5"/>
  <c r="F426" i="5"/>
  <c r="F424" i="5"/>
  <c r="F422" i="5"/>
  <c r="F420" i="5"/>
  <c r="F418" i="5"/>
  <c r="F416" i="5"/>
  <c r="F414" i="5"/>
  <c r="F412" i="5"/>
  <c r="F410" i="5"/>
  <c r="F408" i="5"/>
  <c r="F406" i="5"/>
  <c r="F404" i="5"/>
  <c r="F402" i="5"/>
  <c r="F400" i="5"/>
  <c r="F398" i="5"/>
  <c r="F396" i="5"/>
  <c r="F394" i="5"/>
  <c r="F392" i="5"/>
  <c r="F390" i="5"/>
  <c r="F388" i="5"/>
  <c r="F386" i="5"/>
  <c r="F384" i="5"/>
  <c r="F382" i="5"/>
  <c r="F380" i="5"/>
  <c r="F378" i="5"/>
  <c r="F376" i="5"/>
  <c r="F374" i="5"/>
  <c r="F372" i="5"/>
  <c r="F370" i="5"/>
  <c r="F368" i="5"/>
  <c r="F366" i="5"/>
  <c r="F364" i="5"/>
  <c r="F362" i="5"/>
  <c r="F360" i="5"/>
  <c r="F358" i="5"/>
  <c r="F356" i="5"/>
  <c r="F354" i="5"/>
  <c r="F352" i="5"/>
  <c r="F350" i="5"/>
  <c r="F348" i="5"/>
  <c r="F346" i="5"/>
  <c r="F344" i="5"/>
  <c r="F342" i="5"/>
  <c r="F340" i="5"/>
  <c r="F338" i="5"/>
  <c r="F336" i="5"/>
  <c r="F334" i="5"/>
  <c r="F332" i="5"/>
  <c r="F330" i="5"/>
  <c r="F328" i="5"/>
  <c r="F326" i="5"/>
  <c r="F324" i="5"/>
  <c r="F322" i="5"/>
  <c r="F320" i="5"/>
  <c r="F318" i="5"/>
  <c r="F316" i="5"/>
  <c r="F314" i="5"/>
  <c r="F312" i="5"/>
  <c r="F310" i="5"/>
  <c r="F308" i="5"/>
  <c r="F306" i="5"/>
  <c r="F304" i="5"/>
  <c r="F302" i="5"/>
  <c r="F300" i="5"/>
  <c r="F298" i="5"/>
  <c r="F296" i="5"/>
  <c r="F294" i="5"/>
  <c r="F292" i="5"/>
  <c r="F290" i="5"/>
  <c r="F288" i="5"/>
  <c r="F286" i="5"/>
  <c r="F284" i="5"/>
  <c r="F280" i="5"/>
  <c r="F272" i="5"/>
  <c r="F264" i="5"/>
  <c r="F262" i="5"/>
  <c r="F260" i="5"/>
  <c r="F258" i="5"/>
  <c r="F256" i="5"/>
  <c r="F254" i="5"/>
  <c r="F252" i="5"/>
  <c r="F250" i="5"/>
  <c r="F248" i="5"/>
  <c r="F246" i="5"/>
  <c r="F244" i="5"/>
  <c r="F242" i="5"/>
  <c r="F240" i="5"/>
  <c r="F238" i="5"/>
  <c r="F236" i="5"/>
  <c r="F234" i="5"/>
  <c r="F232" i="5"/>
  <c r="F230" i="5"/>
  <c r="F228" i="5"/>
  <c r="F226" i="5"/>
  <c r="F224" i="5"/>
  <c r="F222" i="5"/>
  <c r="F220" i="5"/>
  <c r="F218" i="5"/>
  <c r="F216" i="5"/>
  <c r="F214" i="5"/>
  <c r="F212" i="5"/>
  <c r="F210" i="5"/>
  <c r="F208" i="5"/>
  <c r="F206" i="5"/>
  <c r="F204" i="5"/>
  <c r="F202" i="5"/>
  <c r="F200" i="5"/>
  <c r="F198" i="5"/>
  <c r="F196" i="5"/>
  <c r="F194" i="5"/>
  <c r="F192" i="5"/>
  <c r="F190" i="5"/>
  <c r="F188" i="5"/>
  <c r="F186" i="5"/>
  <c r="F184" i="5"/>
  <c r="F182" i="5"/>
  <c r="F180" i="5"/>
  <c r="F282" i="5"/>
  <c r="F274" i="5"/>
  <c r="F266" i="5"/>
  <c r="F276" i="5"/>
  <c r="F268" i="5"/>
  <c r="F217" i="5"/>
  <c r="F209" i="5"/>
  <c r="F201" i="5"/>
  <c r="F193" i="5"/>
  <c r="F185" i="5"/>
  <c r="F278" i="5"/>
  <c r="F270" i="5"/>
  <c r="F215" i="5"/>
  <c r="F183" i="5"/>
  <c r="F174" i="5"/>
  <c r="F166" i="5"/>
  <c r="F158" i="5"/>
  <c r="F150" i="5"/>
  <c r="F142" i="5"/>
  <c r="F134" i="5"/>
  <c r="F126" i="5"/>
  <c r="F118" i="5"/>
  <c r="F110" i="5"/>
  <c r="F102" i="5"/>
  <c r="F94" i="5"/>
  <c r="F86" i="5"/>
  <c r="F78" i="5"/>
  <c r="F70" i="5"/>
  <c r="F62" i="5"/>
  <c r="F54" i="5"/>
  <c r="F46" i="5"/>
  <c r="F38" i="5"/>
  <c r="F30" i="5"/>
  <c r="F22" i="5"/>
  <c r="F108" i="5"/>
  <c r="F92" i="5"/>
  <c r="F52" i="5"/>
  <c r="F44" i="5"/>
  <c r="F18" i="5"/>
  <c r="F12" i="5"/>
  <c r="F207" i="5"/>
  <c r="F176" i="5"/>
  <c r="F168" i="5"/>
  <c r="F160" i="5"/>
  <c r="F152" i="5"/>
  <c r="F144" i="5"/>
  <c r="F136" i="5"/>
  <c r="F128" i="5"/>
  <c r="F120" i="5"/>
  <c r="F112" i="5"/>
  <c r="F104" i="5"/>
  <c r="F96" i="5"/>
  <c r="F88" i="5"/>
  <c r="F80" i="5"/>
  <c r="F72" i="5"/>
  <c r="F64" i="5"/>
  <c r="F56" i="5"/>
  <c r="F48" i="5"/>
  <c r="F40" i="5"/>
  <c r="F32" i="5"/>
  <c r="F24" i="5"/>
  <c r="F191" i="5"/>
  <c r="F124" i="5"/>
  <c r="F84" i="5"/>
  <c r="F76" i="5"/>
  <c r="F68" i="5"/>
  <c r="F60" i="5"/>
  <c r="F36" i="5"/>
  <c r="F28" i="5"/>
  <c r="F20" i="5"/>
  <c r="F14" i="5"/>
  <c r="F199" i="5"/>
  <c r="F178" i="5"/>
  <c r="F170" i="5"/>
  <c r="F162" i="5"/>
  <c r="F154" i="5"/>
  <c r="F146" i="5"/>
  <c r="F138" i="5"/>
  <c r="F130" i="5"/>
  <c r="F122" i="5"/>
  <c r="F114" i="5"/>
  <c r="F106" i="5"/>
  <c r="F98" i="5"/>
  <c r="F90" i="5"/>
  <c r="F82" i="5"/>
  <c r="F74" i="5"/>
  <c r="F66" i="5"/>
  <c r="F58" i="5"/>
  <c r="F50" i="5"/>
  <c r="F42" i="5"/>
  <c r="F34" i="5"/>
  <c r="F26" i="5"/>
  <c r="F172" i="5"/>
  <c r="F164" i="5"/>
  <c r="F156" i="5"/>
  <c r="F148" i="5"/>
  <c r="F140" i="5"/>
  <c r="F132" i="5"/>
  <c r="F116" i="5"/>
  <c r="F100" i="5"/>
  <c r="F16" i="5"/>
  <c r="F10" i="5"/>
  <c r="F9" i="5"/>
  <c r="F15" i="5"/>
  <c r="F55" i="5"/>
  <c r="F181" i="5"/>
  <c r="F37" i="5"/>
  <c r="F69" i="5"/>
  <c r="F101" i="5"/>
  <c r="F133" i="5"/>
  <c r="F165" i="5"/>
  <c r="F273" i="5"/>
  <c r="F111" i="5"/>
  <c r="F151" i="5"/>
  <c r="F195" i="5"/>
  <c r="F51" i="5"/>
  <c r="F83" i="5"/>
  <c r="F115" i="5"/>
  <c r="F147" i="5"/>
  <c r="F179" i="5"/>
  <c r="F63" i="5"/>
  <c r="F41" i="5"/>
  <c r="F73" i="5"/>
  <c r="F105" i="5"/>
  <c r="F137" i="5"/>
  <c r="F169" i="5"/>
  <c r="F219" i="5"/>
  <c r="F235" i="5"/>
  <c r="F251" i="5"/>
  <c r="F281" i="5"/>
  <c r="F233" i="5"/>
  <c r="F249" i="5"/>
  <c r="F265" i="5"/>
  <c r="F289" i="5"/>
  <c r="F305" i="5"/>
  <c r="F321" i="5"/>
  <c r="F337" i="5"/>
  <c r="F353" i="5"/>
  <c r="F369" i="5"/>
  <c r="F385" i="5"/>
  <c r="F401" i="5"/>
  <c r="F417" i="5"/>
  <c r="F433" i="5"/>
  <c r="F275" i="5"/>
  <c r="F295" i="5"/>
  <c r="F311" i="5"/>
  <c r="F327" i="5"/>
  <c r="F343" i="5"/>
  <c r="F359" i="5"/>
  <c r="F375" i="5"/>
  <c r="F391" i="5"/>
  <c r="F407" i="5"/>
  <c r="F423" i="5"/>
  <c r="F363" i="5"/>
  <c r="F411" i="5"/>
  <c r="F297" i="5"/>
  <c r="F361" i="5"/>
  <c r="F393" i="5"/>
  <c r="F277" i="5"/>
  <c r="F351" i="5"/>
  <c r="F399" i="5"/>
  <c r="F65" i="5"/>
  <c r="F231" i="5"/>
  <c r="F245" i="5"/>
  <c r="F317" i="5"/>
  <c r="F381" i="5"/>
  <c r="F267" i="5"/>
  <c r="F307" i="5"/>
  <c r="F371" i="5"/>
  <c r="F13" i="5"/>
  <c r="F19" i="5"/>
  <c r="F71" i="5"/>
  <c r="F213" i="5"/>
  <c r="F45" i="5"/>
  <c r="F77" i="5"/>
  <c r="F109" i="5"/>
  <c r="F141" i="5"/>
  <c r="F173" i="5"/>
  <c r="F47" i="5"/>
  <c r="F127" i="5"/>
  <c r="F159" i="5"/>
  <c r="F27" i="5"/>
  <c r="F59" i="5"/>
  <c r="F91" i="5"/>
  <c r="F123" i="5"/>
  <c r="F155" i="5"/>
  <c r="F197" i="5"/>
  <c r="F119" i="5"/>
  <c r="F49" i="5"/>
  <c r="F81" i="5"/>
  <c r="F113" i="5"/>
  <c r="F145" i="5"/>
  <c r="F177" i="5"/>
  <c r="F223" i="5"/>
  <c r="F239" i="5"/>
  <c r="F255" i="5"/>
  <c r="F221" i="5"/>
  <c r="F237" i="5"/>
  <c r="F253" i="5"/>
  <c r="F271" i="5"/>
  <c r="F293" i="5"/>
  <c r="F309" i="5"/>
  <c r="F325" i="5"/>
  <c r="F341" i="5"/>
  <c r="F357" i="5"/>
  <c r="F373" i="5"/>
  <c r="F389" i="5"/>
  <c r="F405" i="5"/>
  <c r="F421" i="5"/>
  <c r="F269" i="5"/>
  <c r="F283" i="5"/>
  <c r="F299" i="5"/>
  <c r="F315" i="5"/>
  <c r="F331" i="5"/>
  <c r="F347" i="5"/>
  <c r="F379" i="5"/>
  <c r="F395" i="5"/>
  <c r="F427" i="5"/>
  <c r="F345" i="5"/>
  <c r="F425" i="5"/>
  <c r="F303" i="5"/>
  <c r="F335" i="5"/>
  <c r="F383" i="5"/>
  <c r="F431" i="5"/>
  <c r="F97" i="5"/>
  <c r="F263" i="5"/>
  <c r="F261" i="5"/>
  <c r="F333" i="5"/>
  <c r="F397" i="5"/>
  <c r="F291" i="5"/>
  <c r="F339" i="5"/>
  <c r="F403" i="5"/>
  <c r="F17" i="5"/>
  <c r="F23" i="5"/>
  <c r="F79" i="5"/>
  <c r="F21" i="5"/>
  <c r="F53" i="5"/>
  <c r="F85" i="5"/>
  <c r="F117" i="5"/>
  <c r="F149" i="5"/>
  <c r="F189" i="5"/>
  <c r="F95" i="5"/>
  <c r="F135" i="5"/>
  <c r="F167" i="5"/>
  <c r="F35" i="5"/>
  <c r="F67" i="5"/>
  <c r="F99" i="5"/>
  <c r="F131" i="5"/>
  <c r="F163" i="5"/>
  <c r="F211" i="5"/>
  <c r="F25" i="5"/>
  <c r="F57" i="5"/>
  <c r="F89" i="5"/>
  <c r="F121" i="5"/>
  <c r="F153" i="5"/>
  <c r="F187" i="5"/>
  <c r="F227" i="5"/>
  <c r="F243" i="5"/>
  <c r="F259" i="5"/>
  <c r="F225" i="5"/>
  <c r="F241" i="5"/>
  <c r="F257" i="5"/>
  <c r="F279" i="5"/>
  <c r="F313" i="5"/>
  <c r="F329" i="5"/>
  <c r="F377" i="5"/>
  <c r="F409" i="5"/>
  <c r="F287" i="5"/>
  <c r="F319" i="5"/>
  <c r="F367" i="5"/>
  <c r="F415" i="5"/>
  <c r="F129" i="5"/>
  <c r="F205" i="5"/>
  <c r="F229" i="5"/>
  <c r="F301" i="5"/>
  <c r="F365" i="5"/>
  <c r="F429" i="5"/>
  <c r="F323" i="5"/>
  <c r="F387" i="5"/>
  <c r="F11" i="5"/>
  <c r="F39" i="5"/>
  <c r="F87" i="5"/>
  <c r="F29" i="5"/>
  <c r="F61" i="5"/>
  <c r="F93" i="5"/>
  <c r="F125" i="5"/>
  <c r="F157" i="5"/>
  <c r="F203" i="5"/>
  <c r="F103" i="5"/>
  <c r="F143" i="5"/>
  <c r="F175" i="5"/>
  <c r="F43" i="5"/>
  <c r="F75" i="5"/>
  <c r="F107" i="5"/>
  <c r="F139" i="5"/>
  <c r="F171" i="5"/>
  <c r="F31" i="5"/>
  <c r="F33" i="5"/>
  <c r="F161" i="5"/>
  <c r="F247" i="5"/>
  <c r="F285" i="5"/>
  <c r="F349" i="5"/>
  <c r="F413" i="5"/>
  <c r="F355" i="5"/>
  <c r="F419" i="5"/>
  <c r="H8" i="4"/>
  <c r="F433" i="4"/>
  <c r="F431" i="4"/>
  <c r="F429" i="4"/>
  <c r="F427" i="4"/>
  <c r="F425" i="4"/>
  <c r="F423" i="4"/>
  <c r="F421" i="4"/>
  <c r="F419" i="4"/>
  <c r="F417" i="4"/>
  <c r="F415" i="4"/>
  <c r="F413" i="4"/>
  <c r="F411" i="4"/>
  <c r="F409" i="4"/>
  <c r="F407" i="4"/>
  <c r="F405" i="4"/>
  <c r="F403" i="4"/>
  <c r="F401" i="4"/>
  <c r="F399" i="4"/>
  <c r="F397" i="4"/>
  <c r="F395" i="4"/>
  <c r="F393" i="4"/>
  <c r="F391" i="4"/>
  <c r="F389" i="4"/>
  <c r="F387" i="4"/>
  <c r="F385" i="4"/>
  <c r="F383" i="4"/>
  <c r="F381" i="4"/>
  <c r="F379" i="4"/>
  <c r="F377" i="4"/>
  <c r="F375" i="4"/>
  <c r="F373" i="4"/>
  <c r="F371" i="4"/>
  <c r="F369" i="4"/>
  <c r="F367" i="4"/>
  <c r="F365" i="4"/>
  <c r="F363" i="4"/>
  <c r="F361" i="4"/>
  <c r="F359" i="4"/>
  <c r="F357" i="4"/>
  <c r="F355" i="4"/>
  <c r="F353" i="4"/>
  <c r="F351" i="4"/>
  <c r="F349" i="4"/>
  <c r="F347" i="4"/>
  <c r="F345" i="4"/>
  <c r="F343" i="4"/>
  <c r="F341" i="4"/>
  <c r="F339" i="4"/>
  <c r="F337" i="4"/>
  <c r="F335" i="4"/>
  <c r="F333" i="4"/>
  <c r="F331" i="4"/>
  <c r="F329" i="4"/>
  <c r="F327" i="4"/>
  <c r="F325" i="4"/>
  <c r="F323" i="4"/>
  <c r="F321" i="4"/>
  <c r="F319" i="4"/>
  <c r="F317" i="4"/>
  <c r="F315" i="4"/>
  <c r="F313" i="4"/>
  <c r="F311" i="4"/>
  <c r="F309" i="4"/>
  <c r="F301" i="4"/>
  <c r="F293" i="4"/>
  <c r="F285" i="4"/>
  <c r="F277" i="4"/>
  <c r="F269" i="4"/>
  <c r="F303" i="4"/>
  <c r="F295" i="4"/>
  <c r="F287" i="4"/>
  <c r="F279" i="4"/>
  <c r="F271" i="4"/>
  <c r="F263" i="4"/>
  <c r="F261" i="4"/>
  <c r="F259" i="4"/>
  <c r="F257" i="4"/>
  <c r="F255" i="4"/>
  <c r="F253" i="4"/>
  <c r="F251" i="4"/>
  <c r="F249" i="4"/>
  <c r="F247" i="4"/>
  <c r="F245" i="4"/>
  <c r="F243" i="4"/>
  <c r="F241" i="4"/>
  <c r="F239" i="4"/>
  <c r="F237" i="4"/>
  <c r="F235" i="4"/>
  <c r="F233" i="4"/>
  <c r="F231" i="4"/>
  <c r="F229" i="4"/>
  <c r="F227" i="4"/>
  <c r="F225" i="4"/>
  <c r="F223" i="4"/>
  <c r="F221" i="4"/>
  <c r="F219" i="4"/>
  <c r="F217" i="4"/>
  <c r="F215" i="4"/>
  <c r="F213" i="4"/>
  <c r="F209" i="4"/>
  <c r="F207" i="4"/>
  <c r="F205" i="4"/>
  <c r="F305" i="4"/>
  <c r="F297" i="4"/>
  <c r="F289" i="4"/>
  <c r="F281" i="4"/>
  <c r="F273" i="4"/>
  <c r="F265" i="4"/>
  <c r="F291" i="4"/>
  <c r="F260" i="4"/>
  <c r="F252" i="4"/>
  <c r="F244" i="4"/>
  <c r="F236" i="4"/>
  <c r="F228" i="4"/>
  <c r="F220" i="4"/>
  <c r="F212" i="4"/>
  <c r="F204" i="4"/>
  <c r="F196" i="4"/>
  <c r="F188" i="4"/>
  <c r="F180" i="4"/>
  <c r="F283" i="4"/>
  <c r="F262" i="4"/>
  <c r="F254" i="4"/>
  <c r="F246" i="4"/>
  <c r="F238" i="4"/>
  <c r="F230" i="4"/>
  <c r="F222" i="4"/>
  <c r="F214" i="4"/>
  <c r="F206" i="4"/>
  <c r="F198" i="4"/>
  <c r="F190" i="4"/>
  <c r="F182" i="4"/>
  <c r="F177" i="4"/>
  <c r="F175" i="4"/>
  <c r="F173" i="4"/>
  <c r="F171" i="4"/>
  <c r="F169" i="4"/>
  <c r="F167" i="4"/>
  <c r="F165" i="4"/>
  <c r="F163" i="4"/>
  <c r="F161" i="4"/>
  <c r="F159" i="4"/>
  <c r="F157" i="4"/>
  <c r="F155" i="4"/>
  <c r="F153" i="4"/>
  <c r="F151" i="4"/>
  <c r="F149" i="4"/>
  <c r="F147" i="4"/>
  <c r="F145" i="4"/>
  <c r="F143" i="4"/>
  <c r="F141" i="4"/>
  <c r="F139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F307" i="4"/>
  <c r="F275" i="4"/>
  <c r="F256" i="4"/>
  <c r="F248" i="4"/>
  <c r="F240" i="4"/>
  <c r="F232" i="4"/>
  <c r="F224" i="4"/>
  <c r="F216" i="4"/>
  <c r="F208" i="4"/>
  <c r="F200" i="4"/>
  <c r="F192" i="4"/>
  <c r="F184" i="4"/>
  <c r="F299" i="4"/>
  <c r="F267" i="4"/>
  <c r="F258" i="4"/>
  <c r="F250" i="4"/>
  <c r="F242" i="4"/>
  <c r="F234" i="4"/>
  <c r="F226" i="4"/>
  <c r="F218" i="4"/>
  <c r="F210" i="4"/>
  <c r="F202" i="4"/>
  <c r="F194" i="4"/>
  <c r="F186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96" i="4"/>
  <c r="F88" i="4"/>
  <c r="F80" i="4"/>
  <c r="F72" i="4"/>
  <c r="F64" i="4"/>
  <c r="F56" i="4"/>
  <c r="F48" i="4"/>
  <c r="F40" i="4"/>
  <c r="F32" i="4"/>
  <c r="F24" i="4"/>
  <c r="F16" i="4"/>
  <c r="F98" i="4"/>
  <c r="F90" i="4"/>
  <c r="F82" i="4"/>
  <c r="F74" i="4"/>
  <c r="F66" i="4"/>
  <c r="F58" i="4"/>
  <c r="F50" i="4"/>
  <c r="F42" i="4"/>
  <c r="F34" i="4"/>
  <c r="F26" i="4"/>
  <c r="F18" i="4"/>
  <c r="F10" i="4"/>
  <c r="F100" i="4"/>
  <c r="F92" i="4"/>
  <c r="F84" i="4"/>
  <c r="F76" i="4"/>
  <c r="F68" i="4"/>
  <c r="F60" i="4"/>
  <c r="F52" i="4"/>
  <c r="F44" i="4"/>
  <c r="F36" i="4"/>
  <c r="F28" i="4"/>
  <c r="F20" i="4"/>
  <c r="F12" i="4"/>
  <c r="F102" i="4"/>
  <c r="F94" i="4"/>
  <c r="F86" i="4"/>
  <c r="F78" i="4"/>
  <c r="F70" i="4"/>
  <c r="F62" i="4"/>
  <c r="F54" i="4"/>
  <c r="F46" i="4"/>
  <c r="F38" i="4"/>
  <c r="F30" i="4"/>
  <c r="F22" i="4"/>
  <c r="F14" i="4"/>
  <c r="F181" i="4"/>
  <c r="F310" i="4"/>
  <c r="F326" i="4"/>
  <c r="F342" i="4"/>
  <c r="F358" i="4"/>
  <c r="F374" i="4"/>
  <c r="F390" i="4"/>
  <c r="F406" i="4"/>
  <c r="F422" i="4"/>
  <c r="F187" i="4"/>
  <c r="F286" i="4"/>
  <c r="F294" i="4"/>
  <c r="F270" i="4"/>
  <c r="F284" i="4"/>
  <c r="F266" i="4"/>
  <c r="F298" i="4"/>
  <c r="F320" i="4"/>
  <c r="F336" i="4"/>
  <c r="F352" i="4"/>
  <c r="F368" i="4"/>
  <c r="F384" i="4"/>
  <c r="F400" i="4"/>
  <c r="F416" i="4"/>
  <c r="F432" i="4"/>
  <c r="F288" i="4"/>
  <c r="F278" i="4"/>
  <c r="F338" i="4"/>
  <c r="F370" i="4"/>
  <c r="F402" i="4"/>
  <c r="F179" i="4"/>
  <c r="F201" i="4"/>
  <c r="F276" i="4"/>
  <c r="F316" i="4"/>
  <c r="F348" i="4"/>
  <c r="F380" i="4"/>
  <c r="F412" i="4"/>
  <c r="F189" i="4"/>
  <c r="F314" i="4"/>
  <c r="F330" i="4"/>
  <c r="F346" i="4"/>
  <c r="F362" i="4"/>
  <c r="F378" i="4"/>
  <c r="F394" i="4"/>
  <c r="F410" i="4"/>
  <c r="F426" i="4"/>
  <c r="F195" i="4"/>
  <c r="F185" i="4"/>
  <c r="F183" i="4"/>
  <c r="F302" i="4"/>
  <c r="F292" i="4"/>
  <c r="F274" i="4"/>
  <c r="F306" i="4"/>
  <c r="F324" i="4"/>
  <c r="F340" i="4"/>
  <c r="F356" i="4"/>
  <c r="F372" i="4"/>
  <c r="F388" i="4"/>
  <c r="F404" i="4"/>
  <c r="F420" i="4"/>
  <c r="F264" i="4"/>
  <c r="F296" i="4"/>
  <c r="F304" i="4"/>
  <c r="F322" i="4"/>
  <c r="F354" i="4"/>
  <c r="F386" i="4"/>
  <c r="F418" i="4"/>
  <c r="F211" i="4"/>
  <c r="F199" i="4"/>
  <c r="F290" i="4"/>
  <c r="F332" i="4"/>
  <c r="F364" i="4"/>
  <c r="F396" i="4"/>
  <c r="F280" i="4"/>
  <c r="F197" i="4"/>
  <c r="F318" i="4"/>
  <c r="F334" i="4"/>
  <c r="F350" i="4"/>
  <c r="F366" i="4"/>
  <c r="F382" i="4"/>
  <c r="F398" i="4"/>
  <c r="F414" i="4"/>
  <c r="F430" i="4"/>
  <c r="F203" i="4"/>
  <c r="F193" i="4"/>
  <c r="F191" i="4"/>
  <c r="F268" i="4"/>
  <c r="F300" i="4"/>
  <c r="F282" i="4"/>
  <c r="F312" i="4"/>
  <c r="F328" i="4"/>
  <c r="F344" i="4"/>
  <c r="F360" i="4"/>
  <c r="F376" i="4"/>
  <c r="F392" i="4"/>
  <c r="F408" i="4"/>
  <c r="F424" i="4"/>
  <c r="F272" i="4"/>
  <c r="F308" i="4"/>
  <c r="F428" i="4"/>
  <c r="F262" i="3"/>
  <c r="F254" i="3"/>
  <c r="F246" i="3"/>
  <c r="F238" i="3"/>
  <c r="F230" i="3"/>
  <c r="F222" i="3"/>
  <c r="F214" i="3"/>
  <c r="F206" i="3"/>
  <c r="F198" i="3"/>
  <c r="F190" i="3"/>
  <c r="F182" i="3"/>
  <c r="F258" i="3"/>
  <c r="F250" i="3"/>
  <c r="F242" i="3"/>
  <c r="F234" i="3"/>
  <c r="F226" i="3"/>
  <c r="F218" i="3"/>
  <c r="F210" i="3"/>
  <c r="F202" i="3"/>
  <c r="F194" i="3"/>
  <c r="F186" i="3"/>
  <c r="F178" i="3"/>
  <c r="F176" i="3"/>
  <c r="F174" i="3"/>
  <c r="F172" i="3"/>
  <c r="F170" i="3"/>
  <c r="F168" i="3"/>
  <c r="F166" i="3"/>
  <c r="F164" i="3"/>
  <c r="F162" i="3"/>
  <c r="F160" i="3"/>
  <c r="F158" i="3"/>
  <c r="F156" i="3"/>
  <c r="F154" i="3"/>
  <c r="F152" i="3"/>
  <c r="F150" i="3"/>
  <c r="F148" i="3"/>
  <c r="F146" i="3"/>
  <c r="F144" i="3"/>
  <c r="F142" i="3"/>
  <c r="F140" i="3"/>
  <c r="F138" i="3"/>
  <c r="F136" i="3"/>
  <c r="F134" i="3"/>
  <c r="F132" i="3"/>
  <c r="F427" i="3"/>
  <c r="F395" i="3"/>
  <c r="F363" i="3"/>
  <c r="F331" i="3"/>
  <c r="F299" i="3"/>
  <c r="F267" i="3"/>
  <c r="F260" i="3"/>
  <c r="F244" i="3"/>
  <c r="F228" i="3"/>
  <c r="F212" i="3"/>
  <c r="F196" i="3"/>
  <c r="F180" i="3"/>
  <c r="F108" i="3"/>
  <c r="F100" i="3"/>
  <c r="F92" i="3"/>
  <c r="F84" i="3"/>
  <c r="F76" i="3"/>
  <c r="F68" i="3"/>
  <c r="F60" i="3"/>
  <c r="F52" i="3"/>
  <c r="F46" i="3"/>
  <c r="F38" i="3"/>
  <c r="F22" i="3"/>
  <c r="F14" i="3"/>
  <c r="F307" i="3"/>
  <c r="F275" i="3"/>
  <c r="F248" i="3"/>
  <c r="F232" i="3"/>
  <c r="F184" i="3"/>
  <c r="F114" i="3"/>
  <c r="F106" i="3"/>
  <c r="F98" i="3"/>
  <c r="F66" i="3"/>
  <c r="F34" i="3"/>
  <c r="F10" i="3"/>
  <c r="F419" i="3"/>
  <c r="F387" i="3"/>
  <c r="F355" i="3"/>
  <c r="F323" i="3"/>
  <c r="F291" i="3"/>
  <c r="F256" i="3"/>
  <c r="F240" i="3"/>
  <c r="F224" i="3"/>
  <c r="F208" i="3"/>
  <c r="F192" i="3"/>
  <c r="F30" i="3"/>
  <c r="F411" i="3"/>
  <c r="F379" i="3"/>
  <c r="F347" i="3"/>
  <c r="F315" i="3"/>
  <c r="F283" i="3"/>
  <c r="F252" i="3"/>
  <c r="F236" i="3"/>
  <c r="F220" i="3"/>
  <c r="F204" i="3"/>
  <c r="F188" i="3"/>
  <c r="F403" i="3"/>
  <c r="F371" i="3"/>
  <c r="F339" i="3"/>
  <c r="F216" i="3"/>
  <c r="F200" i="3"/>
  <c r="F90" i="3"/>
  <c r="F82" i="3"/>
  <c r="F74" i="3"/>
  <c r="F58" i="3"/>
  <c r="F50" i="3"/>
  <c r="F42" i="3"/>
  <c r="F26" i="3"/>
  <c r="F18" i="3"/>
  <c r="F16" i="3"/>
  <c r="F48" i="3"/>
  <c r="F12" i="3"/>
  <c r="F44" i="3"/>
  <c r="F96" i="3"/>
  <c r="F70" i="3"/>
  <c r="F102" i="3"/>
  <c r="F69" i="3"/>
  <c r="F130" i="3"/>
  <c r="F279" i="3"/>
  <c r="F343" i="3"/>
  <c r="F389" i="3"/>
  <c r="F425" i="3"/>
  <c r="F11" i="3"/>
  <c r="F43" i="3"/>
  <c r="F75" i="3"/>
  <c r="F107" i="3"/>
  <c r="F127" i="3"/>
  <c r="F143" i="3"/>
  <c r="F159" i="3"/>
  <c r="F175" i="3"/>
  <c r="F227" i="3"/>
  <c r="F273" i="3"/>
  <c r="F319" i="3"/>
  <c r="F365" i="3"/>
  <c r="F401" i="3"/>
  <c r="F25" i="3"/>
  <c r="F65" i="3"/>
  <c r="F97" i="3"/>
  <c r="F120" i="3"/>
  <c r="F199" i="3"/>
  <c r="F263" i="3"/>
  <c r="F309" i="3"/>
  <c r="F345" i="3"/>
  <c r="F391" i="3"/>
  <c r="F21" i="3"/>
  <c r="F61" i="3"/>
  <c r="F223" i="3"/>
  <c r="F9" i="3"/>
  <c r="F23" i="3"/>
  <c r="F55" i="3"/>
  <c r="F87" i="3"/>
  <c r="F117" i="3"/>
  <c r="F133" i="3"/>
  <c r="F149" i="3"/>
  <c r="F165" i="3"/>
  <c r="F187" i="3"/>
  <c r="F251" i="3"/>
  <c r="F303" i="3"/>
  <c r="F349" i="3"/>
  <c r="F385" i="3"/>
  <c r="F431" i="3"/>
  <c r="F205" i="3"/>
  <c r="F237" i="3"/>
  <c r="F270" i="3"/>
  <c r="F302" i="3"/>
  <c r="F334" i="3"/>
  <c r="F366" i="3"/>
  <c r="F398" i="3"/>
  <c r="F430" i="3"/>
  <c r="F209" i="3"/>
  <c r="F241" i="3"/>
  <c r="F278" i="3"/>
  <c r="F310" i="3"/>
  <c r="F342" i="3"/>
  <c r="F374" i="3"/>
  <c r="F406" i="3"/>
  <c r="F266" i="3"/>
  <c r="F298" i="3"/>
  <c r="F330" i="3"/>
  <c r="F362" i="3"/>
  <c r="F394" i="3"/>
  <c r="F426" i="3"/>
  <c r="F288" i="3"/>
  <c r="F320" i="3"/>
  <c r="F24" i="3"/>
  <c r="F72" i="3"/>
  <c r="F20" i="3"/>
  <c r="F56" i="3"/>
  <c r="F112" i="3"/>
  <c r="F78" i="3"/>
  <c r="F110" i="3"/>
  <c r="F101" i="3"/>
  <c r="F191" i="3"/>
  <c r="F297" i="3"/>
  <c r="F357" i="3"/>
  <c r="F393" i="3"/>
  <c r="F77" i="3"/>
  <c r="F19" i="3"/>
  <c r="F51" i="3"/>
  <c r="F83" i="3"/>
  <c r="F115" i="3"/>
  <c r="F131" i="3"/>
  <c r="F147" i="3"/>
  <c r="F163" i="3"/>
  <c r="F179" i="3"/>
  <c r="F243" i="3"/>
  <c r="F287" i="3"/>
  <c r="F333" i="3"/>
  <c r="F369" i="3"/>
  <c r="F415" i="3"/>
  <c r="F41" i="3"/>
  <c r="F73" i="3"/>
  <c r="F105" i="3"/>
  <c r="F124" i="3"/>
  <c r="F215" i="3"/>
  <c r="F277" i="3"/>
  <c r="F313" i="3"/>
  <c r="F359" i="3"/>
  <c r="F405" i="3"/>
  <c r="F29" i="3"/>
  <c r="F85" i="3"/>
  <c r="F265" i="3"/>
  <c r="F17" i="3"/>
  <c r="F31" i="3"/>
  <c r="F63" i="3"/>
  <c r="F95" i="3"/>
  <c r="F121" i="3"/>
  <c r="F137" i="3"/>
  <c r="F153" i="3"/>
  <c r="F169" i="3"/>
  <c r="F203" i="3"/>
  <c r="F271" i="3"/>
  <c r="F317" i="3"/>
  <c r="F353" i="3"/>
  <c r="F399" i="3"/>
  <c r="F181" i="3"/>
  <c r="F213" i="3"/>
  <c r="F245" i="3"/>
  <c r="F276" i="3"/>
  <c r="F308" i="3"/>
  <c r="F340" i="3"/>
  <c r="F372" i="3"/>
  <c r="F404" i="3"/>
  <c r="F185" i="3"/>
  <c r="F217" i="3"/>
  <c r="F249" i="3"/>
  <c r="F284" i="3"/>
  <c r="F316" i="3"/>
  <c r="F348" i="3"/>
  <c r="F380" i="3"/>
  <c r="F412" i="3"/>
  <c r="F274" i="3"/>
  <c r="F306" i="3"/>
  <c r="F338" i="3"/>
  <c r="F370" i="3"/>
  <c r="F402" i="3"/>
  <c r="F264" i="3"/>
  <c r="F296" i="3"/>
  <c r="F328" i="3"/>
  <c r="F360" i="3"/>
  <c r="F392" i="3"/>
  <c r="F424" i="3"/>
  <c r="F104" i="3"/>
  <c r="F80" i="3"/>
  <c r="F94" i="3"/>
  <c r="F118" i="3"/>
  <c r="F329" i="3"/>
  <c r="F375" i="3"/>
  <c r="F122" i="3"/>
  <c r="F67" i="3"/>
  <c r="F123" i="3"/>
  <c r="F139" i="3"/>
  <c r="F171" i="3"/>
  <c r="F269" i="3"/>
  <c r="F351" i="3"/>
  <c r="F433" i="3"/>
  <c r="F89" i="3"/>
  <c r="F183" i="3"/>
  <c r="F295" i="3"/>
  <c r="F341" i="3"/>
  <c r="F423" i="3"/>
  <c r="F207" i="3"/>
  <c r="F15" i="3"/>
  <c r="F79" i="3"/>
  <c r="F129" i="3"/>
  <c r="F177" i="3"/>
  <c r="F289" i="3"/>
  <c r="F381" i="3"/>
  <c r="F197" i="3"/>
  <c r="F261" i="3"/>
  <c r="F324" i="3"/>
  <c r="F388" i="3"/>
  <c r="F201" i="3"/>
  <c r="F268" i="3"/>
  <c r="F332" i="3"/>
  <c r="F396" i="3"/>
  <c r="F290" i="3"/>
  <c r="F354" i="3"/>
  <c r="F280" i="3"/>
  <c r="F344" i="3"/>
  <c r="F408" i="3"/>
  <c r="F352" i="3"/>
  <c r="F416" i="3"/>
  <c r="F32" i="3"/>
  <c r="F88" i="3"/>
  <c r="F28" i="3"/>
  <c r="F64" i="3"/>
  <c r="F54" i="3"/>
  <c r="F86" i="3"/>
  <c r="F13" i="3"/>
  <c r="F109" i="3"/>
  <c r="F239" i="3"/>
  <c r="F311" i="3"/>
  <c r="F361" i="3"/>
  <c r="F407" i="3"/>
  <c r="F93" i="3"/>
  <c r="F27" i="3"/>
  <c r="F59" i="3"/>
  <c r="F91" i="3"/>
  <c r="F119" i="3"/>
  <c r="F135" i="3"/>
  <c r="F151" i="3"/>
  <c r="F167" i="3"/>
  <c r="F195" i="3"/>
  <c r="F259" i="3"/>
  <c r="F301" i="3"/>
  <c r="F337" i="3"/>
  <c r="F383" i="3"/>
  <c r="F429" i="3"/>
  <c r="F49" i="3"/>
  <c r="F81" i="3"/>
  <c r="F113" i="3"/>
  <c r="F128" i="3"/>
  <c r="F231" i="3"/>
  <c r="F281" i="3"/>
  <c r="F327" i="3"/>
  <c r="F373" i="3"/>
  <c r="F409" i="3"/>
  <c r="F45" i="3"/>
  <c r="F126" i="3"/>
  <c r="F293" i="3"/>
  <c r="F33" i="3"/>
  <c r="F39" i="3"/>
  <c r="F71" i="3"/>
  <c r="F103" i="3"/>
  <c r="F125" i="3"/>
  <c r="F141" i="3"/>
  <c r="F157" i="3"/>
  <c r="F173" i="3"/>
  <c r="F219" i="3"/>
  <c r="F285" i="3"/>
  <c r="F321" i="3"/>
  <c r="F367" i="3"/>
  <c r="F413" i="3"/>
  <c r="F189" i="3"/>
  <c r="F221" i="3"/>
  <c r="F253" i="3"/>
  <c r="F286" i="3"/>
  <c r="F318" i="3"/>
  <c r="F350" i="3"/>
  <c r="F382" i="3"/>
  <c r="F414" i="3"/>
  <c r="F193" i="3"/>
  <c r="F225" i="3"/>
  <c r="F257" i="3"/>
  <c r="F294" i="3"/>
  <c r="F326" i="3"/>
  <c r="F358" i="3"/>
  <c r="F390" i="3"/>
  <c r="F422" i="3"/>
  <c r="F282" i="3"/>
  <c r="F314" i="3"/>
  <c r="F346" i="3"/>
  <c r="F378" i="3"/>
  <c r="F410" i="3"/>
  <c r="F272" i="3"/>
  <c r="F304" i="3"/>
  <c r="F336" i="3"/>
  <c r="F368" i="3"/>
  <c r="F400" i="3"/>
  <c r="F432" i="3"/>
  <c r="F40" i="3"/>
  <c r="F36" i="3"/>
  <c r="F62" i="3"/>
  <c r="F37" i="3"/>
  <c r="F255" i="3"/>
  <c r="F421" i="3"/>
  <c r="F35" i="3"/>
  <c r="F99" i="3"/>
  <c r="F155" i="3"/>
  <c r="F211" i="3"/>
  <c r="F305" i="3"/>
  <c r="F397" i="3"/>
  <c r="F57" i="3"/>
  <c r="F116" i="3"/>
  <c r="F247" i="3"/>
  <c r="F377" i="3"/>
  <c r="F53" i="3"/>
  <c r="F325" i="3"/>
  <c r="F47" i="3"/>
  <c r="F111" i="3"/>
  <c r="F145" i="3"/>
  <c r="F161" i="3"/>
  <c r="F235" i="3"/>
  <c r="F335" i="3"/>
  <c r="F417" i="3"/>
  <c r="F229" i="3"/>
  <c r="F292" i="3"/>
  <c r="F356" i="3"/>
  <c r="F420" i="3"/>
  <c r="F233" i="3"/>
  <c r="F300" i="3"/>
  <c r="F364" i="3"/>
  <c r="F428" i="3"/>
  <c r="F322" i="3"/>
  <c r="F386" i="3"/>
  <c r="F418" i="3"/>
  <c r="F312" i="3"/>
  <c r="F376" i="3"/>
  <c r="F384" i="3"/>
  <c r="F172" i="2"/>
  <c r="F164" i="2"/>
  <c r="F156" i="2"/>
  <c r="F148" i="2"/>
  <c r="F140" i="2"/>
  <c r="F132" i="2"/>
  <c r="F124" i="2"/>
  <c r="F116" i="2"/>
  <c r="F108" i="2"/>
  <c r="F100" i="2"/>
  <c r="F92" i="2"/>
  <c r="F84" i="2"/>
  <c r="F76" i="2"/>
  <c r="F174" i="2"/>
  <c r="F166" i="2"/>
  <c r="F158" i="2"/>
  <c r="F150" i="2"/>
  <c r="F142" i="2"/>
  <c r="F134" i="2"/>
  <c r="F126" i="2"/>
  <c r="F118" i="2"/>
  <c r="F110" i="2"/>
  <c r="F102" i="2"/>
  <c r="F94" i="2"/>
  <c r="F86" i="2"/>
  <c r="F78" i="2"/>
  <c r="F70" i="2"/>
  <c r="F176" i="2"/>
  <c r="F168" i="2"/>
  <c r="F160" i="2"/>
  <c r="F152" i="2"/>
  <c r="F144" i="2"/>
  <c r="F136" i="2"/>
  <c r="F128" i="2"/>
  <c r="F120" i="2"/>
  <c r="F112" i="2"/>
  <c r="F104" i="2"/>
  <c r="F96" i="2"/>
  <c r="F88" i="2"/>
  <c r="F80" i="2"/>
  <c r="F72" i="2"/>
  <c r="F178" i="2"/>
  <c r="F170" i="2"/>
  <c r="F162" i="2"/>
  <c r="F154" i="2"/>
  <c r="F146" i="2"/>
  <c r="F138" i="2"/>
  <c r="F130" i="2"/>
  <c r="F122" i="2"/>
  <c r="F114" i="2"/>
  <c r="F106" i="2"/>
  <c r="F98" i="2"/>
  <c r="F90" i="2"/>
  <c r="F82" i="2"/>
  <c r="F74" i="2"/>
  <c r="F66" i="2"/>
  <c r="F58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25" i="2"/>
  <c r="F11" i="2"/>
  <c r="F27" i="2"/>
  <c r="F43" i="2"/>
  <c r="F56" i="2"/>
  <c r="F9" i="2"/>
  <c r="F37" i="2"/>
  <c r="F53" i="2"/>
  <c r="F85" i="2"/>
  <c r="F117" i="2"/>
  <c r="F149" i="2"/>
  <c r="F182" i="2"/>
  <c r="F198" i="2"/>
  <c r="F214" i="2"/>
  <c r="F230" i="2"/>
  <c r="F246" i="2"/>
  <c r="F262" i="2"/>
  <c r="F67" i="2"/>
  <c r="F99" i="2"/>
  <c r="F131" i="2"/>
  <c r="F163" i="2"/>
  <c r="F73" i="2"/>
  <c r="F105" i="2"/>
  <c r="F137" i="2"/>
  <c r="F169" i="2"/>
  <c r="F71" i="2"/>
  <c r="F103" i="2"/>
  <c r="F135" i="2"/>
  <c r="F167" i="2"/>
  <c r="F278" i="2"/>
  <c r="F294" i="2"/>
  <c r="F310" i="2"/>
  <c r="F326" i="2"/>
  <c r="F342" i="2"/>
  <c r="F358" i="2"/>
  <c r="F374" i="2"/>
  <c r="F390" i="2"/>
  <c r="F406" i="2"/>
  <c r="F422" i="2"/>
  <c r="F183" i="2"/>
  <c r="F199" i="2"/>
  <c r="F215" i="2"/>
  <c r="F231" i="2"/>
  <c r="F247" i="2"/>
  <c r="F263" i="2"/>
  <c r="F192" i="2"/>
  <c r="F208" i="2"/>
  <c r="F224" i="2"/>
  <c r="F240" i="2"/>
  <c r="F256" i="2"/>
  <c r="F189" i="2"/>
  <c r="F205" i="2"/>
  <c r="F221" i="2"/>
  <c r="F237" i="2"/>
  <c r="F253" i="2"/>
  <c r="F271" i="2"/>
  <c r="F287" i="2"/>
  <c r="F303" i="2"/>
  <c r="F319" i="2"/>
  <c r="F335" i="2"/>
  <c r="F351" i="2"/>
  <c r="F367" i="2"/>
  <c r="F383" i="2"/>
  <c r="F399" i="2"/>
  <c r="F415" i="2"/>
  <c r="F431" i="2"/>
  <c r="F276" i="2"/>
  <c r="F292" i="2"/>
  <c r="F308" i="2"/>
  <c r="F324" i="2"/>
  <c r="F340" i="2"/>
  <c r="F356" i="2"/>
  <c r="F372" i="2"/>
  <c r="F388" i="2"/>
  <c r="F404" i="2"/>
  <c r="F420" i="2"/>
  <c r="F265" i="2"/>
  <c r="F281" i="2"/>
  <c r="F297" i="2"/>
  <c r="F313" i="2"/>
  <c r="F329" i="2"/>
  <c r="F345" i="2"/>
  <c r="F361" i="2"/>
  <c r="F377" i="2"/>
  <c r="F393" i="2"/>
  <c r="F409" i="2"/>
  <c r="F425" i="2"/>
  <c r="F317" i="2"/>
  <c r="F349" i="2"/>
  <c r="F381" i="2"/>
  <c r="F413" i="2"/>
  <c r="F311" i="2"/>
  <c r="F359" i="2"/>
  <c r="F407" i="2"/>
  <c r="F268" i="2"/>
  <c r="F316" i="2"/>
  <c r="F348" i="2"/>
  <c r="F396" i="2"/>
  <c r="F428" i="2"/>
  <c r="F289" i="2"/>
  <c r="F321" i="2"/>
  <c r="F385" i="2"/>
  <c r="F417" i="2"/>
  <c r="F54" i="2"/>
  <c r="F15" i="2"/>
  <c r="F31" i="2"/>
  <c r="F47" i="2"/>
  <c r="F60" i="2"/>
  <c r="F13" i="2"/>
  <c r="F41" i="2"/>
  <c r="F61" i="2"/>
  <c r="F93" i="2"/>
  <c r="F125" i="2"/>
  <c r="F157" i="2"/>
  <c r="F186" i="2"/>
  <c r="F202" i="2"/>
  <c r="F218" i="2"/>
  <c r="F234" i="2"/>
  <c r="F250" i="2"/>
  <c r="F266" i="2"/>
  <c r="F75" i="2"/>
  <c r="F107" i="2"/>
  <c r="F139" i="2"/>
  <c r="F171" i="2"/>
  <c r="F81" i="2"/>
  <c r="F113" i="2"/>
  <c r="F145" i="2"/>
  <c r="F177" i="2"/>
  <c r="F79" i="2"/>
  <c r="F111" i="2"/>
  <c r="F143" i="2"/>
  <c r="F175" i="2"/>
  <c r="F282" i="2"/>
  <c r="F298" i="2"/>
  <c r="F314" i="2"/>
  <c r="F330" i="2"/>
  <c r="F346" i="2"/>
  <c r="F362" i="2"/>
  <c r="F378" i="2"/>
  <c r="F394" i="2"/>
  <c r="F410" i="2"/>
  <c r="F426" i="2"/>
  <c r="F187" i="2"/>
  <c r="F203" i="2"/>
  <c r="F219" i="2"/>
  <c r="F235" i="2"/>
  <c r="F251" i="2"/>
  <c r="F180" i="2"/>
  <c r="F196" i="2"/>
  <c r="F212" i="2"/>
  <c r="F228" i="2"/>
  <c r="F244" i="2"/>
  <c r="F260" i="2"/>
  <c r="F193" i="2"/>
  <c r="F209" i="2"/>
  <c r="F225" i="2"/>
  <c r="F241" i="2"/>
  <c r="F257" i="2"/>
  <c r="F275" i="2"/>
  <c r="F291" i="2"/>
  <c r="F307" i="2"/>
  <c r="F323" i="2"/>
  <c r="F339" i="2"/>
  <c r="F355" i="2"/>
  <c r="F371" i="2"/>
  <c r="F387" i="2"/>
  <c r="F403" i="2"/>
  <c r="F419" i="2"/>
  <c r="F264" i="2"/>
  <c r="F280" i="2"/>
  <c r="F296" i="2"/>
  <c r="F312" i="2"/>
  <c r="F328" i="2"/>
  <c r="F344" i="2"/>
  <c r="F360" i="2"/>
  <c r="F376" i="2"/>
  <c r="F392" i="2"/>
  <c r="F408" i="2"/>
  <c r="F424" i="2"/>
  <c r="F269" i="2"/>
  <c r="F285" i="2"/>
  <c r="F301" i="2"/>
  <c r="F333" i="2"/>
  <c r="F365" i="2"/>
  <c r="F397" i="2"/>
  <c r="F429" i="2"/>
  <c r="F295" i="2"/>
  <c r="F375" i="2"/>
  <c r="F423" i="2"/>
  <c r="F284" i="2"/>
  <c r="F332" i="2"/>
  <c r="F364" i="2"/>
  <c r="F412" i="2"/>
  <c r="F305" i="2"/>
  <c r="F337" i="2"/>
  <c r="F369" i="2"/>
  <c r="F401" i="2"/>
  <c r="F236" i="2"/>
  <c r="F201" i="2"/>
  <c r="F249" i="2"/>
  <c r="F283" i="2"/>
  <c r="F315" i="2"/>
  <c r="F363" i="2"/>
  <c r="F395" i="2"/>
  <c r="F272" i="2"/>
  <c r="F320" i="2"/>
  <c r="F368" i="2"/>
  <c r="F416" i="2"/>
  <c r="F293" i="2"/>
  <c r="F341" i="2"/>
  <c r="F389" i="2"/>
  <c r="F421" i="2"/>
  <c r="F62" i="2"/>
  <c r="F19" i="2"/>
  <c r="F35" i="2"/>
  <c r="F29" i="2"/>
  <c r="F64" i="2"/>
  <c r="F17" i="2"/>
  <c r="F45" i="2"/>
  <c r="F69" i="2"/>
  <c r="F101" i="2"/>
  <c r="F133" i="2"/>
  <c r="F165" i="2"/>
  <c r="F190" i="2"/>
  <c r="F206" i="2"/>
  <c r="F222" i="2"/>
  <c r="F238" i="2"/>
  <c r="F254" i="2"/>
  <c r="F51" i="2"/>
  <c r="F83" i="2"/>
  <c r="F115" i="2"/>
  <c r="F147" i="2"/>
  <c r="F57" i="2"/>
  <c r="F89" i="2"/>
  <c r="F121" i="2"/>
  <c r="F153" i="2"/>
  <c r="F55" i="2"/>
  <c r="F87" i="2"/>
  <c r="F119" i="2"/>
  <c r="F151" i="2"/>
  <c r="F270" i="2"/>
  <c r="F286" i="2"/>
  <c r="F302" i="2"/>
  <c r="F318" i="2"/>
  <c r="F334" i="2"/>
  <c r="F350" i="2"/>
  <c r="F366" i="2"/>
  <c r="F382" i="2"/>
  <c r="F398" i="2"/>
  <c r="F414" i="2"/>
  <c r="F430" i="2"/>
  <c r="F191" i="2"/>
  <c r="F207" i="2"/>
  <c r="F223" i="2"/>
  <c r="F239" i="2"/>
  <c r="F255" i="2"/>
  <c r="F184" i="2"/>
  <c r="F200" i="2"/>
  <c r="F216" i="2"/>
  <c r="F232" i="2"/>
  <c r="F248" i="2"/>
  <c r="F181" i="2"/>
  <c r="F197" i="2"/>
  <c r="F213" i="2"/>
  <c r="F229" i="2"/>
  <c r="F245" i="2"/>
  <c r="F261" i="2"/>
  <c r="F279" i="2"/>
  <c r="F327" i="2"/>
  <c r="F343" i="2"/>
  <c r="F391" i="2"/>
  <c r="F300" i="2"/>
  <c r="F380" i="2"/>
  <c r="F273" i="2"/>
  <c r="F353" i="2"/>
  <c r="F433" i="2"/>
  <c r="F217" i="2"/>
  <c r="F331" i="2"/>
  <c r="F379" i="2"/>
  <c r="F427" i="2"/>
  <c r="F304" i="2"/>
  <c r="F352" i="2"/>
  <c r="F400" i="2"/>
  <c r="F277" i="2"/>
  <c r="F325" i="2"/>
  <c r="F357" i="2"/>
  <c r="F405" i="2"/>
  <c r="F21" i="2"/>
  <c r="F23" i="2"/>
  <c r="F39" i="2"/>
  <c r="F52" i="2"/>
  <c r="F68" i="2"/>
  <c r="F33" i="2"/>
  <c r="F49" i="2"/>
  <c r="F77" i="2"/>
  <c r="F109" i="2"/>
  <c r="F141" i="2"/>
  <c r="F173" i="2"/>
  <c r="F194" i="2"/>
  <c r="F210" i="2"/>
  <c r="F226" i="2"/>
  <c r="F242" i="2"/>
  <c r="F258" i="2"/>
  <c r="F59" i="2"/>
  <c r="F91" i="2"/>
  <c r="F123" i="2"/>
  <c r="F155" i="2"/>
  <c r="F65" i="2"/>
  <c r="F97" i="2"/>
  <c r="F129" i="2"/>
  <c r="F161" i="2"/>
  <c r="F63" i="2"/>
  <c r="F95" i="2"/>
  <c r="F127" i="2"/>
  <c r="F159" i="2"/>
  <c r="F274" i="2"/>
  <c r="F290" i="2"/>
  <c r="F306" i="2"/>
  <c r="F322" i="2"/>
  <c r="F338" i="2"/>
  <c r="F354" i="2"/>
  <c r="F370" i="2"/>
  <c r="F386" i="2"/>
  <c r="F402" i="2"/>
  <c r="F418" i="2"/>
  <c r="F179" i="2"/>
  <c r="F195" i="2"/>
  <c r="F211" i="2"/>
  <c r="F227" i="2"/>
  <c r="F243" i="2"/>
  <c r="F259" i="2"/>
  <c r="F188" i="2"/>
  <c r="F204" i="2"/>
  <c r="F220" i="2"/>
  <c r="F252" i="2"/>
  <c r="F185" i="2"/>
  <c r="F233" i="2"/>
  <c r="F267" i="2"/>
  <c r="F299" i="2"/>
  <c r="F347" i="2"/>
  <c r="F411" i="2"/>
  <c r="F288" i="2"/>
  <c r="F336" i="2"/>
  <c r="F384" i="2"/>
  <c r="F432" i="2"/>
  <c r="F309" i="2"/>
  <c r="F373" i="2"/>
  <c r="F432" i="1"/>
  <c r="F430" i="1"/>
  <c r="F428" i="1"/>
  <c r="F426" i="1"/>
  <c r="F424" i="1"/>
  <c r="F422" i="1"/>
  <c r="F420" i="1"/>
  <c r="F418" i="1"/>
  <c r="F416" i="1"/>
  <c r="F414" i="1"/>
  <c r="F412" i="1"/>
  <c r="F410" i="1"/>
  <c r="F408" i="1"/>
  <c r="F406" i="1"/>
  <c r="F404" i="1"/>
  <c r="F402" i="1"/>
  <c r="F400" i="1"/>
  <c r="F398" i="1"/>
  <c r="F396" i="1"/>
  <c r="F394" i="1"/>
  <c r="F392" i="1"/>
  <c r="F390" i="1"/>
  <c r="F388" i="1"/>
  <c r="F386" i="1"/>
  <c r="F384" i="1"/>
  <c r="F382" i="1"/>
  <c r="F380" i="1"/>
  <c r="F378" i="1"/>
  <c r="F376" i="1"/>
  <c r="F374" i="1"/>
  <c r="F372" i="1"/>
  <c r="F370" i="1"/>
  <c r="F368" i="1"/>
  <c r="F366" i="1"/>
  <c r="F364" i="1"/>
  <c r="F362" i="1"/>
  <c r="F360" i="1"/>
  <c r="F358" i="1"/>
  <c r="F356" i="1"/>
  <c r="F354" i="1"/>
  <c r="F352" i="1"/>
  <c r="F350" i="1"/>
  <c r="F348" i="1"/>
  <c r="F346" i="1"/>
  <c r="F344" i="1"/>
  <c r="F342" i="1"/>
  <c r="F340" i="1"/>
  <c r="F338" i="1"/>
  <c r="F336" i="1"/>
  <c r="F334" i="1"/>
  <c r="F332" i="1"/>
  <c r="F330" i="1"/>
  <c r="F328" i="1"/>
  <c r="F326" i="1"/>
  <c r="F324" i="1"/>
  <c r="F322" i="1"/>
  <c r="F320" i="1"/>
  <c r="F318" i="1"/>
  <c r="F316" i="1"/>
  <c r="F314" i="1"/>
  <c r="F312" i="1"/>
  <c r="F310" i="1"/>
  <c r="F308" i="1"/>
  <c r="F306" i="1"/>
  <c r="F304" i="1"/>
  <c r="F302" i="1"/>
  <c r="F294" i="1"/>
  <c r="F286" i="1"/>
  <c r="F278" i="1"/>
  <c r="F270" i="1"/>
  <c r="F296" i="1"/>
  <c r="F288" i="1"/>
  <c r="F280" i="1"/>
  <c r="F272" i="1"/>
  <c r="F264" i="1"/>
  <c r="F262" i="1"/>
  <c r="F260" i="1"/>
  <c r="F258" i="1"/>
  <c r="F256" i="1"/>
  <c r="F254" i="1"/>
  <c r="F252" i="1"/>
  <c r="F250" i="1"/>
  <c r="F248" i="1"/>
  <c r="F246" i="1"/>
  <c r="F244" i="1"/>
  <c r="F242" i="1"/>
  <c r="F240" i="1"/>
  <c r="F238" i="1"/>
  <c r="F236" i="1"/>
  <c r="F234" i="1"/>
  <c r="F232" i="1"/>
  <c r="F230" i="1"/>
  <c r="F228" i="1"/>
  <c r="F226" i="1"/>
  <c r="F224" i="1"/>
  <c r="F222" i="1"/>
  <c r="F220" i="1"/>
  <c r="F218" i="1"/>
  <c r="F216" i="1"/>
  <c r="F214" i="1"/>
  <c r="F212" i="1"/>
  <c r="F210" i="1"/>
  <c r="F208" i="1"/>
  <c r="F206" i="1"/>
  <c r="F204" i="1"/>
  <c r="F202" i="1"/>
  <c r="F200" i="1"/>
  <c r="F198" i="1"/>
  <c r="F196" i="1"/>
  <c r="F194" i="1"/>
  <c r="F192" i="1"/>
  <c r="F190" i="1"/>
  <c r="F188" i="1"/>
  <c r="F186" i="1"/>
  <c r="F184" i="1"/>
  <c r="F182" i="1"/>
  <c r="F180" i="1"/>
  <c r="F178" i="1"/>
  <c r="F176" i="1"/>
  <c r="F174" i="1"/>
  <c r="F172" i="1"/>
  <c r="F170" i="1"/>
  <c r="F168" i="1"/>
  <c r="F166" i="1"/>
  <c r="F164" i="1"/>
  <c r="F162" i="1"/>
  <c r="F160" i="1"/>
  <c r="F158" i="1"/>
  <c r="F156" i="1"/>
  <c r="F154" i="1"/>
  <c r="F152" i="1"/>
  <c r="F150" i="1"/>
  <c r="F148" i="1"/>
  <c r="F146" i="1"/>
  <c r="F144" i="1"/>
  <c r="F142" i="1"/>
  <c r="F140" i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4" i="1"/>
  <c r="F298" i="1"/>
  <c r="F290" i="1"/>
  <c r="F282" i="1"/>
  <c r="F274" i="1"/>
  <c r="F266" i="1"/>
  <c r="F284" i="1"/>
  <c r="F263" i="1"/>
  <c r="F255" i="1"/>
  <c r="F247" i="1"/>
  <c r="F239" i="1"/>
  <c r="F231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276" i="1"/>
  <c r="F257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F111" i="1"/>
  <c r="F109" i="1"/>
  <c r="F107" i="1"/>
  <c r="F105" i="1"/>
  <c r="F103" i="1"/>
  <c r="F101" i="1"/>
  <c r="F99" i="1"/>
  <c r="F97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7" i="1"/>
  <c r="F65" i="1"/>
  <c r="F63" i="1"/>
  <c r="F61" i="1"/>
  <c r="F59" i="1"/>
  <c r="F57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95" i="1"/>
  <c r="F300" i="1"/>
  <c r="F268" i="1"/>
  <c r="F259" i="1"/>
  <c r="F251" i="1"/>
  <c r="F243" i="1"/>
  <c r="F235" i="1"/>
  <c r="F227" i="1"/>
  <c r="F219" i="1"/>
  <c r="F211" i="1"/>
  <c r="F203" i="1"/>
  <c r="F195" i="1"/>
  <c r="F187" i="1"/>
  <c r="F179" i="1"/>
  <c r="F171" i="1"/>
  <c r="F163" i="1"/>
  <c r="F155" i="1"/>
  <c r="F147" i="1"/>
  <c r="F139" i="1"/>
  <c r="F131" i="1"/>
  <c r="F123" i="1"/>
  <c r="F115" i="1"/>
  <c r="F292" i="1"/>
  <c r="F261" i="1"/>
  <c r="F253" i="1"/>
  <c r="F245" i="1"/>
  <c r="F237" i="1"/>
  <c r="F229" i="1"/>
  <c r="F221" i="1"/>
  <c r="F213" i="1"/>
  <c r="F205" i="1"/>
  <c r="F197" i="1"/>
  <c r="F189" i="1"/>
  <c r="F181" i="1"/>
  <c r="F173" i="1"/>
  <c r="F165" i="1"/>
  <c r="F157" i="1"/>
  <c r="F149" i="1"/>
  <c r="F141" i="1"/>
  <c r="F133" i="1"/>
  <c r="F125" i="1"/>
  <c r="F117" i="1"/>
  <c r="F112" i="1"/>
  <c r="F110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2" i="1"/>
  <c r="F17" i="1"/>
  <c r="F15" i="1"/>
  <c r="F13" i="1"/>
  <c r="F11" i="1"/>
  <c r="F9" i="1"/>
  <c r="F70" i="1"/>
  <c r="F24" i="1"/>
  <c r="F26" i="1"/>
  <c r="F18" i="1"/>
  <c r="F16" i="1"/>
  <c r="F14" i="1"/>
  <c r="F12" i="1"/>
  <c r="F10" i="1"/>
  <c r="F20" i="1"/>
  <c r="F271" i="1"/>
  <c r="F269" i="1"/>
  <c r="F301" i="1"/>
  <c r="F317" i="1"/>
  <c r="F333" i="1"/>
  <c r="F349" i="1"/>
  <c r="F365" i="1"/>
  <c r="F381" i="1"/>
  <c r="F397" i="1"/>
  <c r="F413" i="1"/>
  <c r="F429" i="1"/>
  <c r="F283" i="1"/>
  <c r="F273" i="1"/>
  <c r="F303" i="1"/>
  <c r="F319" i="1"/>
  <c r="F335" i="1"/>
  <c r="F351" i="1"/>
  <c r="F367" i="1"/>
  <c r="F383" i="1"/>
  <c r="F399" i="1"/>
  <c r="F415" i="1"/>
  <c r="F431" i="1"/>
  <c r="F385" i="1"/>
  <c r="F417" i="1"/>
  <c r="F291" i="1"/>
  <c r="F307" i="1"/>
  <c r="F323" i="1"/>
  <c r="F339" i="1"/>
  <c r="F371" i="1"/>
  <c r="F403" i="1"/>
  <c r="F419" i="1"/>
  <c r="F287" i="1"/>
  <c r="F325" i="1"/>
  <c r="F341" i="1"/>
  <c r="F373" i="1"/>
  <c r="F421" i="1"/>
  <c r="F289" i="1"/>
  <c r="F311" i="1"/>
  <c r="F359" i="1"/>
  <c r="F407" i="1"/>
  <c r="F295" i="1"/>
  <c r="F329" i="1"/>
  <c r="F377" i="1"/>
  <c r="F275" i="1"/>
  <c r="F315" i="1"/>
  <c r="F363" i="1"/>
  <c r="F411" i="1"/>
  <c r="F279" i="1"/>
  <c r="F277" i="1"/>
  <c r="F305" i="1"/>
  <c r="F321" i="1"/>
  <c r="F337" i="1"/>
  <c r="F353" i="1"/>
  <c r="F369" i="1"/>
  <c r="F401" i="1"/>
  <c r="F433" i="1"/>
  <c r="F281" i="1"/>
  <c r="F355" i="1"/>
  <c r="F387" i="1"/>
  <c r="F309" i="1"/>
  <c r="F357" i="1"/>
  <c r="F405" i="1"/>
  <c r="F299" i="1"/>
  <c r="F343" i="1"/>
  <c r="F391" i="1"/>
  <c r="F423" i="1"/>
  <c r="F293" i="1"/>
  <c r="F361" i="1"/>
  <c r="F409" i="1"/>
  <c r="F265" i="1"/>
  <c r="F331" i="1"/>
  <c r="F379" i="1"/>
  <c r="F427" i="1"/>
  <c r="F285" i="1"/>
  <c r="F389" i="1"/>
  <c r="F267" i="1"/>
  <c r="F327" i="1"/>
  <c r="F375" i="1"/>
  <c r="F313" i="1"/>
  <c r="F345" i="1"/>
  <c r="F393" i="1"/>
  <c r="F425" i="1"/>
  <c r="F297" i="1"/>
  <c r="F347" i="1"/>
  <c r="F395" i="1"/>
  <c r="F8" i="1"/>
  <c r="F435" i="1"/>
  <c r="G428" i="7"/>
  <c r="G415" i="7"/>
  <c r="G411" i="7"/>
  <c r="G399" i="7"/>
  <c r="G395" i="7"/>
  <c r="G392" i="7"/>
  <c r="G391" i="7"/>
  <c r="G387" i="7"/>
  <c r="G368" i="7"/>
  <c r="G367" i="7"/>
  <c r="G360" i="7"/>
  <c r="G359" i="7"/>
  <c r="G356" i="7"/>
  <c r="G347" i="7"/>
  <c r="G340" i="7"/>
  <c r="G339" i="7"/>
  <c r="G324" i="7"/>
  <c r="G323" i="7"/>
  <c r="H431" i="7"/>
  <c r="G427" i="7"/>
  <c r="G424" i="7"/>
  <c r="H423" i="7"/>
  <c r="G408" i="7"/>
  <c r="G403" i="7"/>
  <c r="G384" i="7"/>
  <c r="G383" i="7"/>
  <c r="H380" i="7"/>
  <c r="G376" i="7"/>
  <c r="G375" i="7"/>
  <c r="G372" i="7"/>
  <c r="G355" i="7"/>
  <c r="H352" i="7"/>
  <c r="G344" i="7"/>
  <c r="G343" i="7"/>
  <c r="G431" i="7"/>
  <c r="I431" i="7" s="1"/>
  <c r="L431" i="7" s="1"/>
  <c r="G423" i="7"/>
  <c r="I423" i="7" s="1"/>
  <c r="L423" i="7" s="1"/>
  <c r="G422" i="7"/>
  <c r="H421" i="7"/>
  <c r="G420" i="7"/>
  <c r="H419" i="7"/>
  <c r="H412" i="7"/>
  <c r="G407" i="7"/>
  <c r="G406" i="7"/>
  <c r="H389" i="7"/>
  <c r="H388" i="7"/>
  <c r="G419" i="7"/>
  <c r="H416" i="7"/>
  <c r="H409" i="7"/>
  <c r="G352" i="7"/>
  <c r="G332" i="7"/>
  <c r="G320" i="7"/>
  <c r="G317" i="7"/>
  <c r="G316" i="7"/>
  <c r="G313" i="7"/>
  <c r="G312" i="7"/>
  <c r="G309" i="7"/>
  <c r="G308" i="7"/>
  <c r="H304" i="7"/>
  <c r="G293" i="7"/>
  <c r="G292" i="7"/>
  <c r="G280" i="7"/>
  <c r="G276" i="7"/>
  <c r="G269" i="7"/>
  <c r="G248" i="7"/>
  <c r="G244" i="7"/>
  <c r="G237" i="7"/>
  <c r="G232" i="7"/>
  <c r="G231" i="7"/>
  <c r="G221" i="7"/>
  <c r="G220" i="7"/>
  <c r="G205" i="7"/>
  <c r="G204" i="7"/>
  <c r="G189" i="7"/>
  <c r="G188" i="7"/>
  <c r="G173" i="7"/>
  <c r="G172" i="7"/>
  <c r="G157" i="7"/>
  <c r="G156" i="7"/>
  <c r="G133" i="7"/>
  <c r="G132" i="7"/>
  <c r="G117" i="7"/>
  <c r="G116" i="7"/>
  <c r="G102" i="7"/>
  <c r="G101" i="7"/>
  <c r="G98" i="7"/>
  <c r="G97" i="7"/>
  <c r="G70" i="7"/>
  <c r="G69" i="7"/>
  <c r="G66" i="7"/>
  <c r="G65" i="7"/>
  <c r="G38" i="7"/>
  <c r="G37" i="7"/>
  <c r="G34" i="7"/>
  <c r="G33" i="7"/>
  <c r="H399" i="7"/>
  <c r="H395" i="7"/>
  <c r="G388" i="7"/>
  <c r="I388" i="7" s="1"/>
  <c r="L388" i="7" s="1"/>
  <c r="G371" i="7"/>
  <c r="H370" i="7"/>
  <c r="H369" i="7"/>
  <c r="G364" i="7"/>
  <c r="G363" i="7"/>
  <c r="H357" i="7"/>
  <c r="H348" i="7"/>
  <c r="H341" i="7"/>
  <c r="H336" i="7"/>
  <c r="G305" i="7"/>
  <c r="G304" i="7"/>
  <c r="I304" i="7" s="1"/>
  <c r="L304" i="7" s="1"/>
  <c r="H300" i="7"/>
  <c r="G289" i="7"/>
  <c r="G272" i="7"/>
  <c r="G268" i="7"/>
  <c r="G265" i="7"/>
  <c r="H264" i="7"/>
  <c r="G261" i="7"/>
  <c r="H260" i="7"/>
  <c r="G257" i="7"/>
  <c r="H253" i="7"/>
  <c r="G240" i="7"/>
  <c r="G236" i="7"/>
  <c r="H228" i="7"/>
  <c r="G224" i="7"/>
  <c r="G209" i="7"/>
  <c r="G208" i="7"/>
  <c r="H197" i="7"/>
  <c r="G193" i="7"/>
  <c r="G192" i="7"/>
  <c r="G177" i="7"/>
  <c r="G176" i="7"/>
  <c r="H165" i="7"/>
  <c r="G161" i="7"/>
  <c r="G160" i="7"/>
  <c r="H149" i="7"/>
  <c r="G145" i="7"/>
  <c r="G144" i="7"/>
  <c r="H141" i="7"/>
  <c r="G129" i="7"/>
  <c r="G128" i="7"/>
  <c r="H125" i="7"/>
  <c r="G113" i="7"/>
  <c r="G112" i="7"/>
  <c r="G94" i="7"/>
  <c r="G93" i="7"/>
  <c r="G90" i="7"/>
  <c r="G89" i="7"/>
  <c r="H86" i="7"/>
  <c r="H82" i="7"/>
  <c r="G62" i="7"/>
  <c r="G61" i="7"/>
  <c r="G58" i="7"/>
  <c r="G57" i="7"/>
  <c r="H54" i="7"/>
  <c r="H50" i="7"/>
  <c r="G30" i="7"/>
  <c r="G29" i="7"/>
  <c r="G26" i="7"/>
  <c r="G25" i="7"/>
  <c r="H22" i="7"/>
  <c r="H18" i="7"/>
  <c r="H411" i="7"/>
  <c r="H400" i="7"/>
  <c r="G396" i="7"/>
  <c r="H392" i="7"/>
  <c r="H382" i="7"/>
  <c r="H374" i="7"/>
  <c r="H373" i="7"/>
  <c r="G348" i="7"/>
  <c r="G336" i="7"/>
  <c r="I336" i="7" s="1"/>
  <c r="L336" i="7" s="1"/>
  <c r="H328" i="7"/>
  <c r="G301" i="7"/>
  <c r="G300" i="7"/>
  <c r="I300" i="7" s="1"/>
  <c r="L300" i="7" s="1"/>
  <c r="H296" i="7"/>
  <c r="H288" i="7"/>
  <c r="G285" i="7"/>
  <c r="H284" i="7"/>
  <c r="H281" i="7"/>
  <c r="H277" i="7"/>
  <c r="H273" i="7"/>
  <c r="G264" i="7"/>
  <c r="I264" i="7" s="1"/>
  <c r="L264" i="7" s="1"/>
  <c r="G260" i="7"/>
  <c r="I260" i="7" s="1"/>
  <c r="L260" i="7" s="1"/>
  <c r="H256" i="7"/>
  <c r="G253" i="7"/>
  <c r="I253" i="7" s="1"/>
  <c r="L253" i="7" s="1"/>
  <c r="H252" i="7"/>
  <c r="H249" i="7"/>
  <c r="H245" i="7"/>
  <c r="H241" i="7"/>
  <c r="G228" i="7"/>
  <c r="I228" i="7" s="1"/>
  <c r="L228" i="7" s="1"/>
  <c r="G227" i="7"/>
  <c r="H226" i="7"/>
  <c r="H217" i="7"/>
  <c r="G213" i="7"/>
  <c r="G212" i="7"/>
  <c r="H201" i="7"/>
  <c r="G197" i="7"/>
  <c r="I197" i="7" s="1"/>
  <c r="L197" i="7" s="1"/>
  <c r="G196" i="7"/>
  <c r="H185" i="7"/>
  <c r="G181" i="7"/>
  <c r="G180" i="7"/>
  <c r="H169" i="7"/>
  <c r="G165" i="7"/>
  <c r="I165" i="7" s="1"/>
  <c r="L165" i="7" s="1"/>
  <c r="G164" i="7"/>
  <c r="H153" i="7"/>
  <c r="G149" i="7"/>
  <c r="I149" i="7" s="1"/>
  <c r="L149" i="7" s="1"/>
  <c r="G148" i="7"/>
  <c r="G141" i="7"/>
  <c r="G140" i="7"/>
  <c r="H139" i="7"/>
  <c r="H138" i="7"/>
  <c r="H137" i="7"/>
  <c r="G125" i="7"/>
  <c r="G124" i="7"/>
  <c r="H123" i="7"/>
  <c r="H122" i="7"/>
  <c r="H121" i="7"/>
  <c r="H111" i="7"/>
  <c r="H110" i="7"/>
  <c r="H107" i="7"/>
  <c r="H106" i="7"/>
  <c r="G86" i="7"/>
  <c r="I86" i="7" s="1"/>
  <c r="L86" i="7" s="1"/>
  <c r="G85" i="7"/>
  <c r="G82" i="7"/>
  <c r="G81" i="7"/>
  <c r="H79" i="7"/>
  <c r="H78" i="7"/>
  <c r="H75" i="7"/>
  <c r="H74" i="7"/>
  <c r="G418" i="7"/>
  <c r="H415" i="7"/>
  <c r="G412" i="7"/>
  <c r="I412" i="7" s="1"/>
  <c r="L412" i="7" s="1"/>
  <c r="H397" i="7"/>
  <c r="H393" i="7"/>
  <c r="G380" i="7"/>
  <c r="I380" i="7" s="1"/>
  <c r="L380" i="7" s="1"/>
  <c r="G379" i="7"/>
  <c r="H354" i="7"/>
  <c r="G351" i="7"/>
  <c r="H350" i="7"/>
  <c r="G329" i="7"/>
  <c r="G328" i="7"/>
  <c r="I328" i="7" s="1"/>
  <c r="L328" i="7" s="1"/>
  <c r="G327" i="7"/>
  <c r="H326" i="7"/>
  <c r="G325" i="7"/>
  <c r="H324" i="7"/>
  <c r="H320" i="7"/>
  <c r="H316" i="7"/>
  <c r="H312" i="7"/>
  <c r="H308" i="7"/>
  <c r="G297" i="7"/>
  <c r="G296" i="7"/>
  <c r="I296" i="7" s="1"/>
  <c r="L296" i="7" s="1"/>
  <c r="H292" i="7"/>
  <c r="G288" i="7"/>
  <c r="I288" i="7" s="1"/>
  <c r="L288" i="7" s="1"/>
  <c r="G284" i="7"/>
  <c r="I284" i="7" s="1"/>
  <c r="L284" i="7" s="1"/>
  <c r="G281" i="7"/>
  <c r="I281" i="7" s="1"/>
  <c r="L281" i="7" s="1"/>
  <c r="H280" i="7"/>
  <c r="G277" i="7"/>
  <c r="I277" i="7" s="1"/>
  <c r="L277" i="7" s="1"/>
  <c r="H276" i="7"/>
  <c r="G273" i="7"/>
  <c r="I273" i="7" s="1"/>
  <c r="L273" i="7" s="1"/>
  <c r="H269" i="7"/>
  <c r="G256" i="7"/>
  <c r="I256" i="7" s="1"/>
  <c r="L256" i="7" s="1"/>
  <c r="G252" i="7"/>
  <c r="I252" i="7" s="1"/>
  <c r="L252" i="7" s="1"/>
  <c r="G249" i="7"/>
  <c r="I249" i="7" s="1"/>
  <c r="L249" i="7" s="1"/>
  <c r="H248" i="7"/>
  <c r="G245" i="7"/>
  <c r="I245" i="7" s="1"/>
  <c r="L245" i="7" s="1"/>
  <c r="H244" i="7"/>
  <c r="G241" i="7"/>
  <c r="I241" i="7" s="1"/>
  <c r="L241" i="7" s="1"/>
  <c r="H237" i="7"/>
  <c r="H232" i="7"/>
  <c r="H221" i="7"/>
  <c r="G217" i="7"/>
  <c r="I217" i="7" s="1"/>
  <c r="L217" i="7" s="1"/>
  <c r="G216" i="7"/>
  <c r="G201" i="7"/>
  <c r="I201" i="7" s="1"/>
  <c r="L201" i="7" s="1"/>
  <c r="H189" i="7"/>
  <c r="G152" i="7"/>
  <c r="G137" i="7"/>
  <c r="I137" i="7" s="1"/>
  <c r="L137" i="7" s="1"/>
  <c r="H133" i="7"/>
  <c r="G120" i="7"/>
  <c r="G110" i="7"/>
  <c r="I110" i="7" s="1"/>
  <c r="L110" i="7" s="1"/>
  <c r="G77" i="7"/>
  <c r="G50" i="7"/>
  <c r="I50" i="7" s="1"/>
  <c r="L50" i="7" s="1"/>
  <c r="H47" i="7"/>
  <c r="G46" i="7"/>
  <c r="G45" i="7"/>
  <c r="G22" i="7"/>
  <c r="I22" i="7" s="1"/>
  <c r="L22" i="7" s="1"/>
  <c r="H11" i="7"/>
  <c r="G10" i="7"/>
  <c r="G9" i="7"/>
  <c r="H205" i="7"/>
  <c r="G168" i="7"/>
  <c r="G153" i="7"/>
  <c r="I153" i="7" s="1"/>
  <c r="L153" i="7" s="1"/>
  <c r="H134" i="7"/>
  <c r="G121" i="7"/>
  <c r="I121" i="7" s="1"/>
  <c r="L121" i="7" s="1"/>
  <c r="H117" i="7"/>
  <c r="G105" i="7"/>
  <c r="H102" i="7"/>
  <c r="H98" i="7"/>
  <c r="G78" i="7"/>
  <c r="G53" i="7"/>
  <c r="H42" i="7"/>
  <c r="H39" i="7"/>
  <c r="G17" i="7"/>
  <c r="H14" i="7"/>
  <c r="G184" i="7"/>
  <c r="G169" i="7"/>
  <c r="I169" i="7" s="1"/>
  <c r="L169" i="7" s="1"/>
  <c r="H157" i="7"/>
  <c r="H135" i="7"/>
  <c r="H118" i="7"/>
  <c r="G106" i="7"/>
  <c r="I106" i="7" s="1"/>
  <c r="L106" i="7" s="1"/>
  <c r="H103" i="7"/>
  <c r="H99" i="7"/>
  <c r="G73" i="7"/>
  <c r="H70" i="7"/>
  <c r="H66" i="7"/>
  <c r="G54" i="7"/>
  <c r="I54" i="7" s="1"/>
  <c r="L54" i="7" s="1"/>
  <c r="H43" i="7"/>
  <c r="G42" i="7"/>
  <c r="I42" i="7" s="1"/>
  <c r="L42" i="7" s="1"/>
  <c r="G41" i="7"/>
  <c r="G18" i="7"/>
  <c r="I18" i="7" s="1"/>
  <c r="L18" i="7" s="1"/>
  <c r="H15" i="7"/>
  <c r="G14" i="7"/>
  <c r="G13" i="7"/>
  <c r="G200" i="7"/>
  <c r="G185" i="7"/>
  <c r="H173" i="7"/>
  <c r="G136" i="7"/>
  <c r="H119" i="7"/>
  <c r="G109" i="7"/>
  <c r="G74" i="7"/>
  <c r="I74" i="7" s="1"/>
  <c r="L74" i="7" s="1"/>
  <c r="H71" i="7"/>
  <c r="H67" i="7"/>
  <c r="G49" i="7"/>
  <c r="H46" i="7"/>
  <c r="H35" i="7"/>
  <c r="H34" i="7"/>
  <c r="G21" i="7"/>
  <c r="H10" i="7"/>
  <c r="G31" i="7"/>
  <c r="G59" i="7"/>
  <c r="I59" i="7" s="1"/>
  <c r="L59" i="7" s="1"/>
  <c r="H113" i="7"/>
  <c r="G166" i="7"/>
  <c r="H261" i="7"/>
  <c r="H31" i="7"/>
  <c r="H59" i="7"/>
  <c r="G142" i="7"/>
  <c r="H177" i="7"/>
  <c r="H265" i="7"/>
  <c r="H37" i="7"/>
  <c r="H127" i="7"/>
  <c r="H181" i="7"/>
  <c r="G19" i="7"/>
  <c r="I19" i="7" s="1"/>
  <c r="L19" i="7" s="1"/>
  <c r="G55" i="7"/>
  <c r="H112" i="7"/>
  <c r="H176" i="7"/>
  <c r="H240" i="7"/>
  <c r="H356" i="7"/>
  <c r="H26" i="7"/>
  <c r="H62" i="7"/>
  <c r="H87" i="7"/>
  <c r="H160" i="7"/>
  <c r="H224" i="7"/>
  <c r="H289" i="7"/>
  <c r="G346" i="7"/>
  <c r="H364" i="7"/>
  <c r="H407" i="7"/>
  <c r="H432" i="7"/>
  <c r="H65" i="7"/>
  <c r="H97" i="7"/>
  <c r="H116" i="7"/>
  <c r="G146" i="7"/>
  <c r="G178" i="7"/>
  <c r="G210" i="7"/>
  <c r="H293" i="7"/>
  <c r="G330" i="7"/>
  <c r="H343" i="7"/>
  <c r="G390" i="7"/>
  <c r="H13" i="7"/>
  <c r="H45" i="7"/>
  <c r="H77" i="7"/>
  <c r="H109" i="7"/>
  <c r="G134" i="7"/>
  <c r="I134" i="7" s="1"/>
  <c r="L134" i="7" s="1"/>
  <c r="G158" i="7"/>
  <c r="G190" i="7"/>
  <c r="G222" i="7"/>
  <c r="H297" i="7"/>
  <c r="H366" i="7"/>
  <c r="H383" i="7"/>
  <c r="G11" i="7"/>
  <c r="G43" i="7"/>
  <c r="I43" i="7" s="1"/>
  <c r="L43" i="7" s="1"/>
  <c r="H63" i="7"/>
  <c r="H85" i="7"/>
  <c r="G111" i="7"/>
  <c r="I111" i="7" s="1"/>
  <c r="L111" i="7" s="1"/>
  <c r="G123" i="7"/>
  <c r="I123" i="7" s="1"/>
  <c r="L123" i="7" s="1"/>
  <c r="G138" i="7"/>
  <c r="I138" i="7" s="1"/>
  <c r="L138" i="7" s="1"/>
  <c r="G154" i="7"/>
  <c r="G186" i="7"/>
  <c r="G218" i="7"/>
  <c r="H301" i="7"/>
  <c r="H344" i="7"/>
  <c r="H372" i="7"/>
  <c r="H387" i="7"/>
  <c r="H428" i="7"/>
  <c r="G350" i="7"/>
  <c r="I350" i="7" s="1"/>
  <c r="L350" i="7" s="1"/>
  <c r="G373" i="7"/>
  <c r="I373" i="7" s="1"/>
  <c r="L373" i="7" s="1"/>
  <c r="G397" i="7"/>
  <c r="I397" i="7" s="1"/>
  <c r="L397" i="7" s="1"/>
  <c r="G416" i="7"/>
  <c r="I416" i="7" s="1"/>
  <c r="L416" i="7" s="1"/>
  <c r="G341" i="7"/>
  <c r="I341" i="7" s="1"/>
  <c r="L341" i="7" s="1"/>
  <c r="G357" i="7"/>
  <c r="I357" i="7" s="1"/>
  <c r="L357" i="7" s="1"/>
  <c r="H385" i="7"/>
  <c r="H420" i="7"/>
  <c r="G23" i="7"/>
  <c r="G51" i="7"/>
  <c r="H89" i="7"/>
  <c r="H142" i="7"/>
  <c r="H208" i="7"/>
  <c r="H285" i="7"/>
  <c r="H58" i="7"/>
  <c r="H129" i="7"/>
  <c r="H192" i="7"/>
  <c r="H19" i="7"/>
  <c r="H55" i="7"/>
  <c r="G143" i="7"/>
  <c r="G198" i="7"/>
  <c r="H268" i="7"/>
  <c r="H360" i="7"/>
  <c r="H29" i="7"/>
  <c r="G83" i="7"/>
  <c r="G126" i="7"/>
  <c r="G182" i="7"/>
  <c r="G225" i="7"/>
  <c r="H305" i="7"/>
  <c r="H346" i="7"/>
  <c r="G365" i="7"/>
  <c r="H424" i="7"/>
  <c r="H69" i="7"/>
  <c r="H101" i="7"/>
  <c r="G130" i="7"/>
  <c r="H156" i="7"/>
  <c r="H188" i="7"/>
  <c r="H220" i="7"/>
  <c r="H309" i="7"/>
  <c r="H330" i="7"/>
  <c r="H355" i="7"/>
  <c r="H390" i="7"/>
  <c r="G35" i="7"/>
  <c r="I35" i="7" s="1"/>
  <c r="L35" i="7" s="1"/>
  <c r="G67" i="7"/>
  <c r="G99" i="7"/>
  <c r="I99" i="7" s="1"/>
  <c r="L99" i="7" s="1"/>
  <c r="G118" i="7"/>
  <c r="I118" i="7" s="1"/>
  <c r="L118" i="7" s="1"/>
  <c r="G135" i="7"/>
  <c r="I135" i="7" s="1"/>
  <c r="L135" i="7" s="1"/>
  <c r="H168" i="7"/>
  <c r="H200" i="7"/>
  <c r="H229" i="7"/>
  <c r="H329" i="7"/>
  <c r="H375" i="7"/>
  <c r="H408" i="7"/>
  <c r="G15" i="7"/>
  <c r="I15" i="7" s="1"/>
  <c r="L15" i="7" s="1"/>
  <c r="G47" i="7"/>
  <c r="I47" i="7" s="1"/>
  <c r="L47" i="7" s="1"/>
  <c r="G75" i="7"/>
  <c r="I75" i="7" s="1"/>
  <c r="L75" i="7" s="1"/>
  <c r="H91" i="7"/>
  <c r="H114" i="7"/>
  <c r="H124" i="7"/>
  <c r="G139" i="7"/>
  <c r="I139" i="7" s="1"/>
  <c r="L139" i="7" s="1"/>
  <c r="H164" i="7"/>
  <c r="H196" i="7"/>
  <c r="G226" i="7"/>
  <c r="I226" i="7" s="1"/>
  <c r="L226" i="7" s="1"/>
  <c r="H323" i="7"/>
  <c r="H347" i="7"/>
  <c r="G377" i="7"/>
  <c r="H391" i="7"/>
  <c r="G429" i="7"/>
  <c r="H325" i="7"/>
  <c r="H363" i="7"/>
  <c r="H379" i="7"/>
  <c r="G400" i="7"/>
  <c r="I400" i="7" s="1"/>
  <c r="L400" i="7" s="1"/>
  <c r="H418" i="7"/>
  <c r="G349" i="7"/>
  <c r="H371" i="7"/>
  <c r="H386" i="7"/>
  <c r="G421" i="7"/>
  <c r="I421" i="7" s="1"/>
  <c r="L421" i="7" s="1"/>
  <c r="H94" i="7"/>
  <c r="G127" i="7"/>
  <c r="I127" i="7" s="1"/>
  <c r="L127" i="7" s="1"/>
  <c r="H93" i="7"/>
  <c r="H236" i="7"/>
  <c r="H57" i="7"/>
  <c r="H128" i="7"/>
  <c r="G230" i="7"/>
  <c r="H362" i="7"/>
  <c r="G432" i="7"/>
  <c r="I432" i="7" s="1"/>
  <c r="L432" i="7" s="1"/>
  <c r="G63" i="7"/>
  <c r="I63" i="7" s="1"/>
  <c r="L63" i="7" s="1"/>
  <c r="G115" i="7"/>
  <c r="H172" i="7"/>
  <c r="G234" i="7"/>
  <c r="H339" i="7"/>
  <c r="H41" i="7"/>
  <c r="H105" i="7"/>
  <c r="H152" i="7"/>
  <c r="H216" i="7"/>
  <c r="G366" i="7"/>
  <c r="I366" i="7" s="1"/>
  <c r="L366" i="7" s="1"/>
  <c r="H21" i="7"/>
  <c r="H81" i="7"/>
  <c r="G122" i="7"/>
  <c r="I122" i="7" s="1"/>
  <c r="L122" i="7" s="1"/>
  <c r="H148" i="7"/>
  <c r="H212" i="7"/>
  <c r="H342" i="7"/>
  <c r="H403" i="7"/>
  <c r="G386" i="7"/>
  <c r="G370" i="7"/>
  <c r="H410" i="7"/>
  <c r="G354" i="7"/>
  <c r="H406" i="7"/>
  <c r="G20" i="7"/>
  <c r="G36" i="7"/>
  <c r="G52" i="7"/>
  <c r="G68" i="7"/>
  <c r="G84" i="7"/>
  <c r="G100" i="7"/>
  <c r="G24" i="7"/>
  <c r="G40" i="7"/>
  <c r="G56" i="7"/>
  <c r="G72" i="7"/>
  <c r="G88" i="7"/>
  <c r="G104" i="7"/>
  <c r="H151" i="7"/>
  <c r="H159" i="7"/>
  <c r="H167" i="7"/>
  <c r="H175" i="7"/>
  <c r="H183" i="7"/>
  <c r="H191" i="7"/>
  <c r="H199" i="7"/>
  <c r="H207" i="7"/>
  <c r="H215" i="7"/>
  <c r="H223" i="7"/>
  <c r="G266" i="7"/>
  <c r="G314" i="7"/>
  <c r="H242" i="7"/>
  <c r="H274" i="7"/>
  <c r="H298" i="7"/>
  <c r="H310" i="7"/>
  <c r="G239" i="7"/>
  <c r="G271" i="7"/>
  <c r="H311" i="7"/>
  <c r="G322" i="7"/>
  <c r="H353" i="7"/>
  <c r="H233" i="7"/>
  <c r="G247" i="7"/>
  <c r="G263" i="7"/>
  <c r="G279" i="7"/>
  <c r="G295" i="7"/>
  <c r="G334" i="7"/>
  <c r="H394" i="7"/>
  <c r="H235" i="7"/>
  <c r="H243" i="7"/>
  <c r="H251" i="7"/>
  <c r="H259" i="7"/>
  <c r="H267" i="7"/>
  <c r="H275" i="7"/>
  <c r="H283" i="7"/>
  <c r="H291" i="7"/>
  <c r="H299" i="7"/>
  <c r="H318" i="7"/>
  <c r="G338" i="7"/>
  <c r="G306" i="7"/>
  <c r="G319" i="7"/>
  <c r="H405" i="7"/>
  <c r="H433" i="7"/>
  <c r="G430" i="7"/>
  <c r="H417" i="7"/>
  <c r="H144" i="7"/>
  <c r="H25" i="7"/>
  <c r="G150" i="7"/>
  <c r="G27" i="7"/>
  <c r="H143" i="7"/>
  <c r="H272" i="7"/>
  <c r="H83" i="7"/>
  <c r="H193" i="7"/>
  <c r="G333" i="7"/>
  <c r="H376" i="7"/>
  <c r="G91" i="7"/>
  <c r="G131" i="7"/>
  <c r="G194" i="7"/>
  <c r="H313" i="7"/>
  <c r="H367" i="7"/>
  <c r="G71" i="7"/>
  <c r="I71" i="7" s="1"/>
  <c r="L71" i="7" s="1"/>
  <c r="G119" i="7"/>
  <c r="I119" i="7" s="1"/>
  <c r="L119" i="7" s="1"/>
  <c r="G174" i="7"/>
  <c r="H230" i="7"/>
  <c r="G378" i="7"/>
  <c r="H49" i="7"/>
  <c r="H95" i="7"/>
  <c r="H130" i="7"/>
  <c r="G170" i="7"/>
  <c r="H227" i="7"/>
  <c r="G358" i="7"/>
  <c r="H404" i="7"/>
  <c r="G326" i="7"/>
  <c r="I326" i="7" s="1"/>
  <c r="L326" i="7" s="1"/>
  <c r="G393" i="7"/>
  <c r="I393" i="7" s="1"/>
  <c r="L393" i="7" s="1"/>
  <c r="G374" i="7"/>
  <c r="I374" i="7" s="1"/>
  <c r="L374" i="7" s="1"/>
  <c r="H422" i="7"/>
  <c r="H12" i="7"/>
  <c r="H28" i="7"/>
  <c r="H44" i="7"/>
  <c r="H60" i="7"/>
  <c r="H76" i="7"/>
  <c r="H92" i="7"/>
  <c r="H108" i="7"/>
  <c r="H16" i="7"/>
  <c r="H32" i="7"/>
  <c r="H48" i="7"/>
  <c r="H64" i="7"/>
  <c r="H80" i="7"/>
  <c r="H96" i="7"/>
  <c r="G151" i="7"/>
  <c r="G159" i="7"/>
  <c r="I159" i="7" s="1"/>
  <c r="L159" i="7" s="1"/>
  <c r="G167" i="7"/>
  <c r="G175" i="7"/>
  <c r="I175" i="7" s="1"/>
  <c r="L175" i="7" s="1"/>
  <c r="G183" i="7"/>
  <c r="G191" i="7"/>
  <c r="I191" i="7" s="1"/>
  <c r="L191" i="7" s="1"/>
  <c r="G199" i="7"/>
  <c r="G207" i="7"/>
  <c r="I207" i="7" s="1"/>
  <c r="L207" i="7" s="1"/>
  <c r="G215" i="7"/>
  <c r="G223" i="7"/>
  <c r="I223" i="7" s="1"/>
  <c r="L223" i="7" s="1"/>
  <c r="H266" i="7"/>
  <c r="H314" i="7"/>
  <c r="G258" i="7"/>
  <c r="G290" i="7"/>
  <c r="H307" i="7"/>
  <c r="H255" i="7"/>
  <c r="H287" i="7"/>
  <c r="G311" i="7"/>
  <c r="I311" i="7" s="1"/>
  <c r="L311" i="7" s="1"/>
  <c r="H322" i="7"/>
  <c r="H150" i="7"/>
  <c r="I150" i="7" s="1"/>
  <c r="L150" i="7" s="1"/>
  <c r="H158" i="7"/>
  <c r="I158" i="7" s="1"/>
  <c r="L158" i="7" s="1"/>
  <c r="H166" i="7"/>
  <c r="I166" i="7" s="1"/>
  <c r="L166" i="7" s="1"/>
  <c r="H174" i="7"/>
  <c r="H182" i="7"/>
  <c r="I182" i="7" s="1"/>
  <c r="L182" i="7" s="1"/>
  <c r="H190" i="7"/>
  <c r="I190" i="7" s="1"/>
  <c r="L190" i="7" s="1"/>
  <c r="H198" i="7"/>
  <c r="I198" i="7" s="1"/>
  <c r="L198" i="7" s="1"/>
  <c r="H206" i="7"/>
  <c r="H214" i="7"/>
  <c r="H222" i="7"/>
  <c r="I222" i="7" s="1"/>
  <c r="L222" i="7" s="1"/>
  <c r="H334" i="7"/>
  <c r="G394" i="7"/>
  <c r="I394" i="7" s="1"/>
  <c r="L394" i="7" s="1"/>
  <c r="G235" i="7"/>
  <c r="I235" i="7" s="1"/>
  <c r="L235" i="7" s="1"/>
  <c r="G243" i="7"/>
  <c r="I243" i="7" s="1"/>
  <c r="L243" i="7" s="1"/>
  <c r="G251" i="7"/>
  <c r="I251" i="7" s="1"/>
  <c r="L251" i="7" s="1"/>
  <c r="G259" i="7"/>
  <c r="I259" i="7" s="1"/>
  <c r="L259" i="7" s="1"/>
  <c r="G267" i="7"/>
  <c r="I267" i="7" s="1"/>
  <c r="L267" i="7" s="1"/>
  <c r="G275" i="7"/>
  <c r="I275" i="7" s="1"/>
  <c r="L275" i="7" s="1"/>
  <c r="G283" i="7"/>
  <c r="I283" i="7" s="1"/>
  <c r="L283" i="7" s="1"/>
  <c r="G291" i="7"/>
  <c r="I291" i="7" s="1"/>
  <c r="L291" i="7" s="1"/>
  <c r="G299" i="7"/>
  <c r="I299" i="7" s="1"/>
  <c r="L299" i="7" s="1"/>
  <c r="H315" i="7"/>
  <c r="H338" i="7"/>
  <c r="H306" i="7"/>
  <c r="H321" i="7"/>
  <c r="G413" i="7"/>
  <c r="H402" i="7"/>
  <c r="H426" i="7"/>
  <c r="G401" i="7"/>
  <c r="H349" i="7"/>
  <c r="I349" i="7" s="1"/>
  <c r="L349" i="7" s="1"/>
  <c r="H398" i="7"/>
  <c r="H23" i="7"/>
  <c r="H257" i="7"/>
  <c r="H30" i="7"/>
  <c r="H161" i="7"/>
  <c r="H27" i="7"/>
  <c r="H145" i="7"/>
  <c r="H340" i="7"/>
  <c r="G87" i="7"/>
  <c r="I87" i="7" s="1"/>
  <c r="L87" i="7" s="1"/>
  <c r="H213" i="7"/>
  <c r="H333" i="7"/>
  <c r="H384" i="7"/>
  <c r="G95" i="7"/>
  <c r="I95" i="7" s="1"/>
  <c r="L95" i="7" s="1"/>
  <c r="H132" i="7"/>
  <c r="H204" i="7"/>
  <c r="H317" i="7"/>
  <c r="G381" i="7"/>
  <c r="H9" i="7"/>
  <c r="H73" i="7"/>
  <c r="H120" i="7"/>
  <c r="H184" i="7"/>
  <c r="G233" i="7"/>
  <c r="H378" i="7"/>
  <c r="I378" i="7" s="1"/>
  <c r="L378" i="7" s="1"/>
  <c r="H53" i="7"/>
  <c r="G107" i="7"/>
  <c r="I107" i="7" s="1"/>
  <c r="L107" i="7" s="1"/>
  <c r="H131" i="7"/>
  <c r="H180" i="7"/>
  <c r="H234" i="7"/>
  <c r="H358" i="7"/>
  <c r="G425" i="7"/>
  <c r="H327" i="7"/>
  <c r="H396" i="7"/>
  <c r="G382" i="7"/>
  <c r="I382" i="7" s="1"/>
  <c r="L382" i="7" s="1"/>
  <c r="H425" i="7"/>
  <c r="G12" i="7"/>
  <c r="I12" i="7" s="1"/>
  <c r="L12" i="7" s="1"/>
  <c r="G28" i="7"/>
  <c r="I28" i="7" s="1"/>
  <c r="L28" i="7" s="1"/>
  <c r="G44" i="7"/>
  <c r="I44" i="7" s="1"/>
  <c r="L44" i="7" s="1"/>
  <c r="G60" i="7"/>
  <c r="I60" i="7" s="1"/>
  <c r="L60" i="7" s="1"/>
  <c r="G76" i="7"/>
  <c r="I76" i="7" s="1"/>
  <c r="L76" i="7" s="1"/>
  <c r="G92" i="7"/>
  <c r="I92" i="7" s="1"/>
  <c r="L92" i="7" s="1"/>
  <c r="G108" i="7"/>
  <c r="I108" i="7" s="1"/>
  <c r="L108" i="7" s="1"/>
  <c r="G16" i="7"/>
  <c r="I16" i="7" s="1"/>
  <c r="G32" i="7"/>
  <c r="I32" i="7" s="1"/>
  <c r="G48" i="7"/>
  <c r="I48" i="7" s="1"/>
  <c r="G64" i="7"/>
  <c r="I64" i="7" s="1"/>
  <c r="G80" i="7"/>
  <c r="I80" i="7" s="1"/>
  <c r="G96" i="7"/>
  <c r="I96" i="7" s="1"/>
  <c r="H147" i="7"/>
  <c r="H155" i="7"/>
  <c r="H163" i="7"/>
  <c r="H171" i="7"/>
  <c r="H179" i="7"/>
  <c r="H187" i="7"/>
  <c r="H195" i="7"/>
  <c r="H203" i="7"/>
  <c r="H211" i="7"/>
  <c r="H219" i="7"/>
  <c r="G250" i="7"/>
  <c r="G282" i="7"/>
  <c r="H258" i="7"/>
  <c r="H290" i="7"/>
  <c r="G307" i="7"/>
  <c r="I307" i="7" s="1"/>
  <c r="L307" i="7" s="1"/>
  <c r="H335" i="7"/>
  <c r="G255" i="7"/>
  <c r="G287" i="7"/>
  <c r="I287" i="7" s="1"/>
  <c r="H225" i="7"/>
  <c r="I225" i="7" s="1"/>
  <c r="L225" i="7" s="1"/>
  <c r="H337" i="7"/>
  <c r="G238" i="7"/>
  <c r="G246" i="7"/>
  <c r="G254" i="7"/>
  <c r="G262" i="7"/>
  <c r="G270" i="7"/>
  <c r="G278" i="7"/>
  <c r="G286" i="7"/>
  <c r="G294" i="7"/>
  <c r="G302" i="7"/>
  <c r="G315" i="7"/>
  <c r="I315" i="7" s="1"/>
  <c r="H331" i="7"/>
  <c r="G345" i="7"/>
  <c r="H303" i="7"/>
  <c r="G321" i="7"/>
  <c r="I321" i="7" s="1"/>
  <c r="H413" i="7"/>
  <c r="G361" i="7"/>
  <c r="G402" i="7"/>
  <c r="G426" i="7"/>
  <c r="I426" i="7" s="1"/>
  <c r="L426" i="7" s="1"/>
  <c r="H401" i="7"/>
  <c r="H414" i="7"/>
  <c r="H365" i="7"/>
  <c r="I365" i="7" s="1"/>
  <c r="L365" i="7" s="1"/>
  <c r="G404" i="7"/>
  <c r="I404" i="7" s="1"/>
  <c r="L404" i="7" s="1"/>
  <c r="H429" i="7"/>
  <c r="G398" i="7"/>
  <c r="I398" i="7" s="1"/>
  <c r="H38" i="7"/>
  <c r="H51" i="7"/>
  <c r="H61" i="7"/>
  <c r="G214" i="7"/>
  <c r="H90" i="7"/>
  <c r="H209" i="7"/>
  <c r="H368" i="7"/>
  <c r="H33" i="7"/>
  <c r="H126" i="7"/>
  <c r="G229" i="7"/>
  <c r="I229" i="7" s="1"/>
  <c r="L229" i="7" s="1"/>
  <c r="G362" i="7"/>
  <c r="H427" i="7"/>
  <c r="G114" i="7"/>
  <c r="I114" i="7" s="1"/>
  <c r="L114" i="7" s="1"/>
  <c r="G162" i="7"/>
  <c r="H231" i="7"/>
  <c r="H332" i="7"/>
  <c r="G39" i="7"/>
  <c r="I39" i="7" s="1"/>
  <c r="L39" i="7" s="1"/>
  <c r="G103" i="7"/>
  <c r="I103" i="7" s="1"/>
  <c r="L103" i="7" s="1"/>
  <c r="H136" i="7"/>
  <c r="G206" i="7"/>
  <c r="H359" i="7"/>
  <c r="H17" i="7"/>
  <c r="G79" i="7"/>
  <c r="I79" i="7" s="1"/>
  <c r="L79" i="7" s="1"/>
  <c r="H115" i="7"/>
  <c r="H140" i="7"/>
  <c r="G202" i="7"/>
  <c r="G342" i="7"/>
  <c r="H377" i="7"/>
  <c r="G385" i="7"/>
  <c r="I385" i="7" s="1"/>
  <c r="L385" i="7" s="1"/>
  <c r="G369" i="7"/>
  <c r="I369" i="7" s="1"/>
  <c r="L369" i="7" s="1"/>
  <c r="G409" i="7"/>
  <c r="I409" i="7" s="1"/>
  <c r="L409" i="7" s="1"/>
  <c r="H351" i="7"/>
  <c r="G389" i="7"/>
  <c r="I389" i="7" s="1"/>
  <c r="L389" i="7" s="1"/>
  <c r="H20" i="7"/>
  <c r="H36" i="7"/>
  <c r="H52" i="7"/>
  <c r="H68" i="7"/>
  <c r="H84" i="7"/>
  <c r="H100" i="7"/>
  <c r="H24" i="7"/>
  <c r="H40" i="7"/>
  <c r="H56" i="7"/>
  <c r="H72" i="7"/>
  <c r="H88" i="7"/>
  <c r="H104" i="7"/>
  <c r="G147" i="7"/>
  <c r="I147" i="7" s="1"/>
  <c r="L147" i="7" s="1"/>
  <c r="G155" i="7"/>
  <c r="G163" i="7"/>
  <c r="I163" i="7" s="1"/>
  <c r="L163" i="7" s="1"/>
  <c r="G171" i="7"/>
  <c r="G179" i="7"/>
  <c r="I179" i="7" s="1"/>
  <c r="L179" i="7" s="1"/>
  <c r="G187" i="7"/>
  <c r="G195" i="7"/>
  <c r="I195" i="7" s="1"/>
  <c r="L195" i="7" s="1"/>
  <c r="G203" i="7"/>
  <c r="G211" i="7"/>
  <c r="I211" i="7" s="1"/>
  <c r="L211" i="7" s="1"/>
  <c r="G219" i="7"/>
  <c r="H250" i="7"/>
  <c r="H282" i="7"/>
  <c r="G242" i="7"/>
  <c r="I242" i="7" s="1"/>
  <c r="G274" i="7"/>
  <c r="I274" i="7" s="1"/>
  <c r="G298" i="7"/>
  <c r="I298" i="7" s="1"/>
  <c r="G310" i="7"/>
  <c r="I310" i="7" s="1"/>
  <c r="G335" i="7"/>
  <c r="I335" i="7" s="1"/>
  <c r="L335" i="7" s="1"/>
  <c r="H239" i="7"/>
  <c r="H271" i="7"/>
  <c r="G353" i="7"/>
  <c r="I353" i="7" s="1"/>
  <c r="H146" i="7"/>
  <c r="I146" i="7" s="1"/>
  <c r="L146" i="7" s="1"/>
  <c r="H154" i="7"/>
  <c r="I154" i="7" s="1"/>
  <c r="L154" i="7" s="1"/>
  <c r="H162" i="7"/>
  <c r="I162" i="7" s="1"/>
  <c r="L162" i="7" s="1"/>
  <c r="H170" i="7"/>
  <c r="I170" i="7" s="1"/>
  <c r="L170" i="7" s="1"/>
  <c r="H178" i="7"/>
  <c r="I178" i="7" s="1"/>
  <c r="L178" i="7" s="1"/>
  <c r="H186" i="7"/>
  <c r="I186" i="7" s="1"/>
  <c r="L186" i="7" s="1"/>
  <c r="H194" i="7"/>
  <c r="I194" i="7" s="1"/>
  <c r="L194" i="7" s="1"/>
  <c r="H202" i="7"/>
  <c r="H210" i="7"/>
  <c r="I210" i="7" s="1"/>
  <c r="L210" i="7" s="1"/>
  <c r="H218" i="7"/>
  <c r="I218" i="7" s="1"/>
  <c r="L218" i="7" s="1"/>
  <c r="H247" i="7"/>
  <c r="H263" i="7"/>
  <c r="H279" i="7"/>
  <c r="H295" i="7"/>
  <c r="G337" i="7"/>
  <c r="I337" i="7" s="1"/>
  <c r="L337" i="7" s="1"/>
  <c r="H238" i="7"/>
  <c r="H246" i="7"/>
  <c r="H254" i="7"/>
  <c r="H262" i="7"/>
  <c r="H270" i="7"/>
  <c r="H278" i="7"/>
  <c r="H286" i="7"/>
  <c r="H294" i="7"/>
  <c r="H302" i="7"/>
  <c r="G318" i="7"/>
  <c r="I318" i="7" s="1"/>
  <c r="L318" i="7" s="1"/>
  <c r="G331" i="7"/>
  <c r="I331" i="7" s="1"/>
  <c r="L331" i="7" s="1"/>
  <c r="H345" i="7"/>
  <c r="G303" i="7"/>
  <c r="I303" i="7" s="1"/>
  <c r="L303" i="7" s="1"/>
  <c r="H319" i="7"/>
  <c r="H361" i="7"/>
  <c r="G405" i="7"/>
  <c r="I405" i="7" s="1"/>
  <c r="G414" i="7"/>
  <c r="G433" i="7"/>
  <c r="I433" i="7" s="1"/>
  <c r="H381" i="7"/>
  <c r="I381" i="7" s="1"/>
  <c r="L381" i="7" s="1"/>
  <c r="G410" i="7"/>
  <c r="I410" i="7" s="1"/>
  <c r="L410" i="7" s="1"/>
  <c r="H430" i="7"/>
  <c r="G417" i="7"/>
  <c r="I417" i="7" s="1"/>
  <c r="L417" i="7" s="1"/>
  <c r="G427" i="2"/>
  <c r="G424" i="2"/>
  <c r="G420" i="2"/>
  <c r="G396" i="2"/>
  <c r="G387" i="2"/>
  <c r="G380" i="2"/>
  <c r="G379" i="2"/>
  <c r="G372" i="2"/>
  <c r="G360" i="2"/>
  <c r="G359" i="2"/>
  <c r="G348" i="2"/>
  <c r="G347" i="2"/>
  <c r="G340" i="2"/>
  <c r="G423" i="2"/>
  <c r="G422" i="2"/>
  <c r="G419" i="2"/>
  <c r="G408" i="2"/>
  <c r="H407" i="2"/>
  <c r="H399" i="2"/>
  <c r="G395" i="2"/>
  <c r="G394" i="2"/>
  <c r="H392" i="2"/>
  <c r="G384" i="2"/>
  <c r="H425" i="2"/>
  <c r="H415" i="2"/>
  <c r="H411" i="2"/>
  <c r="G407" i="2"/>
  <c r="H403" i="2"/>
  <c r="G392" i="2"/>
  <c r="G364" i="2"/>
  <c r="G363" i="2"/>
  <c r="G337" i="2"/>
  <c r="G336" i="2"/>
  <c r="H332" i="2"/>
  <c r="G321" i="2"/>
  <c r="G320" i="2"/>
  <c r="H316" i="2"/>
  <c r="G312" i="2"/>
  <c r="G308" i="2"/>
  <c r="G305" i="2"/>
  <c r="G301" i="2"/>
  <c r="G280" i="2"/>
  <c r="G276" i="2"/>
  <c r="G273" i="2"/>
  <c r="G269" i="2"/>
  <c r="G248" i="2"/>
  <c r="G244" i="2"/>
  <c r="G237" i="2"/>
  <c r="G233" i="2"/>
  <c r="G214" i="2"/>
  <c r="G211" i="2"/>
  <c r="G194" i="2"/>
  <c r="G193" i="2"/>
  <c r="G190" i="2"/>
  <c r="G189" i="2"/>
  <c r="G178" i="2"/>
  <c r="G177" i="2"/>
  <c r="G174" i="2"/>
  <c r="G162" i="2"/>
  <c r="G161" i="2"/>
  <c r="G146" i="2"/>
  <c r="G145" i="2"/>
  <c r="G142" i="2"/>
  <c r="G141" i="2"/>
  <c r="G118" i="2"/>
  <c r="G117" i="2"/>
  <c r="G114" i="2"/>
  <c r="G113" i="2"/>
  <c r="G110" i="2"/>
  <c r="H429" i="2"/>
  <c r="G428" i="2"/>
  <c r="G415" i="2"/>
  <c r="H412" i="2"/>
  <c r="G411" i="2"/>
  <c r="I411" i="2" s="1"/>
  <c r="L411" i="2" s="1"/>
  <c r="G410" i="2"/>
  <c r="H409" i="2"/>
  <c r="G404" i="2"/>
  <c r="G403" i="2"/>
  <c r="I403" i="2" s="1"/>
  <c r="L403" i="2" s="1"/>
  <c r="H388" i="2"/>
  <c r="G383" i="2"/>
  <c r="H382" i="2"/>
  <c r="H381" i="2"/>
  <c r="H380" i="2"/>
  <c r="H368" i="2"/>
  <c r="G343" i="2"/>
  <c r="G333" i="2"/>
  <c r="G332" i="2"/>
  <c r="H328" i="2"/>
  <c r="G317" i="2"/>
  <c r="G316" i="2"/>
  <c r="I316" i="2" s="1"/>
  <c r="L316" i="2" s="1"/>
  <c r="G304" i="2"/>
  <c r="G300" i="2"/>
  <c r="G297" i="2"/>
  <c r="H296" i="2"/>
  <c r="G293" i="2"/>
  <c r="H292" i="2"/>
  <c r="H289" i="2"/>
  <c r="H285" i="2"/>
  <c r="G272" i="2"/>
  <c r="G268" i="2"/>
  <c r="G265" i="2"/>
  <c r="H264" i="2"/>
  <c r="G261" i="2"/>
  <c r="H260" i="2"/>
  <c r="G257" i="2"/>
  <c r="H253" i="2"/>
  <c r="H249" i="2"/>
  <c r="G240" i="2"/>
  <c r="G236" i="2"/>
  <c r="H232" i="2"/>
  <c r="G229" i="2"/>
  <c r="H228" i="2"/>
  <c r="G225" i="2"/>
  <c r="G223" i="2"/>
  <c r="H222" i="2"/>
  <c r="G218" i="2"/>
  <c r="G210" i="2"/>
  <c r="G209" i="2"/>
  <c r="H208" i="2"/>
  <c r="G206" i="2"/>
  <c r="G205" i="2"/>
  <c r="H203" i="2"/>
  <c r="H202" i="2"/>
  <c r="H200" i="2"/>
  <c r="H199" i="2"/>
  <c r="H182" i="2"/>
  <c r="H170" i="2"/>
  <c r="H166" i="2"/>
  <c r="G159" i="2"/>
  <c r="H158" i="2"/>
  <c r="G154" i="2"/>
  <c r="G138" i="2"/>
  <c r="G135" i="2"/>
  <c r="H134" i="2"/>
  <c r="H132" i="2"/>
  <c r="H131" i="2"/>
  <c r="H122" i="2"/>
  <c r="H103" i="2"/>
  <c r="H99" i="2"/>
  <c r="H95" i="2"/>
  <c r="H91" i="2"/>
  <c r="H87" i="2"/>
  <c r="H83" i="2"/>
  <c r="H79" i="2"/>
  <c r="H75" i="2"/>
  <c r="H71" i="2"/>
  <c r="H431" i="2"/>
  <c r="H405" i="2"/>
  <c r="G388" i="2"/>
  <c r="I388" i="2" s="1"/>
  <c r="L388" i="2" s="1"/>
  <c r="H376" i="2"/>
  <c r="G368" i="2"/>
  <c r="I368" i="2" s="1"/>
  <c r="L368" i="2" s="1"/>
  <c r="G367" i="2"/>
  <c r="H366" i="2"/>
  <c r="G356" i="2"/>
  <c r="G355" i="2"/>
  <c r="G344" i="2"/>
  <c r="H342" i="2"/>
  <c r="H340" i="2"/>
  <c r="G339" i="2"/>
  <c r="G329" i="2"/>
  <c r="G328" i="2"/>
  <c r="I328" i="2" s="1"/>
  <c r="L328" i="2" s="1"/>
  <c r="H324" i="2"/>
  <c r="H313" i="2"/>
  <c r="H309" i="2"/>
  <c r="G296" i="2"/>
  <c r="G292" i="2"/>
  <c r="I292" i="2" s="1"/>
  <c r="L292" i="2" s="1"/>
  <c r="G289" i="2"/>
  <c r="H288" i="2"/>
  <c r="G285" i="2"/>
  <c r="H284" i="2"/>
  <c r="H281" i="2"/>
  <c r="G264" i="2"/>
  <c r="G260" i="2"/>
  <c r="I260" i="2" s="1"/>
  <c r="L260" i="2" s="1"/>
  <c r="H256" i="2"/>
  <c r="G253" i="2"/>
  <c r="H252" i="2"/>
  <c r="G249" i="2"/>
  <c r="I249" i="2" s="1"/>
  <c r="L249" i="2" s="1"/>
  <c r="H245" i="2"/>
  <c r="H241" i="2"/>
  <c r="G232" i="2"/>
  <c r="G228" i="2"/>
  <c r="I228" i="2" s="1"/>
  <c r="L228" i="2" s="1"/>
  <c r="G222" i="2"/>
  <c r="I222" i="2" s="1"/>
  <c r="L222" i="2" s="1"/>
  <c r="G202" i="2"/>
  <c r="I202" i="2" s="1"/>
  <c r="L202" i="2" s="1"/>
  <c r="G199" i="2"/>
  <c r="H198" i="2"/>
  <c r="H196" i="2"/>
  <c r="H195" i="2"/>
  <c r="H186" i="2"/>
  <c r="H184" i="2"/>
  <c r="G182" i="2"/>
  <c r="I182" i="2" s="1"/>
  <c r="L182" i="2" s="1"/>
  <c r="G181" i="2"/>
  <c r="H180" i="2"/>
  <c r="H179" i="2"/>
  <c r="G170" i="2"/>
  <c r="I170" i="2" s="1"/>
  <c r="L170" i="2" s="1"/>
  <c r="G166" i="2"/>
  <c r="I166" i="2" s="1"/>
  <c r="L166" i="2" s="1"/>
  <c r="G165" i="2"/>
  <c r="H164" i="2"/>
  <c r="H163" i="2"/>
  <c r="G158" i="2"/>
  <c r="H148" i="2"/>
  <c r="G134" i="2"/>
  <c r="G131" i="2"/>
  <c r="I131" i="2" s="1"/>
  <c r="L131" i="2" s="1"/>
  <c r="H124" i="2"/>
  <c r="G122" i="2"/>
  <c r="G121" i="2"/>
  <c r="H120" i="2"/>
  <c r="G103" i="2"/>
  <c r="G99" i="2"/>
  <c r="I99" i="2" s="1"/>
  <c r="L99" i="2" s="1"/>
  <c r="G95" i="2"/>
  <c r="I95" i="2" s="1"/>
  <c r="L95" i="2" s="1"/>
  <c r="G91" i="2"/>
  <c r="I91" i="2" s="1"/>
  <c r="L91" i="2" s="1"/>
  <c r="G87" i="2"/>
  <c r="G83" i="2"/>
  <c r="I83" i="2" s="1"/>
  <c r="L83" i="2" s="1"/>
  <c r="G79" i="2"/>
  <c r="I79" i="2" s="1"/>
  <c r="L79" i="2" s="1"/>
  <c r="G75" i="2"/>
  <c r="I75" i="2" s="1"/>
  <c r="L75" i="2" s="1"/>
  <c r="G71" i="2"/>
  <c r="G67" i="2"/>
  <c r="G63" i="2"/>
  <c r="G59" i="2"/>
  <c r="G55" i="2"/>
  <c r="G51" i="2"/>
  <c r="G47" i="2"/>
  <c r="G43" i="2"/>
  <c r="G39" i="2"/>
  <c r="G35" i="2"/>
  <c r="G31" i="2"/>
  <c r="G27" i="2"/>
  <c r="H26" i="2"/>
  <c r="G23" i="2"/>
  <c r="H22" i="2"/>
  <c r="G19" i="2"/>
  <c r="H18" i="2"/>
  <c r="G15" i="2"/>
  <c r="H14" i="2"/>
  <c r="G11" i="2"/>
  <c r="H10" i="2"/>
  <c r="G431" i="2"/>
  <c r="I431" i="2" s="1"/>
  <c r="L431" i="2" s="1"/>
  <c r="G406" i="2"/>
  <c r="G399" i="2"/>
  <c r="I399" i="2" s="1"/>
  <c r="L399" i="2" s="1"/>
  <c r="G391" i="2"/>
  <c r="H390" i="2"/>
  <c r="G376" i="2"/>
  <c r="I376" i="2" s="1"/>
  <c r="L376" i="2" s="1"/>
  <c r="G375" i="2"/>
  <c r="G371" i="2"/>
  <c r="H370" i="2"/>
  <c r="H365" i="2"/>
  <c r="H354" i="2"/>
  <c r="G352" i="2"/>
  <c r="G351" i="2"/>
  <c r="H336" i="2"/>
  <c r="G325" i="2"/>
  <c r="G324" i="2"/>
  <c r="H320" i="2"/>
  <c r="G313" i="2"/>
  <c r="I313" i="2" s="1"/>
  <c r="L313" i="2" s="1"/>
  <c r="H312" i="2"/>
  <c r="G309" i="2"/>
  <c r="I309" i="2" s="1"/>
  <c r="L309" i="2" s="1"/>
  <c r="H308" i="2"/>
  <c r="H305" i="2"/>
  <c r="H301" i="2"/>
  <c r="G288" i="2"/>
  <c r="I288" i="2" s="1"/>
  <c r="L288" i="2" s="1"/>
  <c r="G284" i="2"/>
  <c r="G281" i="2"/>
  <c r="I281" i="2" s="1"/>
  <c r="L281" i="2" s="1"/>
  <c r="H280" i="2"/>
  <c r="G277" i="2"/>
  <c r="H276" i="2"/>
  <c r="H273" i="2"/>
  <c r="H269" i="2"/>
  <c r="G256" i="2"/>
  <c r="G252" i="2"/>
  <c r="I252" i="2" s="1"/>
  <c r="L252" i="2" s="1"/>
  <c r="G245" i="2"/>
  <c r="I245" i="2" s="1"/>
  <c r="L245" i="2" s="1"/>
  <c r="G241" i="2"/>
  <c r="I241" i="2" s="1"/>
  <c r="L241" i="2" s="1"/>
  <c r="G215" i="2"/>
  <c r="G198" i="2"/>
  <c r="G195" i="2"/>
  <c r="I195" i="2" s="1"/>
  <c r="L195" i="2" s="1"/>
  <c r="G186" i="2"/>
  <c r="I186" i="2" s="1"/>
  <c r="L186" i="2" s="1"/>
  <c r="G179" i="2"/>
  <c r="I179" i="2" s="1"/>
  <c r="L179" i="2" s="1"/>
  <c r="G175" i="2"/>
  <c r="G163" i="2"/>
  <c r="G150" i="2"/>
  <c r="G147" i="2"/>
  <c r="H146" i="2"/>
  <c r="H142" i="2"/>
  <c r="G130" i="2"/>
  <c r="G129" i="2"/>
  <c r="G126" i="2"/>
  <c r="G119" i="2"/>
  <c r="H118" i="2"/>
  <c r="H114" i="2"/>
  <c r="H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I26" i="2" s="1"/>
  <c r="L26" i="2" s="1"/>
  <c r="G22" i="2"/>
  <c r="I22" i="2" s="1"/>
  <c r="L22" i="2" s="1"/>
  <c r="G18" i="2"/>
  <c r="I18" i="2" s="1"/>
  <c r="L18" i="2" s="1"/>
  <c r="G14" i="2"/>
  <c r="G10" i="2"/>
  <c r="I10" i="2" s="1"/>
  <c r="L10" i="2" s="1"/>
  <c r="H70" i="2"/>
  <c r="H128" i="2"/>
  <c r="H162" i="2"/>
  <c r="H206" i="2"/>
  <c r="H218" i="2"/>
  <c r="H248" i="2"/>
  <c r="H304" i="2"/>
  <c r="H424" i="2"/>
  <c r="H30" i="2"/>
  <c r="H54" i="2"/>
  <c r="H78" i="2"/>
  <c r="H102" i="2"/>
  <c r="H15" i="2"/>
  <c r="H31" i="2"/>
  <c r="H47" i="2"/>
  <c r="H63" i="2"/>
  <c r="H135" i="2"/>
  <c r="H229" i="2"/>
  <c r="H261" i="2"/>
  <c r="H297" i="2"/>
  <c r="G24" i="2"/>
  <c r="G40" i="2"/>
  <c r="G56" i="2"/>
  <c r="G72" i="2"/>
  <c r="G88" i="2"/>
  <c r="G104" i="2"/>
  <c r="H157" i="2"/>
  <c r="G171" i="2"/>
  <c r="H205" i="2"/>
  <c r="H317" i="2"/>
  <c r="G362" i="2"/>
  <c r="H393" i="2"/>
  <c r="H422" i="2"/>
  <c r="H113" i="2"/>
  <c r="G139" i="2"/>
  <c r="G155" i="2"/>
  <c r="H189" i="2"/>
  <c r="G220" i="2"/>
  <c r="G349" i="2"/>
  <c r="H364" i="2"/>
  <c r="G400" i="2"/>
  <c r="G112" i="2"/>
  <c r="H143" i="2"/>
  <c r="H173" i="2"/>
  <c r="G212" i="2"/>
  <c r="H347" i="2"/>
  <c r="G354" i="2"/>
  <c r="H371" i="2"/>
  <c r="H394" i="2"/>
  <c r="H17" i="2"/>
  <c r="H33" i="2"/>
  <c r="H49" i="2"/>
  <c r="H65" i="2"/>
  <c r="H81" i="2"/>
  <c r="H97" i="2"/>
  <c r="H116" i="2"/>
  <c r="H125" i="2"/>
  <c r="H144" i="2"/>
  <c r="H155" i="2"/>
  <c r="G180" i="2"/>
  <c r="I180" i="2" s="1"/>
  <c r="L180" i="2" s="1"/>
  <c r="H192" i="2"/>
  <c r="H329" i="2"/>
  <c r="G346" i="2"/>
  <c r="H356" i="2"/>
  <c r="H384" i="2"/>
  <c r="H420" i="2"/>
  <c r="G382" i="2"/>
  <c r="I382" i="2" s="1"/>
  <c r="L382" i="2" s="1"/>
  <c r="G425" i="2"/>
  <c r="I425" i="2" s="1"/>
  <c r="H363" i="2"/>
  <c r="H375" i="2"/>
  <c r="H404" i="2"/>
  <c r="G429" i="2"/>
  <c r="I429" i="2" s="1"/>
  <c r="L429" i="2" s="1"/>
  <c r="H38" i="2"/>
  <c r="H82" i="2"/>
  <c r="H138" i="2"/>
  <c r="H174" i="2"/>
  <c r="H210" i="2"/>
  <c r="H236" i="2"/>
  <c r="H268" i="2"/>
  <c r="H348" i="2"/>
  <c r="H34" i="2"/>
  <c r="H62" i="2"/>
  <c r="H86" i="2"/>
  <c r="H106" i="2"/>
  <c r="H19" i="2"/>
  <c r="H35" i="2"/>
  <c r="H51" i="2"/>
  <c r="H67" i="2"/>
  <c r="H147" i="2"/>
  <c r="H233" i="2"/>
  <c r="H265" i="2"/>
  <c r="H427" i="2"/>
  <c r="G12" i="2"/>
  <c r="G28" i="2"/>
  <c r="G44" i="2"/>
  <c r="G60" i="2"/>
  <c r="G76" i="2"/>
  <c r="G92" i="2"/>
  <c r="H123" i="2"/>
  <c r="H159" i="2"/>
  <c r="H183" i="2"/>
  <c r="G208" i="2"/>
  <c r="I208" i="2" s="1"/>
  <c r="L208" i="2" s="1"/>
  <c r="H333" i="2"/>
  <c r="G386" i="2"/>
  <c r="H395" i="2"/>
  <c r="G116" i="2"/>
  <c r="H141" i="2"/>
  <c r="G160" i="2"/>
  <c r="G192" i="2"/>
  <c r="I192" i="2" s="1"/>
  <c r="L192" i="2" s="1"/>
  <c r="G224" i="2"/>
  <c r="G350" i="2"/>
  <c r="G374" i="2"/>
  <c r="H400" i="2"/>
  <c r="G108" i="2"/>
  <c r="H115" i="2"/>
  <c r="G152" i="2"/>
  <c r="H175" i="2"/>
  <c r="H215" i="2"/>
  <c r="H352" i="2"/>
  <c r="H361" i="2"/>
  <c r="G378" i="2"/>
  <c r="H423" i="2"/>
  <c r="H21" i="2"/>
  <c r="H37" i="2"/>
  <c r="H53" i="2"/>
  <c r="H69" i="2"/>
  <c r="H85" i="2"/>
  <c r="H101" i="2"/>
  <c r="G120" i="2"/>
  <c r="I120" i="2" s="1"/>
  <c r="L120" i="2" s="1"/>
  <c r="H127" i="2"/>
  <c r="G148" i="2"/>
  <c r="I148" i="2" s="1"/>
  <c r="L148" i="2" s="1"/>
  <c r="H160" i="2"/>
  <c r="H181" i="2"/>
  <c r="G196" i="2"/>
  <c r="I196" i="2" s="1"/>
  <c r="L196" i="2" s="1"/>
  <c r="H339" i="2"/>
  <c r="H346" i="2"/>
  <c r="I346" i="2" s="1"/>
  <c r="L346" i="2" s="1"/>
  <c r="H358" i="2"/>
  <c r="H387" i="2"/>
  <c r="G390" i="2"/>
  <c r="I390" i="2" s="1"/>
  <c r="L390" i="2" s="1"/>
  <c r="H428" i="2"/>
  <c r="G366" i="2"/>
  <c r="H383" i="2"/>
  <c r="G405" i="2"/>
  <c r="I405" i="2" s="1"/>
  <c r="L405" i="2" s="1"/>
  <c r="H50" i="2"/>
  <c r="H94" i="2"/>
  <c r="H150" i="2"/>
  <c r="H178" i="2"/>
  <c r="H212" i="2"/>
  <c r="H240" i="2"/>
  <c r="H272" i="2"/>
  <c r="H360" i="2"/>
  <c r="H42" i="2"/>
  <c r="H66" i="2"/>
  <c r="H90" i="2"/>
  <c r="H130" i="2"/>
  <c r="H23" i="2"/>
  <c r="H39" i="2"/>
  <c r="H55" i="2"/>
  <c r="H111" i="2"/>
  <c r="H211" i="2"/>
  <c r="H237" i="2"/>
  <c r="H277" i="2"/>
  <c r="H126" i="2"/>
  <c r="G16" i="2"/>
  <c r="G32" i="2"/>
  <c r="G48" i="2"/>
  <c r="G64" i="2"/>
  <c r="G80" i="2"/>
  <c r="G96" i="2"/>
  <c r="G132" i="2"/>
  <c r="I132" i="2" s="1"/>
  <c r="L132" i="2" s="1"/>
  <c r="G167" i="2"/>
  <c r="G200" i="2"/>
  <c r="I200" i="2" s="1"/>
  <c r="L200" i="2" s="1"/>
  <c r="H209" i="2"/>
  <c r="H343" i="2"/>
  <c r="H386" i="2"/>
  <c r="H408" i="2"/>
  <c r="H117" i="2"/>
  <c r="G144" i="2"/>
  <c r="I144" i="2" s="1"/>
  <c r="L144" i="2" s="1"/>
  <c r="H161" i="2"/>
  <c r="H193" i="2"/>
  <c r="H321" i="2"/>
  <c r="G358" i="2"/>
  <c r="H374" i="2"/>
  <c r="H109" i="2"/>
  <c r="G128" i="2"/>
  <c r="I128" i="2" s="1"/>
  <c r="L128" i="2" s="1"/>
  <c r="H167" i="2"/>
  <c r="G176" i="2"/>
  <c r="G216" i="2"/>
  <c r="G353" i="2"/>
  <c r="H362" i="2"/>
  <c r="I362" i="2" s="1"/>
  <c r="L362" i="2" s="1"/>
  <c r="H378" i="2"/>
  <c r="H9" i="2"/>
  <c r="H25" i="2"/>
  <c r="H41" i="2"/>
  <c r="H57" i="2"/>
  <c r="H73" i="2"/>
  <c r="H89" i="2"/>
  <c r="H105" i="2"/>
  <c r="H121" i="2"/>
  <c r="H136" i="2"/>
  <c r="H149" i="2"/>
  <c r="G164" i="2"/>
  <c r="I164" i="2" s="1"/>
  <c r="L164" i="2" s="1"/>
  <c r="G184" i="2"/>
  <c r="I184" i="2" s="1"/>
  <c r="L184" i="2" s="1"/>
  <c r="H197" i="2"/>
  <c r="G342" i="2"/>
  <c r="I342" i="2" s="1"/>
  <c r="L342" i="2" s="1"/>
  <c r="H349" i="2"/>
  <c r="I349" i="2" s="1"/>
  <c r="L349" i="2" s="1"/>
  <c r="G377" i="2"/>
  <c r="H396" i="2"/>
  <c r="G409" i="2"/>
  <c r="I409" i="2" s="1"/>
  <c r="L409" i="2" s="1"/>
  <c r="H351" i="2"/>
  <c r="H367" i="2"/>
  <c r="H391" i="2"/>
  <c r="H406" i="2"/>
  <c r="H154" i="2"/>
  <c r="H300" i="2"/>
  <c r="H98" i="2"/>
  <c r="H59" i="2"/>
  <c r="H293" i="2"/>
  <c r="G68" i="2"/>
  <c r="G168" i="2"/>
  <c r="G393" i="2"/>
  <c r="I393" i="2" s="1"/>
  <c r="L393" i="2" s="1"/>
  <c r="G219" i="2"/>
  <c r="H129" i="2"/>
  <c r="H353" i="2"/>
  <c r="H45" i="2"/>
  <c r="H107" i="2"/>
  <c r="H165" i="2"/>
  <c r="H350" i="2"/>
  <c r="G370" i="2"/>
  <c r="I370" i="2" s="1"/>
  <c r="L370" i="2" s="1"/>
  <c r="H190" i="2"/>
  <c r="H372" i="2"/>
  <c r="H194" i="2"/>
  <c r="H11" i="2"/>
  <c r="H119" i="2"/>
  <c r="G20" i="2"/>
  <c r="G84" i="2"/>
  <c r="G203" i="2"/>
  <c r="I203" i="2" s="1"/>
  <c r="L203" i="2" s="1"/>
  <c r="H419" i="2"/>
  <c r="G136" i="2"/>
  <c r="H337" i="2"/>
  <c r="H168" i="2"/>
  <c r="G365" i="2"/>
  <c r="I365" i="2" s="1"/>
  <c r="L365" i="2" s="1"/>
  <c r="H61" i="2"/>
  <c r="G124" i="2"/>
  <c r="I124" i="2" s="1"/>
  <c r="L124" i="2" s="1"/>
  <c r="G187" i="2"/>
  <c r="H377" i="2"/>
  <c r="G381" i="2"/>
  <c r="H402" i="2"/>
  <c r="G107" i="2"/>
  <c r="H207" i="2"/>
  <c r="G137" i="2"/>
  <c r="G157" i="2"/>
  <c r="I157" i="2" s="1"/>
  <c r="L157" i="2" s="1"/>
  <c r="G183" i="2"/>
  <c r="I183" i="2" s="1"/>
  <c r="L183" i="2" s="1"/>
  <c r="G221" i="2"/>
  <c r="H247" i="2"/>
  <c r="G255" i="2"/>
  <c r="H156" i="2"/>
  <c r="G345" i="2"/>
  <c r="H271" i="2"/>
  <c r="H303" i="2"/>
  <c r="H287" i="2"/>
  <c r="H314" i="2"/>
  <c r="G426" i="2"/>
  <c r="H16" i="2"/>
  <c r="I16" i="2" s="1"/>
  <c r="L16" i="2" s="1"/>
  <c r="H24" i="2"/>
  <c r="I24" i="2" s="1"/>
  <c r="L24" i="2" s="1"/>
  <c r="H32" i="2"/>
  <c r="H40" i="2"/>
  <c r="I40" i="2" s="1"/>
  <c r="L40" i="2" s="1"/>
  <c r="H48" i="2"/>
  <c r="I48" i="2" s="1"/>
  <c r="L48" i="2" s="1"/>
  <c r="H56" i="2"/>
  <c r="I56" i="2" s="1"/>
  <c r="L56" i="2" s="1"/>
  <c r="H64" i="2"/>
  <c r="I64" i="2" s="1"/>
  <c r="L64" i="2" s="1"/>
  <c r="H72" i="2"/>
  <c r="I72" i="2" s="1"/>
  <c r="L72" i="2" s="1"/>
  <c r="H80" i="2"/>
  <c r="I80" i="2" s="1"/>
  <c r="L80" i="2" s="1"/>
  <c r="H88" i="2"/>
  <c r="I88" i="2" s="1"/>
  <c r="L88" i="2" s="1"/>
  <c r="H96" i="2"/>
  <c r="H104" i="2"/>
  <c r="I104" i="2" s="1"/>
  <c r="L104" i="2" s="1"/>
  <c r="G153" i="2"/>
  <c r="G173" i="2"/>
  <c r="I173" i="2" s="1"/>
  <c r="L173" i="2" s="1"/>
  <c r="G191" i="2"/>
  <c r="H224" i="2"/>
  <c r="I224" i="2" s="1"/>
  <c r="L224" i="2" s="1"/>
  <c r="G290" i="2"/>
  <c r="G204" i="2"/>
  <c r="G274" i="2"/>
  <c r="G311" i="2"/>
  <c r="G226" i="2"/>
  <c r="H234" i="2"/>
  <c r="G258" i="2"/>
  <c r="H369" i="2"/>
  <c r="G430" i="2"/>
  <c r="H389" i="2"/>
  <c r="H414" i="2"/>
  <c r="H322" i="2"/>
  <c r="H330" i="2"/>
  <c r="H338" i="2"/>
  <c r="G416" i="2"/>
  <c r="H227" i="2"/>
  <c r="H235" i="2"/>
  <c r="H243" i="2"/>
  <c r="H251" i="2"/>
  <c r="H259" i="2"/>
  <c r="H267" i="2"/>
  <c r="H275" i="2"/>
  <c r="H283" i="2"/>
  <c r="H291" i="2"/>
  <c r="H299" i="2"/>
  <c r="H307" i="2"/>
  <c r="H315" i="2"/>
  <c r="H323" i="2"/>
  <c r="H331" i="2"/>
  <c r="G341" i="2"/>
  <c r="G402" i="2"/>
  <c r="I402" i="2" s="1"/>
  <c r="L402" i="2" s="1"/>
  <c r="G398" i="2"/>
  <c r="H58" i="2"/>
  <c r="H214" i="2"/>
  <c r="H46" i="2"/>
  <c r="H27" i="2"/>
  <c r="H225" i="2"/>
  <c r="G36" i="2"/>
  <c r="G100" i="2"/>
  <c r="H223" i="2"/>
  <c r="H145" i="2"/>
  <c r="H359" i="2"/>
  <c r="H191" i="2"/>
  <c r="G385" i="2"/>
  <c r="H13" i="2"/>
  <c r="H77" i="2"/>
  <c r="H139" i="2"/>
  <c r="H219" i="2"/>
  <c r="G413" i="2"/>
  <c r="H410" i="2"/>
  <c r="G412" i="2"/>
  <c r="I412" i="2" s="1"/>
  <c r="L412" i="2" s="1"/>
  <c r="H108" i="2"/>
  <c r="H244" i="2"/>
  <c r="H74" i="2"/>
  <c r="H43" i="2"/>
  <c r="H257" i="2"/>
  <c r="G52" i="2"/>
  <c r="H133" i="2"/>
  <c r="G361" i="2"/>
  <c r="I361" i="2" s="1"/>
  <c r="L361" i="2" s="1"/>
  <c r="H177" i="2"/>
  <c r="H379" i="2"/>
  <c r="G111" i="2"/>
  <c r="I111" i="2" s="1"/>
  <c r="L111" i="2" s="1"/>
  <c r="H325" i="2"/>
  <c r="H29" i="2"/>
  <c r="H93" i="2"/>
  <c r="H151" i="2"/>
  <c r="H344" i="2"/>
  <c r="H355" i="2"/>
  <c r="G188" i="2"/>
  <c r="G123" i="2"/>
  <c r="I123" i="2" s="1"/>
  <c r="L123" i="2" s="1"/>
  <c r="G149" i="2"/>
  <c r="I149" i="2" s="1"/>
  <c r="L149" i="2" s="1"/>
  <c r="G169" i="2"/>
  <c r="H213" i="2"/>
  <c r="H231" i="2"/>
  <c r="G201" i="2"/>
  <c r="H432" i="2"/>
  <c r="G271" i="2"/>
  <c r="I271" i="2" s="1"/>
  <c r="H282" i="2"/>
  <c r="H12" i="2"/>
  <c r="I12" i="2" s="1"/>
  <c r="L12" i="2" s="1"/>
  <c r="G21" i="2"/>
  <c r="I21" i="2" s="1"/>
  <c r="L21" i="2" s="1"/>
  <c r="G33" i="2"/>
  <c r="I33" i="2" s="1"/>
  <c r="L33" i="2" s="1"/>
  <c r="H44" i="2"/>
  <c r="I44" i="2" s="1"/>
  <c r="L44" i="2" s="1"/>
  <c r="G53" i="2"/>
  <c r="I53" i="2" s="1"/>
  <c r="L53" i="2" s="1"/>
  <c r="G65" i="2"/>
  <c r="I65" i="2" s="1"/>
  <c r="L65" i="2" s="1"/>
  <c r="H76" i="2"/>
  <c r="I76" i="2" s="1"/>
  <c r="L76" i="2" s="1"/>
  <c r="G85" i="2"/>
  <c r="I85" i="2" s="1"/>
  <c r="L85" i="2" s="1"/>
  <c r="G97" i="2"/>
  <c r="I97" i="2" s="1"/>
  <c r="L97" i="2" s="1"/>
  <c r="G109" i="2"/>
  <c r="I109" i="2" s="1"/>
  <c r="L109" i="2" s="1"/>
  <c r="G133" i="2"/>
  <c r="H171" i="2"/>
  <c r="I171" i="2" s="1"/>
  <c r="L171" i="2" s="1"/>
  <c r="H263" i="2"/>
  <c r="H295" i="2"/>
  <c r="G279" i="2"/>
  <c r="H220" i="2"/>
  <c r="H250" i="2"/>
  <c r="G357" i="2"/>
  <c r="H430" i="2"/>
  <c r="H401" i="2"/>
  <c r="H421" i="2"/>
  <c r="H327" i="2"/>
  <c r="G335" i="2"/>
  <c r="G235" i="2"/>
  <c r="I235" i="2" s="1"/>
  <c r="G246" i="2"/>
  <c r="H254" i="2"/>
  <c r="G267" i="2"/>
  <c r="I267" i="2" s="1"/>
  <c r="G278" i="2"/>
  <c r="H286" i="2"/>
  <c r="G299" i="2"/>
  <c r="G310" i="2"/>
  <c r="H318" i="2"/>
  <c r="G331" i="2"/>
  <c r="I331" i="2" s="1"/>
  <c r="G418" i="2"/>
  <c r="G417" i="2"/>
  <c r="G143" i="2"/>
  <c r="I143" i="2" s="1"/>
  <c r="L143" i="2" s="1"/>
  <c r="H188" i="2"/>
  <c r="H187" i="2"/>
  <c r="G213" i="2"/>
  <c r="I213" i="2" s="1"/>
  <c r="L213" i="2" s="1"/>
  <c r="G231" i="2"/>
  <c r="I231" i="2" s="1"/>
  <c r="G247" i="2"/>
  <c r="I247" i="2" s="1"/>
  <c r="G298" i="2"/>
  <c r="G287" i="2"/>
  <c r="I287" i="2" s="1"/>
  <c r="G13" i="2"/>
  <c r="I13" i="2" s="1"/>
  <c r="L13" i="2" s="1"/>
  <c r="G25" i="2"/>
  <c r="I25" i="2" s="1"/>
  <c r="L25" i="2" s="1"/>
  <c r="H36" i="2"/>
  <c r="G45" i="2"/>
  <c r="I45" i="2" s="1"/>
  <c r="L45" i="2" s="1"/>
  <c r="G57" i="2"/>
  <c r="I57" i="2" s="1"/>
  <c r="L57" i="2" s="1"/>
  <c r="H68" i="2"/>
  <c r="I68" i="2" s="1"/>
  <c r="L68" i="2" s="1"/>
  <c r="G77" i="2"/>
  <c r="G89" i="2"/>
  <c r="I89" i="2" s="1"/>
  <c r="L89" i="2" s="1"/>
  <c r="H100" i="2"/>
  <c r="I100" i="2" s="1"/>
  <c r="L100" i="2" s="1"/>
  <c r="H112" i="2"/>
  <c r="I112" i="2" s="1"/>
  <c r="L112" i="2" s="1"/>
  <c r="G172" i="2"/>
  <c r="H216" i="2"/>
  <c r="I216" i="2" s="1"/>
  <c r="L216" i="2" s="1"/>
  <c r="G263" i="2"/>
  <c r="I263" i="2" s="1"/>
  <c r="G295" i="2"/>
  <c r="I295" i="2" s="1"/>
  <c r="L295" i="2" s="1"/>
  <c r="H185" i="2"/>
  <c r="G306" i="2"/>
  <c r="H226" i="2"/>
  <c r="G242" i="2"/>
  <c r="G397" i="2"/>
  <c r="H357" i="2"/>
  <c r="H319" i="2"/>
  <c r="G327" i="2"/>
  <c r="I327" i="2" s="1"/>
  <c r="G338" i="2"/>
  <c r="H416" i="2"/>
  <c r="G227" i="2"/>
  <c r="I227" i="2" s="1"/>
  <c r="G238" i="2"/>
  <c r="H246" i="2"/>
  <c r="G259" i="2"/>
  <c r="I259" i="2" s="1"/>
  <c r="G270" i="2"/>
  <c r="H278" i="2"/>
  <c r="G291" i="2"/>
  <c r="I291" i="2" s="1"/>
  <c r="G302" i="2"/>
  <c r="H310" i="2"/>
  <c r="G323" i="2"/>
  <c r="I323" i="2" s="1"/>
  <c r="G334" i="2"/>
  <c r="H385" i="2"/>
  <c r="I385" i="2" s="1"/>
  <c r="L385" i="2" s="1"/>
  <c r="G433" i="2"/>
  <c r="H417" i="2"/>
  <c r="G151" i="2"/>
  <c r="H137" i="2"/>
  <c r="H221" i="2"/>
  <c r="H239" i="2"/>
  <c r="G156" i="2"/>
  <c r="I156" i="2" s="1"/>
  <c r="L156" i="2" s="1"/>
  <c r="H345" i="2"/>
  <c r="G266" i="2"/>
  <c r="H298" i="2"/>
  <c r="H426" i="2"/>
  <c r="G17" i="2"/>
  <c r="I17" i="2" s="1"/>
  <c r="L17" i="2" s="1"/>
  <c r="H28" i="2"/>
  <c r="I28" i="2" s="1"/>
  <c r="L28" i="2" s="1"/>
  <c r="G37" i="2"/>
  <c r="I37" i="2" s="1"/>
  <c r="L37" i="2" s="1"/>
  <c r="G49" i="2"/>
  <c r="I49" i="2" s="1"/>
  <c r="L49" i="2" s="1"/>
  <c r="H60" i="2"/>
  <c r="I60" i="2" s="1"/>
  <c r="L60" i="2" s="1"/>
  <c r="G69" i="2"/>
  <c r="I69" i="2" s="1"/>
  <c r="L69" i="2" s="1"/>
  <c r="G81" i="2"/>
  <c r="I81" i="2" s="1"/>
  <c r="L81" i="2" s="1"/>
  <c r="H92" i="2"/>
  <c r="I92" i="2" s="1"/>
  <c r="L92" i="2" s="1"/>
  <c r="G101" i="2"/>
  <c r="I101" i="2" s="1"/>
  <c r="L101" i="2" s="1"/>
  <c r="G125" i="2"/>
  <c r="I125" i="2" s="1"/>
  <c r="L125" i="2" s="1"/>
  <c r="H152" i="2"/>
  <c r="I152" i="2" s="1"/>
  <c r="L152" i="2" s="1"/>
  <c r="H172" i="2"/>
  <c r="G197" i="2"/>
  <c r="I197" i="2" s="1"/>
  <c r="L197" i="2" s="1"/>
  <c r="H217" i="2"/>
  <c r="G140" i="2"/>
  <c r="G185" i="2"/>
  <c r="I185" i="2" s="1"/>
  <c r="H274" i="2"/>
  <c r="H306" i="2"/>
  <c r="H242" i="2"/>
  <c r="H258" i="2"/>
  <c r="H397" i="2"/>
  <c r="G369" i="2"/>
  <c r="I369" i="2" s="1"/>
  <c r="L369" i="2" s="1"/>
  <c r="G389" i="2"/>
  <c r="I389" i="2" s="1"/>
  <c r="L389" i="2" s="1"/>
  <c r="G414" i="2"/>
  <c r="I414" i="2" s="1"/>
  <c r="L414" i="2" s="1"/>
  <c r="G319" i="2"/>
  <c r="G330" i="2"/>
  <c r="I330" i="2" s="1"/>
  <c r="G373" i="2"/>
  <c r="G230" i="2"/>
  <c r="H238" i="2"/>
  <c r="G251" i="2"/>
  <c r="I251" i="2" s="1"/>
  <c r="G262" i="2"/>
  <c r="H270" i="2"/>
  <c r="G283" i="2"/>
  <c r="I283" i="2" s="1"/>
  <c r="G294" i="2"/>
  <c r="H302" i="2"/>
  <c r="G315" i="2"/>
  <c r="I315" i="2" s="1"/>
  <c r="G326" i="2"/>
  <c r="H334" i="2"/>
  <c r="H413" i="2"/>
  <c r="H433" i="2"/>
  <c r="G207" i="2"/>
  <c r="I207" i="2" s="1"/>
  <c r="G115" i="2"/>
  <c r="I115" i="2" s="1"/>
  <c r="L115" i="2" s="1"/>
  <c r="H169" i="2"/>
  <c r="G239" i="2"/>
  <c r="H255" i="2"/>
  <c r="H201" i="2"/>
  <c r="G432" i="2"/>
  <c r="I432" i="2" s="1"/>
  <c r="H266" i="2"/>
  <c r="G303" i="2"/>
  <c r="I303" i="2" s="1"/>
  <c r="G282" i="2"/>
  <c r="I282" i="2" s="1"/>
  <c r="G314" i="2"/>
  <c r="I314" i="2" s="1"/>
  <c r="L314" i="2" s="1"/>
  <c r="G9" i="2"/>
  <c r="I9" i="2" s="1"/>
  <c r="L9" i="2" s="1"/>
  <c r="H20" i="2"/>
  <c r="I20" i="2" s="1"/>
  <c r="L20" i="2" s="1"/>
  <c r="G29" i="2"/>
  <c r="I29" i="2" s="1"/>
  <c r="L29" i="2" s="1"/>
  <c r="G41" i="2"/>
  <c r="I41" i="2" s="1"/>
  <c r="L41" i="2" s="1"/>
  <c r="H52" i="2"/>
  <c r="I52" i="2" s="1"/>
  <c r="L52" i="2" s="1"/>
  <c r="G61" i="2"/>
  <c r="I61" i="2" s="1"/>
  <c r="L61" i="2" s="1"/>
  <c r="G73" i="2"/>
  <c r="I73" i="2" s="1"/>
  <c r="L73" i="2" s="1"/>
  <c r="H84" i="2"/>
  <c r="I84" i="2" s="1"/>
  <c r="L84" i="2" s="1"/>
  <c r="G93" i="2"/>
  <c r="I93" i="2" s="1"/>
  <c r="L93" i="2" s="1"/>
  <c r="G105" i="2"/>
  <c r="I105" i="2" s="1"/>
  <c r="L105" i="2" s="1"/>
  <c r="G127" i="2"/>
  <c r="I127" i="2" s="1"/>
  <c r="L127" i="2" s="1"/>
  <c r="H153" i="2"/>
  <c r="H176" i="2"/>
  <c r="I176" i="2" s="1"/>
  <c r="L176" i="2" s="1"/>
  <c r="G217" i="2"/>
  <c r="H290" i="2"/>
  <c r="H140" i="2"/>
  <c r="H204" i="2"/>
  <c r="H279" i="2"/>
  <c r="H311" i="2"/>
  <c r="G234" i="2"/>
  <c r="I234" i="2" s="1"/>
  <c r="G250" i="2"/>
  <c r="I250" i="2" s="1"/>
  <c r="L250" i="2" s="1"/>
  <c r="G401" i="2"/>
  <c r="I401" i="2" s="1"/>
  <c r="G421" i="2"/>
  <c r="I421" i="2" s="1"/>
  <c r="L421" i="2" s="1"/>
  <c r="G322" i="2"/>
  <c r="I322" i="2" s="1"/>
  <c r="H335" i="2"/>
  <c r="H373" i="2"/>
  <c r="H230" i="2"/>
  <c r="G243" i="2"/>
  <c r="I243" i="2" s="1"/>
  <c r="G254" i="2"/>
  <c r="I254" i="2" s="1"/>
  <c r="H262" i="2"/>
  <c r="G275" i="2"/>
  <c r="I275" i="2" s="1"/>
  <c r="G286" i="2"/>
  <c r="I286" i="2" s="1"/>
  <c r="H294" i="2"/>
  <c r="G307" i="2"/>
  <c r="I307" i="2" s="1"/>
  <c r="G318" i="2"/>
  <c r="I318" i="2" s="1"/>
  <c r="H326" i="2"/>
  <c r="H341" i="2"/>
  <c r="H418" i="2"/>
  <c r="H398" i="2"/>
  <c r="G417" i="4"/>
  <c r="G412" i="4"/>
  <c r="G409" i="4"/>
  <c r="G408" i="4"/>
  <c r="G405" i="4"/>
  <c r="G402" i="4"/>
  <c r="G394" i="4"/>
  <c r="H429" i="4"/>
  <c r="G401" i="4"/>
  <c r="G398" i="4"/>
  <c r="G393" i="4"/>
  <c r="G391" i="4"/>
  <c r="G387" i="4"/>
  <c r="G384" i="4"/>
  <c r="H383" i="4"/>
  <c r="G380" i="4"/>
  <c r="H379" i="4"/>
  <c r="G363" i="4"/>
  <c r="H423" i="4"/>
  <c r="H415" i="4"/>
  <c r="G379" i="4"/>
  <c r="I379" i="4" s="1"/>
  <c r="L379" i="4" s="1"/>
  <c r="G378" i="4"/>
  <c r="H377" i="4"/>
  <c r="H367" i="4"/>
  <c r="G356" i="4"/>
  <c r="G353" i="4"/>
  <c r="G349" i="4"/>
  <c r="G332" i="4"/>
  <c r="G325" i="4"/>
  <c r="G298" i="4"/>
  <c r="G291" i="4"/>
  <c r="G266" i="4"/>
  <c r="G259" i="4"/>
  <c r="G249" i="4"/>
  <c r="G246" i="4"/>
  <c r="G226" i="4"/>
  <c r="G223" i="4"/>
  <c r="G222" i="4"/>
  <c r="G219" i="4"/>
  <c r="G216" i="4"/>
  <c r="G210" i="4"/>
  <c r="G207" i="4"/>
  <c r="G203" i="4"/>
  <c r="G200" i="4"/>
  <c r="G183" i="4"/>
  <c r="G182" i="4"/>
  <c r="G179" i="4"/>
  <c r="G172" i="4"/>
  <c r="G155" i="4"/>
  <c r="G152" i="4"/>
  <c r="G146" i="4"/>
  <c r="G143" i="4"/>
  <c r="G138" i="4"/>
  <c r="G134" i="4"/>
  <c r="G130" i="4"/>
  <c r="G127" i="4"/>
  <c r="G122" i="4"/>
  <c r="G119" i="4"/>
  <c r="G115" i="4"/>
  <c r="G106" i="4"/>
  <c r="G103" i="4"/>
  <c r="G102" i="4"/>
  <c r="G99" i="4"/>
  <c r="G91" i="4"/>
  <c r="G90" i="4"/>
  <c r="G87" i="4"/>
  <c r="G83" i="4"/>
  <c r="G76" i="4"/>
  <c r="G59" i="4"/>
  <c r="G58" i="4"/>
  <c r="G55" i="4"/>
  <c r="G54" i="4"/>
  <c r="G51" i="4"/>
  <c r="G44" i="4"/>
  <c r="G27" i="4"/>
  <c r="G26" i="4"/>
  <c r="G23" i="4"/>
  <c r="G22" i="4"/>
  <c r="G19" i="4"/>
  <c r="G12" i="4"/>
  <c r="H433" i="4"/>
  <c r="H425" i="4"/>
  <c r="H419" i="4"/>
  <c r="G418" i="4"/>
  <c r="H403" i="4"/>
  <c r="H373" i="4"/>
  <c r="G368" i="4"/>
  <c r="G367" i="4"/>
  <c r="I367" i="4" s="1"/>
  <c r="L367" i="4" s="1"/>
  <c r="G366" i="4"/>
  <c r="H365" i="4"/>
  <c r="H364" i="4"/>
  <c r="G352" i="4"/>
  <c r="G348" i="4"/>
  <c r="H344" i="4"/>
  <c r="H340" i="4"/>
  <c r="G331" i="4"/>
  <c r="G328" i="4"/>
  <c r="G324" i="4"/>
  <c r="G321" i="4"/>
  <c r="H320" i="4"/>
  <c r="G315" i="4"/>
  <c r="G313" i="4"/>
  <c r="H312" i="4"/>
  <c r="G297" i="4"/>
  <c r="G294" i="4"/>
  <c r="G290" i="4"/>
  <c r="G287" i="4"/>
  <c r="H286" i="4"/>
  <c r="G282" i="4"/>
  <c r="H278" i="4"/>
  <c r="H274" i="4"/>
  <c r="G265" i="4"/>
  <c r="G262" i="4"/>
  <c r="G258" i="4"/>
  <c r="G255" i="4"/>
  <c r="H254" i="4"/>
  <c r="G239" i="4"/>
  <c r="G215" i="4"/>
  <c r="G214" i="4"/>
  <c r="G199" i="4"/>
  <c r="G198" i="4"/>
  <c r="G195" i="4"/>
  <c r="G178" i="4"/>
  <c r="G175" i="4"/>
  <c r="G171" i="4"/>
  <c r="G168" i="4"/>
  <c r="H167" i="4"/>
  <c r="H163" i="4"/>
  <c r="G151" i="4"/>
  <c r="G150" i="4"/>
  <c r="G142" i="4"/>
  <c r="G126" i="4"/>
  <c r="G111" i="4"/>
  <c r="G110" i="4"/>
  <c r="G108" i="4"/>
  <c r="G95" i="4"/>
  <c r="G79" i="4"/>
  <c r="H75" i="4"/>
  <c r="H71" i="4"/>
  <c r="H67" i="4"/>
  <c r="G64" i="4"/>
  <c r="G47" i="4"/>
  <c r="H43" i="4"/>
  <c r="H39" i="4"/>
  <c r="H35" i="4"/>
  <c r="G32" i="4"/>
  <c r="G15" i="4"/>
  <c r="G11" i="4"/>
  <c r="H431" i="4"/>
  <c r="G425" i="4"/>
  <c r="I425" i="4" s="1"/>
  <c r="L425" i="4" s="1"/>
  <c r="H421" i="4"/>
  <c r="H413" i="4"/>
  <c r="H405" i="4"/>
  <c r="G397" i="4"/>
  <c r="G396" i="4"/>
  <c r="H395" i="4"/>
  <c r="H394" i="4"/>
  <c r="H375" i="4"/>
  <c r="G371" i="4"/>
  <c r="H363" i="4"/>
  <c r="G362" i="4"/>
  <c r="H361" i="4"/>
  <c r="H360" i="4"/>
  <c r="H359" i="4"/>
  <c r="G347" i="4"/>
  <c r="H346" i="4"/>
  <c r="G344" i="4"/>
  <c r="I344" i="4" s="1"/>
  <c r="L344" i="4" s="1"/>
  <c r="G343" i="4"/>
  <c r="H342" i="4"/>
  <c r="G340" i="4"/>
  <c r="G337" i="4"/>
  <c r="H336" i="4"/>
  <c r="G320" i="4"/>
  <c r="I320" i="4" s="1"/>
  <c r="L320" i="4" s="1"/>
  <c r="G312" i="4"/>
  <c r="H308" i="4"/>
  <c r="H304" i="4"/>
  <c r="G303" i="4"/>
  <c r="H302" i="4"/>
  <c r="G286" i="4"/>
  <c r="G281" i="4"/>
  <c r="H280" i="4"/>
  <c r="G278" i="4"/>
  <c r="I278" i="4" s="1"/>
  <c r="L278" i="4" s="1"/>
  <c r="G277" i="4"/>
  <c r="H276" i="4"/>
  <c r="G274" i="4"/>
  <c r="I274" i="4" s="1"/>
  <c r="L274" i="4" s="1"/>
  <c r="G271" i="4"/>
  <c r="H270" i="4"/>
  <c r="G254" i="4"/>
  <c r="I254" i="4" s="1"/>
  <c r="L254" i="4" s="1"/>
  <c r="G253" i="4"/>
  <c r="H252" i="4"/>
  <c r="G251" i="4"/>
  <c r="H250" i="4"/>
  <c r="H242" i="4"/>
  <c r="G238" i="4"/>
  <c r="G237" i="4"/>
  <c r="G235" i="4"/>
  <c r="G232" i="4"/>
  <c r="H231" i="4"/>
  <c r="H229" i="4"/>
  <c r="G228" i="4"/>
  <c r="H227" i="4"/>
  <c r="H213" i="4"/>
  <c r="G212" i="4"/>
  <c r="H211" i="4"/>
  <c r="G194" i="4"/>
  <c r="H193" i="4"/>
  <c r="G191" i="4"/>
  <c r="G190" i="4"/>
  <c r="H187" i="4"/>
  <c r="H185" i="4"/>
  <c r="G167" i="4"/>
  <c r="I167" i="4" s="1"/>
  <c r="L167" i="4" s="1"/>
  <c r="G166" i="4"/>
  <c r="H165" i="4"/>
  <c r="G163" i="4"/>
  <c r="H159" i="4"/>
  <c r="H149" i="4"/>
  <c r="H148" i="4"/>
  <c r="H147" i="4"/>
  <c r="H145" i="4"/>
  <c r="H144" i="4"/>
  <c r="H141" i="4"/>
  <c r="H140" i="4"/>
  <c r="H139" i="4"/>
  <c r="H137" i="4"/>
  <c r="H136" i="4"/>
  <c r="H135" i="4"/>
  <c r="H131" i="4"/>
  <c r="H129" i="4"/>
  <c r="H128" i="4"/>
  <c r="H125" i="4"/>
  <c r="H124" i="4"/>
  <c r="H123" i="4"/>
  <c r="H107" i="4"/>
  <c r="G75" i="4"/>
  <c r="I75" i="4" s="1"/>
  <c r="L75" i="4" s="1"/>
  <c r="G74" i="4"/>
  <c r="H73" i="4"/>
  <c r="G71" i="4"/>
  <c r="I71" i="4" s="1"/>
  <c r="L71" i="4" s="1"/>
  <c r="G70" i="4"/>
  <c r="H69" i="4"/>
  <c r="G67" i="4"/>
  <c r="I67" i="4" s="1"/>
  <c r="L67" i="4" s="1"/>
  <c r="H63" i="4"/>
  <c r="H61" i="4"/>
  <c r="G60" i="4"/>
  <c r="G43" i="4"/>
  <c r="I43" i="4" s="1"/>
  <c r="L43" i="4" s="1"/>
  <c r="G42" i="4"/>
  <c r="H41" i="4"/>
  <c r="G39" i="4"/>
  <c r="G38" i="4"/>
  <c r="H37" i="4"/>
  <c r="G35" i="4"/>
  <c r="H31" i="4"/>
  <c r="H29" i="4"/>
  <c r="G28" i="4"/>
  <c r="G429" i="4"/>
  <c r="I429" i="4" s="1"/>
  <c r="L429" i="4" s="1"/>
  <c r="G428" i="4"/>
  <c r="H427" i="4"/>
  <c r="G422" i="4"/>
  <c r="G421" i="4"/>
  <c r="G413" i="4"/>
  <c r="G383" i="4"/>
  <c r="I383" i="4" s="1"/>
  <c r="L383" i="4" s="1"/>
  <c r="G375" i="4"/>
  <c r="I375" i="4" s="1"/>
  <c r="L375" i="4" s="1"/>
  <c r="G359" i="4"/>
  <c r="H358" i="4"/>
  <c r="G357" i="4"/>
  <c r="H354" i="4"/>
  <c r="G336" i="4"/>
  <c r="H334" i="4"/>
  <c r="G333" i="4"/>
  <c r="G311" i="4"/>
  <c r="H310" i="4"/>
  <c r="G307" i="4"/>
  <c r="H306" i="4"/>
  <c r="G302" i="4"/>
  <c r="I302" i="4" s="1"/>
  <c r="L302" i="4" s="1"/>
  <c r="H300" i="4"/>
  <c r="G299" i="4"/>
  <c r="H298" i="4"/>
  <c r="G270" i="4"/>
  <c r="I270" i="4" s="1"/>
  <c r="L270" i="4" s="1"/>
  <c r="G269" i="4"/>
  <c r="H266" i="4"/>
  <c r="G250" i="4"/>
  <c r="I250" i="4" s="1"/>
  <c r="L250" i="4" s="1"/>
  <c r="H246" i="4"/>
  <c r="H244" i="4"/>
  <c r="G242" i="4"/>
  <c r="G231" i="4"/>
  <c r="I231" i="4" s="1"/>
  <c r="L231" i="4" s="1"/>
  <c r="G227" i="4"/>
  <c r="I227" i="4" s="1"/>
  <c r="L227" i="4" s="1"/>
  <c r="H223" i="4"/>
  <c r="H219" i="4"/>
  <c r="H217" i="4"/>
  <c r="G211" i="4"/>
  <c r="I211" i="4" s="1"/>
  <c r="L211" i="4" s="1"/>
  <c r="H207" i="4"/>
  <c r="H205" i="4"/>
  <c r="G204" i="4"/>
  <c r="H203" i="4"/>
  <c r="H201" i="4"/>
  <c r="H189" i="4"/>
  <c r="G187" i="4"/>
  <c r="G184" i="4"/>
  <c r="H183" i="4"/>
  <c r="H179" i="4"/>
  <c r="G162" i="4"/>
  <c r="H161" i="4"/>
  <c r="G159" i="4"/>
  <c r="G158" i="4"/>
  <c r="H155" i="4"/>
  <c r="H153" i="4"/>
  <c r="G147" i="4"/>
  <c r="I147" i="4" s="1"/>
  <c r="L147" i="4" s="1"/>
  <c r="H143" i="4"/>
  <c r="G139" i="4"/>
  <c r="I139" i="4" s="1"/>
  <c r="L139" i="4" s="1"/>
  <c r="G135" i="4"/>
  <c r="I135" i="4" s="1"/>
  <c r="L135" i="4" s="1"/>
  <c r="G131" i="4"/>
  <c r="H127" i="4"/>
  <c r="G123" i="4"/>
  <c r="I123" i="4" s="1"/>
  <c r="L123" i="4" s="1"/>
  <c r="H119" i="4"/>
  <c r="H117" i="4"/>
  <c r="G116" i="4"/>
  <c r="H115" i="4"/>
  <c r="H113" i="4"/>
  <c r="G112" i="4"/>
  <c r="G107" i="4"/>
  <c r="H103" i="4"/>
  <c r="H99" i="4"/>
  <c r="H97" i="4"/>
  <c r="G96" i="4"/>
  <c r="H91" i="4"/>
  <c r="H87" i="4"/>
  <c r="H85" i="4"/>
  <c r="G84" i="4"/>
  <c r="H83" i="4"/>
  <c r="H81" i="4"/>
  <c r="G80" i="4"/>
  <c r="G63" i="4"/>
  <c r="H49" i="4"/>
  <c r="G48" i="4"/>
  <c r="G31" i="4"/>
  <c r="H17" i="4"/>
  <c r="G16" i="4"/>
  <c r="H12" i="4"/>
  <c r="H282" i="4"/>
  <c r="H328" i="4"/>
  <c r="H356" i="4"/>
  <c r="H11" i="4"/>
  <c r="H27" i="4"/>
  <c r="H59" i="4"/>
  <c r="H151" i="4"/>
  <c r="H195" i="4"/>
  <c r="H417" i="4"/>
  <c r="H32" i="4"/>
  <c r="H40" i="4"/>
  <c r="H68" i="4"/>
  <c r="H110" i="4"/>
  <c r="H142" i="4"/>
  <c r="G177" i="4"/>
  <c r="H198" i="4"/>
  <c r="G236" i="4"/>
  <c r="H265" i="4"/>
  <c r="H279" i="4"/>
  <c r="H297" i="4"/>
  <c r="G316" i="4"/>
  <c r="H331" i="4"/>
  <c r="H345" i="4"/>
  <c r="H385" i="4"/>
  <c r="H399" i="4"/>
  <c r="H14" i="4"/>
  <c r="H26" i="4"/>
  <c r="G53" i="4"/>
  <c r="H76" i="4"/>
  <c r="H90" i="4"/>
  <c r="H102" i="4"/>
  <c r="H122" i="4"/>
  <c r="H146" i="4"/>
  <c r="H170" i="4"/>
  <c r="G181" i="4"/>
  <c r="G209" i="4"/>
  <c r="H222" i="4"/>
  <c r="H249" i="4"/>
  <c r="G260" i="4"/>
  <c r="G288" i="4"/>
  <c r="H293" i="4"/>
  <c r="H323" i="4"/>
  <c r="H329" i="4"/>
  <c r="H370" i="4"/>
  <c r="H408" i="4"/>
  <c r="G17" i="4"/>
  <c r="I17" i="4" s="1"/>
  <c r="L17" i="4" s="1"/>
  <c r="H33" i="4"/>
  <c r="H52" i="4"/>
  <c r="G81" i="4"/>
  <c r="H92" i="4"/>
  <c r="H109" i="4"/>
  <c r="G117" i="4"/>
  <c r="I117" i="4" s="1"/>
  <c r="L117" i="4" s="1"/>
  <c r="G153" i="4"/>
  <c r="H162" i="4"/>
  <c r="G189" i="4"/>
  <c r="I189" i="4" s="1"/>
  <c r="L189" i="4" s="1"/>
  <c r="H204" i="4"/>
  <c r="H218" i="4"/>
  <c r="H245" i="4"/>
  <c r="H272" i="4"/>
  <c r="G300" i="4"/>
  <c r="I300" i="4" s="1"/>
  <c r="L300" i="4" s="1"/>
  <c r="H311" i="4"/>
  <c r="H330" i="4"/>
  <c r="G354" i="4"/>
  <c r="H372" i="4"/>
  <c r="H389" i="4"/>
  <c r="H407" i="4"/>
  <c r="H21" i="4"/>
  <c r="H30" i="4"/>
  <c r="H42" i="4"/>
  <c r="H60" i="4"/>
  <c r="H70" i="4"/>
  <c r="H89" i="4"/>
  <c r="H121" i="4"/>
  <c r="G129" i="4"/>
  <c r="I129" i="4" s="1"/>
  <c r="L129" i="4" s="1"/>
  <c r="G141" i="4"/>
  <c r="G149" i="4"/>
  <c r="I149" i="4" s="1"/>
  <c r="L149" i="4" s="1"/>
  <c r="H166" i="4"/>
  <c r="G185" i="4"/>
  <c r="I185" i="4" s="1"/>
  <c r="L185" i="4" s="1"/>
  <c r="H194" i="4"/>
  <c r="H221" i="4"/>
  <c r="H232" i="4"/>
  <c r="H248" i="4"/>
  <c r="H256" i="4"/>
  <c r="G276" i="4"/>
  <c r="I276" i="4" s="1"/>
  <c r="L276" i="4" s="1"/>
  <c r="H288" i="4"/>
  <c r="H305" i="4"/>
  <c r="H326" i="4"/>
  <c r="H343" i="4"/>
  <c r="H362" i="4"/>
  <c r="H386" i="4"/>
  <c r="G411" i="4"/>
  <c r="G361" i="4"/>
  <c r="I361" i="4" s="1"/>
  <c r="L361" i="4" s="1"/>
  <c r="G377" i="4"/>
  <c r="I377" i="4" s="1"/>
  <c r="L377" i="4" s="1"/>
  <c r="G403" i="4"/>
  <c r="G415" i="4"/>
  <c r="I415" i="4" s="1"/>
  <c r="L415" i="4" s="1"/>
  <c r="H428" i="4"/>
  <c r="H368" i="4"/>
  <c r="H414" i="4"/>
  <c r="G423" i="4"/>
  <c r="I423" i="4" s="1"/>
  <c r="L423" i="4" s="1"/>
  <c r="G433" i="4"/>
  <c r="I433" i="4" s="1"/>
  <c r="L433" i="4" s="1"/>
  <c r="H238" i="4"/>
  <c r="H290" i="4"/>
  <c r="H332" i="4"/>
  <c r="H15" i="4"/>
  <c r="H47" i="4"/>
  <c r="H79" i="4"/>
  <c r="H171" i="4"/>
  <c r="H199" i="4"/>
  <c r="G33" i="4"/>
  <c r="H64" i="4"/>
  <c r="H72" i="4"/>
  <c r="H126" i="4"/>
  <c r="H150" i="4"/>
  <c r="H178" i="4"/>
  <c r="H214" i="4"/>
  <c r="H239" i="4"/>
  <c r="G272" i="4"/>
  <c r="G284" i="4"/>
  <c r="H313" i="4"/>
  <c r="G318" i="4"/>
  <c r="G338" i="4"/>
  <c r="H380" i="4"/>
  <c r="H388" i="4"/>
  <c r="H402" i="4"/>
  <c r="G21" i="4"/>
  <c r="H44" i="4"/>
  <c r="H54" i="4"/>
  <c r="G77" i="4"/>
  <c r="G93" i="4"/>
  <c r="G105" i="4"/>
  <c r="H130" i="4"/>
  <c r="H152" i="4"/>
  <c r="H172" i="4"/>
  <c r="H182" i="4"/>
  <c r="H210" i="4"/>
  <c r="G225" i="4"/>
  <c r="G256" i="4"/>
  <c r="H261" i="4"/>
  <c r="H289" i="4"/>
  <c r="H295" i="4"/>
  <c r="H325" i="4"/>
  <c r="H349" i="4"/>
  <c r="H384" i="4"/>
  <c r="H430" i="4"/>
  <c r="G9" i="4"/>
  <c r="H18" i="4"/>
  <c r="H48" i="4"/>
  <c r="H56" i="4"/>
  <c r="H84" i="4"/>
  <c r="H96" i="4"/>
  <c r="H112" i="4"/>
  <c r="H118" i="4"/>
  <c r="H154" i="4"/>
  <c r="H177" i="4"/>
  <c r="H197" i="4"/>
  <c r="G205" i="4"/>
  <c r="I205" i="4" s="1"/>
  <c r="L205" i="4" s="1"/>
  <c r="H224" i="4"/>
  <c r="H247" i="4"/>
  <c r="H284" i="4"/>
  <c r="G306" i="4"/>
  <c r="I306" i="4" s="1"/>
  <c r="L306" i="4" s="1"/>
  <c r="H314" i="4"/>
  <c r="H333" i="4"/>
  <c r="H355" i="4"/>
  <c r="G381" i="4"/>
  <c r="H392" i="4"/>
  <c r="H412" i="4"/>
  <c r="H25" i="4"/>
  <c r="G37" i="4"/>
  <c r="I37" i="4" s="1"/>
  <c r="L37" i="4" s="1"/>
  <c r="H45" i="4"/>
  <c r="G61" i="4"/>
  <c r="I61" i="4" s="1"/>
  <c r="L61" i="4" s="1"/>
  <c r="G73" i="4"/>
  <c r="I73" i="4" s="1"/>
  <c r="L73" i="4" s="1"/>
  <c r="H93" i="4"/>
  <c r="G124" i="4"/>
  <c r="I124" i="4" s="1"/>
  <c r="L124" i="4" s="1"/>
  <c r="G136" i="4"/>
  <c r="G144" i="4"/>
  <c r="I144" i="4" s="1"/>
  <c r="L144" i="4" s="1"/>
  <c r="H157" i="4"/>
  <c r="H169" i="4"/>
  <c r="H186" i="4"/>
  <c r="H209" i="4"/>
  <c r="H225" i="4"/>
  <c r="H235" i="4"/>
  <c r="H251" i="4"/>
  <c r="H260" i="4"/>
  <c r="H277" i="4"/>
  <c r="H292" i="4"/>
  <c r="G308" i="4"/>
  <c r="I308" i="4" s="1"/>
  <c r="L308" i="4" s="1"/>
  <c r="H335" i="4"/>
  <c r="G346" i="4"/>
  <c r="I346" i="4" s="1"/>
  <c r="L346" i="4" s="1"/>
  <c r="G369" i="4"/>
  <c r="H391" i="4"/>
  <c r="H411" i="4"/>
  <c r="G364" i="4"/>
  <c r="I364" i="4" s="1"/>
  <c r="L364" i="4" s="1"/>
  <c r="H378" i="4"/>
  <c r="H404" i="4"/>
  <c r="H416" i="4"/>
  <c r="G373" i="4"/>
  <c r="I373" i="4" s="1"/>
  <c r="L373" i="4" s="1"/>
  <c r="G419" i="4"/>
  <c r="I419" i="4" s="1"/>
  <c r="L419" i="4" s="1"/>
  <c r="H424" i="4"/>
  <c r="H258" i="4"/>
  <c r="H294" i="4"/>
  <c r="H348" i="4"/>
  <c r="H19" i="4"/>
  <c r="H51" i="4"/>
  <c r="H95" i="4"/>
  <c r="H175" i="4"/>
  <c r="H215" i="4"/>
  <c r="H34" i="4"/>
  <c r="G65" i="4"/>
  <c r="H108" i="4"/>
  <c r="G132" i="4"/>
  <c r="H164" i="4"/>
  <c r="H192" i="4"/>
  <c r="G233" i="4"/>
  <c r="H255" i="4"/>
  <c r="H273" i="4"/>
  <c r="H287" i="4"/>
  <c r="G314" i="4"/>
  <c r="I314" i="4" s="1"/>
  <c r="L314" i="4" s="1"/>
  <c r="H321" i="4"/>
  <c r="H339" i="4"/>
  <c r="H382" i="4"/>
  <c r="H393" i="4"/>
  <c r="H22" i="4"/>
  <c r="G45" i="4"/>
  <c r="I45" i="4" s="1"/>
  <c r="L45" i="4" s="1"/>
  <c r="G57" i="4"/>
  <c r="H78" i="4"/>
  <c r="H94" i="4"/>
  <c r="H106" i="4"/>
  <c r="H134" i="4"/>
  <c r="G157" i="4"/>
  <c r="G173" i="4"/>
  <c r="H196" i="4"/>
  <c r="H216" i="4"/>
  <c r="H226" i="4"/>
  <c r="H257" i="4"/>
  <c r="H263" i="4"/>
  <c r="H291" i="4"/>
  <c r="H317" i="4"/>
  <c r="G326" i="4"/>
  <c r="G350" i="4"/>
  <c r="H387" i="4"/>
  <c r="G13" i="4"/>
  <c r="H20" i="4"/>
  <c r="G49" i="4"/>
  <c r="I49" i="4" s="1"/>
  <c r="L49" i="4" s="1"/>
  <c r="H65" i="4"/>
  <c r="G85" i="4"/>
  <c r="I85" i="4" s="1"/>
  <c r="L85" i="4" s="1"/>
  <c r="G97" i="4"/>
  <c r="I97" i="4" s="1"/>
  <c r="L97" i="4" s="1"/>
  <c r="G113" i="4"/>
  <c r="H132" i="4"/>
  <c r="H158" i="4"/>
  <c r="H180" i="4"/>
  <c r="G201" i="4"/>
  <c r="I201" i="4" s="1"/>
  <c r="L201" i="4" s="1"/>
  <c r="H208" i="4"/>
  <c r="H233" i="4"/>
  <c r="H264" i="4"/>
  <c r="H296" i="4"/>
  <c r="H307" i="4"/>
  <c r="H316" i="4"/>
  <c r="G334" i="4"/>
  <c r="I334" i="4" s="1"/>
  <c r="L334" i="4" s="1"/>
  <c r="H357" i="4"/>
  <c r="H381" i="4"/>
  <c r="H398" i="4"/>
  <c r="H432" i="4"/>
  <c r="H28" i="4"/>
  <c r="H38" i="4"/>
  <c r="H53" i="4"/>
  <c r="H62" i="4"/>
  <c r="H74" i="4"/>
  <c r="H101" i="4"/>
  <c r="G125" i="4"/>
  <c r="I125" i="4" s="1"/>
  <c r="L125" i="4" s="1"/>
  <c r="G137" i="4"/>
  <c r="I137" i="4" s="1"/>
  <c r="L137" i="4" s="1"/>
  <c r="G145" i="4"/>
  <c r="I145" i="4" s="1"/>
  <c r="L145" i="4" s="1"/>
  <c r="H160" i="4"/>
  <c r="H173" i="4"/>
  <c r="H190" i="4"/>
  <c r="H212" i="4"/>
  <c r="H228" i="4"/>
  <c r="H237" i="4"/>
  <c r="G252" i="4"/>
  <c r="I252" i="4" s="1"/>
  <c r="L252" i="4" s="1"/>
  <c r="H268" i="4"/>
  <c r="G280" i="4"/>
  <c r="I280" i="4" s="1"/>
  <c r="L280" i="4" s="1"/>
  <c r="H303" i="4"/>
  <c r="H309" i="4"/>
  <c r="H337" i="4"/>
  <c r="H347" i="4"/>
  <c r="H369" i="4"/>
  <c r="H397" i="4"/>
  <c r="G365" i="4"/>
  <c r="I365" i="4" s="1"/>
  <c r="L365" i="4" s="1"/>
  <c r="G395" i="4"/>
  <c r="I395" i="4" s="1"/>
  <c r="L395" i="4" s="1"/>
  <c r="H406" i="4"/>
  <c r="H418" i="4"/>
  <c r="H374" i="4"/>
  <c r="H420" i="4"/>
  <c r="H426" i="4"/>
  <c r="H324" i="4"/>
  <c r="H55" i="4"/>
  <c r="H36" i="4"/>
  <c r="H168" i="4"/>
  <c r="H275" i="4"/>
  <c r="H341" i="4"/>
  <c r="H10" i="4"/>
  <c r="G89" i="4"/>
  <c r="G169" i="4"/>
  <c r="I169" i="4" s="1"/>
  <c r="L169" i="4" s="1"/>
  <c r="G248" i="4"/>
  <c r="I248" i="4" s="1"/>
  <c r="L248" i="4" s="1"/>
  <c r="G322" i="4"/>
  <c r="H50" i="4"/>
  <c r="H116" i="4"/>
  <c r="H202" i="4"/>
  <c r="H299" i="4"/>
  <c r="G358" i="4"/>
  <c r="I358" i="4" s="1"/>
  <c r="L358" i="4" s="1"/>
  <c r="G29" i="4"/>
  <c r="I29" i="4" s="1"/>
  <c r="L29" i="4" s="1"/>
  <c r="H77" i="4"/>
  <c r="G148" i="4"/>
  <c r="I148" i="4" s="1"/>
  <c r="L148" i="4" s="1"/>
  <c r="G213" i="4"/>
  <c r="I213" i="4" s="1"/>
  <c r="L213" i="4" s="1"/>
  <c r="H271" i="4"/>
  <c r="G342" i="4"/>
  <c r="H396" i="4"/>
  <c r="H376" i="4"/>
  <c r="H352" i="4"/>
  <c r="H111" i="4"/>
  <c r="H66" i="4"/>
  <c r="G197" i="4"/>
  <c r="G296" i="4"/>
  <c r="G385" i="4"/>
  <c r="G25" i="4"/>
  <c r="I25" i="4" s="1"/>
  <c r="L25" i="4" s="1"/>
  <c r="G101" i="4"/>
  <c r="H176" i="4"/>
  <c r="H259" i="4"/>
  <c r="H327" i="4"/>
  <c r="H80" i="4"/>
  <c r="H133" i="4"/>
  <c r="G217" i="4"/>
  <c r="I217" i="4" s="1"/>
  <c r="L217" i="4" s="1"/>
  <c r="G310" i="4"/>
  <c r="I310" i="4" s="1"/>
  <c r="L310" i="4" s="1"/>
  <c r="G389" i="4"/>
  <c r="I389" i="4" s="1"/>
  <c r="L389" i="4" s="1"/>
  <c r="G41" i="4"/>
  <c r="I41" i="4" s="1"/>
  <c r="L41" i="4" s="1"/>
  <c r="H105" i="4"/>
  <c r="G165" i="4"/>
  <c r="I165" i="4" s="1"/>
  <c r="L165" i="4" s="1"/>
  <c r="G229" i="4"/>
  <c r="I229" i="4" s="1"/>
  <c r="L229" i="4" s="1"/>
  <c r="H281" i="4"/>
  <c r="H350" i="4"/>
  <c r="H410" i="4"/>
  <c r="H422" i="4"/>
  <c r="G82" i="4"/>
  <c r="G206" i="4"/>
  <c r="H285" i="4"/>
  <c r="G14" i="4"/>
  <c r="I14" i="4" s="1"/>
  <c r="L14" i="4" s="1"/>
  <c r="G36" i="4"/>
  <c r="G78" i="4"/>
  <c r="I78" i="4" s="1"/>
  <c r="L78" i="4" s="1"/>
  <c r="G100" i="4"/>
  <c r="G120" i="4"/>
  <c r="G180" i="4"/>
  <c r="I180" i="4" s="1"/>
  <c r="L180" i="4" s="1"/>
  <c r="G196" i="4"/>
  <c r="I196" i="4" s="1"/>
  <c r="L196" i="4" s="1"/>
  <c r="G241" i="4"/>
  <c r="G301" i="4"/>
  <c r="G18" i="4"/>
  <c r="I18" i="4" s="1"/>
  <c r="L18" i="4" s="1"/>
  <c r="G40" i="4"/>
  <c r="I40" i="4" s="1"/>
  <c r="L40" i="4" s="1"/>
  <c r="H156" i="4"/>
  <c r="G319" i="4"/>
  <c r="H351" i="4"/>
  <c r="G160" i="4"/>
  <c r="G176" i="4"/>
  <c r="G192" i="4"/>
  <c r="G208" i="4"/>
  <c r="G224" i="4"/>
  <c r="I224" i="4" s="1"/>
  <c r="L224" i="4" s="1"/>
  <c r="G243" i="4"/>
  <c r="G374" i="4"/>
  <c r="G392" i="4"/>
  <c r="I392" i="4" s="1"/>
  <c r="L392" i="4" s="1"/>
  <c r="G410" i="4"/>
  <c r="G426" i="4"/>
  <c r="I426" i="4" s="1"/>
  <c r="L426" i="4" s="1"/>
  <c r="H191" i="4"/>
  <c r="G109" i="4"/>
  <c r="I109" i="4" s="1"/>
  <c r="L109" i="4" s="1"/>
  <c r="H234" i="4"/>
  <c r="H315" i="4"/>
  <c r="G399" i="4"/>
  <c r="I399" i="4" s="1"/>
  <c r="L399" i="4" s="1"/>
  <c r="H46" i="4"/>
  <c r="G121" i="4"/>
  <c r="I121" i="4" s="1"/>
  <c r="L121" i="4" s="1"/>
  <c r="H200" i="4"/>
  <c r="G268" i="4"/>
  <c r="H353" i="4"/>
  <c r="H16" i="4"/>
  <c r="H86" i="4"/>
  <c r="G161" i="4"/>
  <c r="G244" i="4"/>
  <c r="I244" i="4" s="1"/>
  <c r="L244" i="4" s="1"/>
  <c r="H318" i="4"/>
  <c r="G407" i="4"/>
  <c r="I407" i="4" s="1"/>
  <c r="L407" i="4" s="1"/>
  <c r="H57" i="4"/>
  <c r="G128" i="4"/>
  <c r="H181" i="4"/>
  <c r="H243" i="4"/>
  <c r="G304" i="4"/>
  <c r="I304" i="4" s="1"/>
  <c r="L304" i="4" s="1"/>
  <c r="H371" i="4"/>
  <c r="G360" i="4"/>
  <c r="I360" i="4" s="1"/>
  <c r="L360" i="4" s="1"/>
  <c r="G427" i="4"/>
  <c r="I427" i="4" s="1"/>
  <c r="L427" i="4" s="1"/>
  <c r="G431" i="4"/>
  <c r="H262" i="4"/>
  <c r="H23" i="4"/>
  <c r="H409" i="4"/>
  <c r="G133" i="4"/>
  <c r="G264" i="4"/>
  <c r="I264" i="4" s="1"/>
  <c r="L264" i="4" s="1"/>
  <c r="G330" i="4"/>
  <c r="I330" i="4" s="1"/>
  <c r="L330" i="4" s="1"/>
  <c r="H58" i="4"/>
  <c r="H138" i="4"/>
  <c r="G221" i="4"/>
  <c r="G292" i="4"/>
  <c r="I292" i="4" s="1"/>
  <c r="L292" i="4" s="1"/>
  <c r="H401" i="4"/>
  <c r="H24" i="4"/>
  <c r="H100" i="4"/>
  <c r="H184" i="4"/>
  <c r="H269" i="4"/>
  <c r="H338" i="4"/>
  <c r="G69" i="4"/>
  <c r="I69" i="4" s="1"/>
  <c r="L69" i="4" s="1"/>
  <c r="G140" i="4"/>
  <c r="I140" i="4" s="1"/>
  <c r="L140" i="4" s="1"/>
  <c r="G193" i="4"/>
  <c r="I193" i="4" s="1"/>
  <c r="L193" i="4" s="1"/>
  <c r="H253" i="4"/>
  <c r="H322" i="4"/>
  <c r="H400" i="4"/>
  <c r="H366" i="4"/>
  <c r="H104" i="4"/>
  <c r="G230" i="4"/>
  <c r="G174" i="4"/>
  <c r="G220" i="4"/>
  <c r="G285" i="4"/>
  <c r="G10" i="4"/>
  <c r="G30" i="4"/>
  <c r="G62" i="4"/>
  <c r="I62" i="4" s="1"/>
  <c r="L62" i="4" s="1"/>
  <c r="H88" i="4"/>
  <c r="G98" i="4"/>
  <c r="H188" i="4"/>
  <c r="H241" i="4"/>
  <c r="G56" i="4"/>
  <c r="G72" i="4"/>
  <c r="I72" i="4" s="1"/>
  <c r="L72" i="4" s="1"/>
  <c r="G94" i="4"/>
  <c r="I94" i="4" s="1"/>
  <c r="L94" i="4" s="1"/>
  <c r="G164" i="4"/>
  <c r="I164" i="4" s="1"/>
  <c r="L164" i="4" s="1"/>
  <c r="H283" i="4"/>
  <c r="G186" i="4"/>
  <c r="I186" i="4" s="1"/>
  <c r="L186" i="4" s="1"/>
  <c r="G245" i="4"/>
  <c r="I245" i="4" s="1"/>
  <c r="L245" i="4" s="1"/>
  <c r="G335" i="4"/>
  <c r="I335" i="4" s="1"/>
  <c r="L335" i="4" s="1"/>
  <c r="G257" i="4"/>
  <c r="I257" i="4" s="1"/>
  <c r="L257" i="4" s="1"/>
  <c r="G279" i="4"/>
  <c r="I279" i="4" s="1"/>
  <c r="L279" i="4" s="1"/>
  <c r="G323" i="4"/>
  <c r="I323" i="4" s="1"/>
  <c r="L323" i="4" s="1"/>
  <c r="G345" i="4"/>
  <c r="I345" i="4" s="1"/>
  <c r="L345" i="4" s="1"/>
  <c r="G370" i="4"/>
  <c r="G104" i="4"/>
  <c r="H13" i="4"/>
  <c r="G68" i="4"/>
  <c r="I68" i="4" s="1"/>
  <c r="L68" i="4" s="1"/>
  <c r="G88" i="4"/>
  <c r="I88" i="4" s="1"/>
  <c r="G188" i="4"/>
  <c r="G24" i="4"/>
  <c r="I24" i="4" s="1"/>
  <c r="L24" i="4" s="1"/>
  <c r="G240" i="4"/>
  <c r="G283" i="4"/>
  <c r="I283" i="4" s="1"/>
  <c r="L283" i="4" s="1"/>
  <c r="G170" i="4"/>
  <c r="I170" i="4" s="1"/>
  <c r="L170" i="4" s="1"/>
  <c r="G234" i="4"/>
  <c r="I234" i="4" s="1"/>
  <c r="L234" i="4" s="1"/>
  <c r="G293" i="4"/>
  <c r="I293" i="4" s="1"/>
  <c r="L293" i="4" s="1"/>
  <c r="G263" i="4"/>
  <c r="G388" i="4"/>
  <c r="I388" i="4" s="1"/>
  <c r="L388" i="4" s="1"/>
  <c r="G305" i="4"/>
  <c r="I305" i="4" s="1"/>
  <c r="L305" i="4" s="1"/>
  <c r="G329" i="4"/>
  <c r="I329" i="4" s="1"/>
  <c r="L329" i="4" s="1"/>
  <c r="G382" i="4"/>
  <c r="G406" i="4"/>
  <c r="I406" i="4" s="1"/>
  <c r="L406" i="4" s="1"/>
  <c r="G420" i="4"/>
  <c r="H114" i="4"/>
  <c r="H206" i="4"/>
  <c r="H390" i="4"/>
  <c r="H267" i="4"/>
  <c r="G20" i="4"/>
  <c r="I20" i="4" s="1"/>
  <c r="L20" i="4" s="1"/>
  <c r="G46" i="4"/>
  <c r="G92" i="4"/>
  <c r="I92" i="4" s="1"/>
  <c r="L92" i="4" s="1"/>
  <c r="G34" i="4"/>
  <c r="I34" i="4" s="1"/>
  <c r="L34" i="4" s="1"/>
  <c r="G50" i="4"/>
  <c r="I50" i="4" s="1"/>
  <c r="L50" i="4" s="1"/>
  <c r="G66" i="4"/>
  <c r="G86" i="4"/>
  <c r="G118" i="4"/>
  <c r="H240" i="4"/>
  <c r="G154" i="4"/>
  <c r="I154" i="4" s="1"/>
  <c r="L154" i="4" s="1"/>
  <c r="G218" i="4"/>
  <c r="I218" i="4" s="1"/>
  <c r="L218" i="4" s="1"/>
  <c r="H236" i="4"/>
  <c r="I236" i="4" s="1"/>
  <c r="L236" i="4" s="1"/>
  <c r="G261" i="4"/>
  <c r="I261" i="4" s="1"/>
  <c r="L261" i="4" s="1"/>
  <c r="G247" i="4"/>
  <c r="I247" i="4" s="1"/>
  <c r="L247" i="4" s="1"/>
  <c r="G289" i="4"/>
  <c r="I289" i="4" s="1"/>
  <c r="L289" i="4" s="1"/>
  <c r="G327" i="4"/>
  <c r="G414" i="4"/>
  <c r="I414" i="4" s="1"/>
  <c r="L414" i="4" s="1"/>
  <c r="G309" i="4"/>
  <c r="I309" i="4" s="1"/>
  <c r="L309" i="4" s="1"/>
  <c r="G355" i="4"/>
  <c r="I355" i="4" s="1"/>
  <c r="L355" i="4" s="1"/>
  <c r="G376" i="4"/>
  <c r="I376" i="4" s="1"/>
  <c r="L376" i="4" s="1"/>
  <c r="G404" i="4"/>
  <c r="I404" i="4" s="1"/>
  <c r="L404" i="4" s="1"/>
  <c r="H82" i="4"/>
  <c r="G114" i="4"/>
  <c r="H230" i="4"/>
  <c r="G390" i="4"/>
  <c r="H174" i="4"/>
  <c r="H220" i="4"/>
  <c r="G267" i="4"/>
  <c r="I267" i="4" s="1"/>
  <c r="L267" i="4" s="1"/>
  <c r="H9" i="4"/>
  <c r="I9" i="4" s="1"/>
  <c r="L9" i="4" s="1"/>
  <c r="G52" i="4"/>
  <c r="H98" i="4"/>
  <c r="H120" i="4"/>
  <c r="H301" i="4"/>
  <c r="G156" i="4"/>
  <c r="H319" i="4"/>
  <c r="G351" i="4"/>
  <c r="I351" i="4" s="1"/>
  <c r="L351" i="4" s="1"/>
  <c r="G202" i="4"/>
  <c r="I202" i="4" s="1"/>
  <c r="L202" i="4" s="1"/>
  <c r="G275" i="4"/>
  <c r="I275" i="4" s="1"/>
  <c r="L275" i="4" s="1"/>
  <c r="G317" i="4"/>
  <c r="I317" i="4" s="1"/>
  <c r="L317" i="4" s="1"/>
  <c r="G372" i="4"/>
  <c r="G430" i="4"/>
  <c r="I430" i="4" s="1"/>
  <c r="L430" i="4" s="1"/>
  <c r="G273" i="4"/>
  <c r="I273" i="4" s="1"/>
  <c r="L273" i="4" s="1"/>
  <c r="G295" i="4"/>
  <c r="G341" i="4"/>
  <c r="I341" i="4" s="1"/>
  <c r="L341" i="4" s="1"/>
  <c r="G416" i="4"/>
  <c r="I416" i="4" s="1"/>
  <c r="L416" i="4" s="1"/>
  <c r="G432" i="4"/>
  <c r="I432" i="4" s="1"/>
  <c r="L432" i="4" s="1"/>
  <c r="G339" i="4"/>
  <c r="I339" i="4" s="1"/>
  <c r="L339" i="4" s="1"/>
  <c r="G400" i="4"/>
  <c r="I400" i="4" s="1"/>
  <c r="L400" i="4" s="1"/>
  <c r="G386" i="4"/>
  <c r="I386" i="4" s="1"/>
  <c r="L386" i="4" s="1"/>
  <c r="G424" i="4"/>
  <c r="I424" i="4" s="1"/>
  <c r="L424" i="4" s="1"/>
  <c r="G423" i="9"/>
  <c r="G420" i="9"/>
  <c r="G416" i="9"/>
  <c r="G407" i="9"/>
  <c r="G404" i="9"/>
  <c r="G400" i="9"/>
  <c r="G379" i="9"/>
  <c r="G419" i="9"/>
  <c r="G415" i="9"/>
  <c r="G412" i="9"/>
  <c r="G403" i="9"/>
  <c r="G399" i="9"/>
  <c r="G396" i="9"/>
  <c r="G391" i="9"/>
  <c r="G387" i="9"/>
  <c r="H383" i="9"/>
  <c r="G378" i="9"/>
  <c r="G432" i="9"/>
  <c r="H431" i="9"/>
  <c r="G428" i="9"/>
  <c r="H427" i="9"/>
  <c r="H425" i="9"/>
  <c r="H424" i="9"/>
  <c r="G411" i="9"/>
  <c r="G427" i="9"/>
  <c r="I427" i="9" s="1"/>
  <c r="L427" i="9" s="1"/>
  <c r="H421" i="9"/>
  <c r="H375" i="9"/>
  <c r="G355" i="9"/>
  <c r="G352" i="9"/>
  <c r="G348" i="9"/>
  <c r="G344" i="9"/>
  <c r="G336" i="9"/>
  <c r="G332" i="9"/>
  <c r="G328" i="9"/>
  <c r="G304" i="9"/>
  <c r="G292" i="9"/>
  <c r="G291" i="9"/>
  <c r="G276" i="9"/>
  <c r="G275" i="9"/>
  <c r="G395" i="9"/>
  <c r="G390" i="9"/>
  <c r="H380" i="9"/>
  <c r="G375" i="9"/>
  <c r="I375" i="9" s="1"/>
  <c r="L375" i="9" s="1"/>
  <c r="H374" i="9"/>
  <c r="G371" i="9"/>
  <c r="H370" i="9"/>
  <c r="H367" i="9"/>
  <c r="H364" i="9"/>
  <c r="H360" i="9"/>
  <c r="G351" i="9"/>
  <c r="G347" i="9"/>
  <c r="G343" i="9"/>
  <c r="H340" i="9"/>
  <c r="G335" i="9"/>
  <c r="G331" i="9"/>
  <c r="G327" i="9"/>
  <c r="H423" i="9"/>
  <c r="H416" i="9"/>
  <c r="H408" i="9"/>
  <c r="H405" i="9"/>
  <c r="H404" i="9"/>
  <c r="H400" i="9"/>
  <c r="H382" i="9"/>
  <c r="G374" i="9"/>
  <c r="I374" i="9" s="1"/>
  <c r="L374" i="9" s="1"/>
  <c r="G370" i="9"/>
  <c r="G367" i="9"/>
  <c r="I367" i="9" s="1"/>
  <c r="L367" i="9" s="1"/>
  <c r="G366" i="9"/>
  <c r="G364" i="9"/>
  <c r="I364" i="9" s="1"/>
  <c r="L364" i="9" s="1"/>
  <c r="H363" i="9"/>
  <c r="G360" i="9"/>
  <c r="I360" i="9" s="1"/>
  <c r="L360" i="9" s="1"/>
  <c r="H359" i="9"/>
  <c r="H357" i="9"/>
  <c r="H356" i="9"/>
  <c r="G340" i="9"/>
  <c r="I340" i="9" s="1"/>
  <c r="L340" i="9" s="1"/>
  <c r="H339" i="9"/>
  <c r="G320" i="9"/>
  <c r="G319" i="9"/>
  <c r="H313" i="9"/>
  <c r="G431" i="9"/>
  <c r="I431" i="9" s="1"/>
  <c r="L431" i="9" s="1"/>
  <c r="G424" i="9"/>
  <c r="H420" i="9"/>
  <c r="G408" i="9"/>
  <c r="I408" i="9" s="1"/>
  <c r="L408" i="9" s="1"/>
  <c r="H407" i="9"/>
  <c r="G386" i="9"/>
  <c r="G383" i="9"/>
  <c r="I383" i="9" s="1"/>
  <c r="L383" i="9" s="1"/>
  <c r="G382" i="9"/>
  <c r="I382" i="9" s="1"/>
  <c r="L382" i="9" s="1"/>
  <c r="G363" i="9"/>
  <c r="G359" i="9"/>
  <c r="G356" i="9"/>
  <c r="I356" i="9" s="1"/>
  <c r="L356" i="9" s="1"/>
  <c r="H355" i="9"/>
  <c r="H353" i="9"/>
  <c r="H352" i="9"/>
  <c r="G339" i="9"/>
  <c r="I339" i="9" s="1"/>
  <c r="L339" i="9" s="1"/>
  <c r="H337" i="9"/>
  <c r="H336" i="9"/>
  <c r="H332" i="9"/>
  <c r="G316" i="9"/>
  <c r="G315" i="9"/>
  <c r="G312" i="9"/>
  <c r="G311" i="9"/>
  <c r="G324" i="9"/>
  <c r="G308" i="9"/>
  <c r="G307" i="9"/>
  <c r="H300" i="9"/>
  <c r="G288" i="9"/>
  <c r="G287" i="9"/>
  <c r="G268" i="9"/>
  <c r="G267" i="9"/>
  <c r="G264" i="9"/>
  <c r="G263" i="9"/>
  <c r="G248" i="9"/>
  <c r="G247" i="9"/>
  <c r="G232" i="9"/>
  <c r="G231" i="9"/>
  <c r="G216" i="9"/>
  <c r="G215" i="9"/>
  <c r="G200" i="9"/>
  <c r="G199" i="9"/>
  <c r="G184" i="9"/>
  <c r="G183" i="9"/>
  <c r="G168" i="9"/>
  <c r="G167" i="9"/>
  <c r="G152" i="9"/>
  <c r="G151" i="9"/>
  <c r="G136" i="9"/>
  <c r="G135" i="9"/>
  <c r="G132" i="9"/>
  <c r="G300" i="9"/>
  <c r="I300" i="9" s="1"/>
  <c r="L300" i="9" s="1"/>
  <c r="G299" i="9"/>
  <c r="G295" i="9"/>
  <c r="H284" i="9"/>
  <c r="G272" i="9"/>
  <c r="G271" i="9"/>
  <c r="G252" i="9"/>
  <c r="G251" i="9"/>
  <c r="G236" i="9"/>
  <c r="G235" i="9"/>
  <c r="G220" i="9"/>
  <c r="G219" i="9"/>
  <c r="G204" i="9"/>
  <c r="G203" i="9"/>
  <c r="G188" i="9"/>
  <c r="G187" i="9"/>
  <c r="H176" i="9"/>
  <c r="G172" i="9"/>
  <c r="G171" i="9"/>
  <c r="H160" i="9"/>
  <c r="G156" i="9"/>
  <c r="G155" i="9"/>
  <c r="H144" i="9"/>
  <c r="H140" i="9"/>
  <c r="G131" i="9"/>
  <c r="G130" i="9"/>
  <c r="G127" i="9"/>
  <c r="G126" i="9"/>
  <c r="G123" i="9"/>
  <c r="G122" i="9"/>
  <c r="G119" i="9"/>
  <c r="G118" i="9"/>
  <c r="H320" i="9"/>
  <c r="G296" i="9"/>
  <c r="H292" i="9"/>
  <c r="G284" i="9"/>
  <c r="I284" i="9" s="1"/>
  <c r="L284" i="9" s="1"/>
  <c r="G283" i="9"/>
  <c r="G279" i="9"/>
  <c r="H260" i="9"/>
  <c r="G256" i="9"/>
  <c r="G255" i="9"/>
  <c r="H244" i="9"/>
  <c r="G240" i="9"/>
  <c r="G239" i="9"/>
  <c r="H228" i="9"/>
  <c r="G224" i="9"/>
  <c r="G223" i="9"/>
  <c r="H212" i="9"/>
  <c r="G208" i="9"/>
  <c r="G207" i="9"/>
  <c r="H196" i="9"/>
  <c r="G192" i="9"/>
  <c r="G191" i="9"/>
  <c r="H180" i="9"/>
  <c r="G176" i="9"/>
  <c r="I176" i="9" s="1"/>
  <c r="L176" i="9" s="1"/>
  <c r="G175" i="9"/>
  <c r="H164" i="9"/>
  <c r="G160" i="9"/>
  <c r="I160" i="9" s="1"/>
  <c r="L160" i="9" s="1"/>
  <c r="G159" i="9"/>
  <c r="H148" i="9"/>
  <c r="G144" i="9"/>
  <c r="G143" i="9"/>
  <c r="H142" i="9"/>
  <c r="G140" i="9"/>
  <c r="I140" i="9" s="1"/>
  <c r="L140" i="9" s="1"/>
  <c r="G139" i="9"/>
  <c r="G323" i="9"/>
  <c r="H317" i="9"/>
  <c r="H309" i="9"/>
  <c r="H305" i="9"/>
  <c r="G280" i="9"/>
  <c r="H276" i="9"/>
  <c r="G260" i="9"/>
  <c r="G259" i="9"/>
  <c r="G244" i="9"/>
  <c r="I244" i="9" s="1"/>
  <c r="L244" i="9" s="1"/>
  <c r="G243" i="9"/>
  <c r="G228" i="9"/>
  <c r="I228" i="9" s="1"/>
  <c r="L228" i="9" s="1"/>
  <c r="G227" i="9"/>
  <c r="G212" i="9"/>
  <c r="I212" i="9" s="1"/>
  <c r="L212" i="9" s="1"/>
  <c r="G211" i="9"/>
  <c r="G196" i="9"/>
  <c r="G195" i="9"/>
  <c r="G180" i="9"/>
  <c r="I180" i="9" s="1"/>
  <c r="L180" i="9" s="1"/>
  <c r="G179" i="9"/>
  <c r="G164" i="9"/>
  <c r="I164" i="9" s="1"/>
  <c r="L164" i="9" s="1"/>
  <c r="G163" i="9"/>
  <c r="G148" i="9"/>
  <c r="I148" i="9" s="1"/>
  <c r="L148" i="9" s="1"/>
  <c r="G147" i="9"/>
  <c r="H138" i="9"/>
  <c r="H137" i="9"/>
  <c r="G111" i="9"/>
  <c r="G103" i="9"/>
  <c r="G99" i="9"/>
  <c r="G95" i="9"/>
  <c r="G91" i="9"/>
  <c r="G87" i="9"/>
  <c r="G83" i="9"/>
  <c r="G79" i="9"/>
  <c r="G75" i="9"/>
  <c r="G71" i="9"/>
  <c r="G67" i="9"/>
  <c r="G63" i="9"/>
  <c r="G59" i="9"/>
  <c r="G55" i="9"/>
  <c r="G28" i="9"/>
  <c r="H27" i="9"/>
  <c r="G24" i="9"/>
  <c r="H23" i="9"/>
  <c r="G16" i="9"/>
  <c r="H15" i="9"/>
  <c r="G12" i="9"/>
  <c r="H11" i="9"/>
  <c r="G114" i="9"/>
  <c r="G106" i="9"/>
  <c r="H52" i="9"/>
  <c r="H51" i="9"/>
  <c r="H48" i="9"/>
  <c r="H47" i="9"/>
  <c r="H44" i="9"/>
  <c r="H43" i="9"/>
  <c r="H40" i="9"/>
  <c r="H39" i="9"/>
  <c r="H36" i="9"/>
  <c r="H35" i="9"/>
  <c r="H32" i="9"/>
  <c r="H31" i="9"/>
  <c r="G20" i="9"/>
  <c r="H19" i="9"/>
  <c r="G23" i="9"/>
  <c r="G19" i="9"/>
  <c r="G15" i="9"/>
  <c r="I15" i="9" s="1"/>
  <c r="L15" i="9" s="1"/>
  <c r="G11" i="9"/>
  <c r="I11" i="9" s="1"/>
  <c r="L11" i="9" s="1"/>
  <c r="G115" i="9"/>
  <c r="G107" i="9"/>
  <c r="G51" i="9"/>
  <c r="I51" i="9" s="1"/>
  <c r="L51" i="9" s="1"/>
  <c r="G50" i="9"/>
  <c r="G47" i="9"/>
  <c r="I47" i="9" s="1"/>
  <c r="L47" i="9" s="1"/>
  <c r="G46" i="9"/>
  <c r="G43" i="9"/>
  <c r="I43" i="9" s="1"/>
  <c r="L43" i="9" s="1"/>
  <c r="G42" i="9"/>
  <c r="G39" i="9"/>
  <c r="I39" i="9" s="1"/>
  <c r="L39" i="9" s="1"/>
  <c r="G38" i="9"/>
  <c r="G35" i="9"/>
  <c r="I35" i="9" s="1"/>
  <c r="L35" i="9" s="1"/>
  <c r="G34" i="9"/>
  <c r="G31" i="9"/>
  <c r="I31" i="9" s="1"/>
  <c r="L31" i="9" s="1"/>
  <c r="G27" i="9"/>
  <c r="I27" i="9" s="1"/>
  <c r="L27" i="9" s="1"/>
  <c r="G110" i="9"/>
  <c r="G102" i="9"/>
  <c r="G98" i="9"/>
  <c r="G94" i="9"/>
  <c r="G90" i="9"/>
  <c r="G86" i="9"/>
  <c r="G82" i="9"/>
  <c r="G78" i="9"/>
  <c r="G74" i="9"/>
  <c r="G70" i="9"/>
  <c r="G66" i="9"/>
  <c r="G62" i="9"/>
  <c r="G58" i="9"/>
  <c r="G54" i="9"/>
  <c r="H12" i="9"/>
  <c r="H28" i="9"/>
  <c r="H26" i="9"/>
  <c r="G40" i="9"/>
  <c r="G104" i="9"/>
  <c r="H119" i="9"/>
  <c r="G25" i="9"/>
  <c r="H56" i="9"/>
  <c r="H63" i="9"/>
  <c r="G68" i="9"/>
  <c r="H72" i="9"/>
  <c r="H79" i="9"/>
  <c r="G84" i="9"/>
  <c r="H88" i="9"/>
  <c r="H95" i="9"/>
  <c r="G100" i="9"/>
  <c r="H18" i="9"/>
  <c r="G21" i="9"/>
  <c r="H66" i="9"/>
  <c r="H82" i="9"/>
  <c r="H98" i="9"/>
  <c r="G116" i="9"/>
  <c r="G124" i="9"/>
  <c r="H132" i="9"/>
  <c r="H168" i="9"/>
  <c r="H192" i="9"/>
  <c r="H216" i="9"/>
  <c r="H236" i="9"/>
  <c r="H256" i="9"/>
  <c r="H288" i="9"/>
  <c r="H34" i="9"/>
  <c r="H50" i="9"/>
  <c r="H110" i="9"/>
  <c r="H126" i="9"/>
  <c r="H171" i="9"/>
  <c r="H235" i="9"/>
  <c r="H295" i="9"/>
  <c r="H343" i="9"/>
  <c r="H379" i="9"/>
  <c r="H167" i="9"/>
  <c r="H231" i="9"/>
  <c r="H267" i="9"/>
  <c r="H315" i="9"/>
  <c r="G138" i="9"/>
  <c r="I138" i="9" s="1"/>
  <c r="L138" i="9" s="1"/>
  <c r="H195" i="9"/>
  <c r="H259" i="9"/>
  <c r="H348" i="9"/>
  <c r="H143" i="9"/>
  <c r="H207" i="9"/>
  <c r="H266" i="9"/>
  <c r="H316" i="9"/>
  <c r="H376" i="9"/>
  <c r="H395" i="9"/>
  <c r="H415" i="9"/>
  <c r="G341" i="9"/>
  <c r="H386" i="9"/>
  <c r="G305" i="9"/>
  <c r="I305" i="9" s="1"/>
  <c r="L305" i="9" s="1"/>
  <c r="H321" i="9"/>
  <c r="H366" i="9"/>
  <c r="G421" i="9"/>
  <c r="H16" i="9"/>
  <c r="H10" i="9"/>
  <c r="H30" i="9"/>
  <c r="G44" i="9"/>
  <c r="H104" i="9"/>
  <c r="I104" i="9" s="1"/>
  <c r="L104" i="9" s="1"/>
  <c r="H123" i="9"/>
  <c r="G29" i="9"/>
  <c r="H59" i="9"/>
  <c r="G64" i="9"/>
  <c r="H68" i="9"/>
  <c r="I68" i="9" s="1"/>
  <c r="L68" i="9" s="1"/>
  <c r="H75" i="9"/>
  <c r="G80" i="9"/>
  <c r="H84" i="9"/>
  <c r="I84" i="9" s="1"/>
  <c r="L84" i="9" s="1"/>
  <c r="H91" i="9"/>
  <c r="G96" i="9"/>
  <c r="H100" i="9"/>
  <c r="I100" i="9" s="1"/>
  <c r="L100" i="9" s="1"/>
  <c r="G9" i="9"/>
  <c r="H54" i="9"/>
  <c r="H70" i="9"/>
  <c r="H86" i="9"/>
  <c r="H102" i="9"/>
  <c r="H116" i="9"/>
  <c r="I116" i="9" s="1"/>
  <c r="L116" i="9" s="1"/>
  <c r="H124" i="9"/>
  <c r="I124" i="9" s="1"/>
  <c r="L124" i="9" s="1"/>
  <c r="H136" i="9"/>
  <c r="H172" i="9"/>
  <c r="H200" i="9"/>
  <c r="H220" i="9"/>
  <c r="H240" i="9"/>
  <c r="H264" i="9"/>
  <c r="H304" i="9"/>
  <c r="H38" i="9"/>
  <c r="H107" i="9"/>
  <c r="H114" i="9"/>
  <c r="H130" i="9"/>
  <c r="H187" i="9"/>
  <c r="H251" i="9"/>
  <c r="H327" i="9"/>
  <c r="H347" i="9"/>
  <c r="G134" i="9"/>
  <c r="H183" i="9"/>
  <c r="H247" i="9"/>
  <c r="H287" i="9"/>
  <c r="H324" i="9"/>
  <c r="H147" i="9"/>
  <c r="H211" i="9"/>
  <c r="H280" i="9"/>
  <c r="H134" i="9"/>
  <c r="H159" i="9"/>
  <c r="H223" i="9"/>
  <c r="H275" i="9"/>
  <c r="G317" i="9"/>
  <c r="I317" i="9" s="1"/>
  <c r="L317" i="9" s="1"/>
  <c r="H390" i="9"/>
  <c r="H399" i="9"/>
  <c r="H428" i="9"/>
  <c r="H378" i="9"/>
  <c r="G409" i="9"/>
  <c r="G309" i="9"/>
  <c r="I309" i="9" s="1"/>
  <c r="L309" i="9" s="1"/>
  <c r="H325" i="9"/>
  <c r="H391" i="9"/>
  <c r="H20" i="9"/>
  <c r="H14" i="9"/>
  <c r="G32" i="9"/>
  <c r="G48" i="9"/>
  <c r="G112" i="9"/>
  <c r="H127" i="9"/>
  <c r="H55" i="9"/>
  <c r="G60" i="9"/>
  <c r="H64" i="9"/>
  <c r="I64" i="9" s="1"/>
  <c r="L64" i="9" s="1"/>
  <c r="H71" i="9"/>
  <c r="G76" i="9"/>
  <c r="H80" i="9"/>
  <c r="I80" i="9" s="1"/>
  <c r="L80" i="9" s="1"/>
  <c r="H87" i="9"/>
  <c r="G92" i="9"/>
  <c r="H96" i="9"/>
  <c r="H103" i="9"/>
  <c r="G13" i="9"/>
  <c r="H58" i="9"/>
  <c r="H74" i="9"/>
  <c r="H90" i="9"/>
  <c r="G108" i="9"/>
  <c r="G120" i="9"/>
  <c r="G128" i="9"/>
  <c r="H152" i="9"/>
  <c r="H184" i="9"/>
  <c r="H204" i="9"/>
  <c r="H224" i="9"/>
  <c r="H248" i="9"/>
  <c r="H268" i="9"/>
  <c r="H308" i="9"/>
  <c r="H42" i="9"/>
  <c r="H115" i="9"/>
  <c r="H118" i="9"/>
  <c r="G141" i="9"/>
  <c r="H203" i="9"/>
  <c r="H271" i="9"/>
  <c r="H331" i="9"/>
  <c r="H351" i="9"/>
  <c r="H135" i="9"/>
  <c r="H199" i="9"/>
  <c r="H263" i="9"/>
  <c r="H307" i="9"/>
  <c r="G133" i="9"/>
  <c r="H163" i="9"/>
  <c r="H227" i="9"/>
  <c r="H328" i="9"/>
  <c r="H139" i="9"/>
  <c r="H175" i="9"/>
  <c r="H239" i="9"/>
  <c r="H279" i="9"/>
  <c r="H323" i="9"/>
  <c r="G393" i="9"/>
  <c r="H403" i="9"/>
  <c r="G321" i="9"/>
  <c r="I321" i="9" s="1"/>
  <c r="L321" i="9" s="1"/>
  <c r="H387" i="9"/>
  <c r="G337" i="9"/>
  <c r="I337" i="9" s="1"/>
  <c r="L337" i="9" s="1"/>
  <c r="H409" i="9"/>
  <c r="I409" i="9" s="1"/>
  <c r="L409" i="9" s="1"/>
  <c r="H283" i="9"/>
  <c r="G313" i="9"/>
  <c r="I313" i="9" s="1"/>
  <c r="L313" i="9" s="1"/>
  <c r="H341" i="9"/>
  <c r="H396" i="9"/>
  <c r="G380" i="9"/>
  <c r="H24" i="9"/>
  <c r="H112" i="9"/>
  <c r="I112" i="9" s="1"/>
  <c r="L112" i="9" s="1"/>
  <c r="H67" i="9"/>
  <c r="G88" i="9"/>
  <c r="G17" i="9"/>
  <c r="H108" i="9"/>
  <c r="I108" i="9" s="1"/>
  <c r="L108" i="9" s="1"/>
  <c r="H188" i="9"/>
  <c r="H272" i="9"/>
  <c r="H122" i="9"/>
  <c r="H335" i="9"/>
  <c r="G266" i="9"/>
  <c r="I266" i="9" s="1"/>
  <c r="L266" i="9" s="1"/>
  <c r="H243" i="9"/>
  <c r="H255" i="9"/>
  <c r="H412" i="9"/>
  <c r="G325" i="9"/>
  <c r="I325" i="9" s="1"/>
  <c r="L325" i="9" s="1"/>
  <c r="G353" i="9"/>
  <c r="H419" i="9"/>
  <c r="G162" i="9"/>
  <c r="H186" i="9"/>
  <c r="G218" i="9"/>
  <c r="G234" i="9"/>
  <c r="H250" i="9"/>
  <c r="G289" i="9"/>
  <c r="H37" i="9"/>
  <c r="H45" i="9"/>
  <c r="H57" i="9"/>
  <c r="H73" i="9"/>
  <c r="H93" i="9"/>
  <c r="H105" i="9"/>
  <c r="H121" i="9"/>
  <c r="G149" i="9"/>
  <c r="G165" i="9"/>
  <c r="G205" i="9"/>
  <c r="G253" i="9"/>
  <c r="G274" i="9"/>
  <c r="G402" i="9"/>
  <c r="G150" i="9"/>
  <c r="H174" i="9"/>
  <c r="G182" i="9"/>
  <c r="H206" i="9"/>
  <c r="G214" i="9"/>
  <c r="H238" i="9"/>
  <c r="G246" i="9"/>
  <c r="H265" i="9"/>
  <c r="H282" i="9"/>
  <c r="H178" i="9"/>
  <c r="G202" i="9"/>
  <c r="G298" i="9"/>
  <c r="H349" i="9"/>
  <c r="G53" i="9"/>
  <c r="G69" i="9"/>
  <c r="G81" i="9"/>
  <c r="G101" i="9"/>
  <c r="G113" i="9"/>
  <c r="H173" i="9"/>
  <c r="H197" i="9"/>
  <c r="H221" i="9"/>
  <c r="H237" i="9"/>
  <c r="G14" i="9"/>
  <c r="I14" i="9" s="1"/>
  <c r="L14" i="9" s="1"/>
  <c r="G22" i="9"/>
  <c r="G30" i="9"/>
  <c r="I30" i="9" s="1"/>
  <c r="L30" i="9" s="1"/>
  <c r="H153" i="9"/>
  <c r="H169" i="9"/>
  <c r="H185" i="9"/>
  <c r="H201" i="9"/>
  <c r="H217" i="9"/>
  <c r="H233" i="9"/>
  <c r="H249" i="9"/>
  <c r="H281" i="9"/>
  <c r="H269" i="9"/>
  <c r="H285" i="9"/>
  <c r="H301" i="9"/>
  <c r="H368" i="9"/>
  <c r="H286" i="9"/>
  <c r="G294" i="9"/>
  <c r="H350" i="9"/>
  <c r="G373" i="9"/>
  <c r="H306" i="9"/>
  <c r="G310" i="9"/>
  <c r="H322" i="9"/>
  <c r="G326" i="9"/>
  <c r="H377" i="9"/>
  <c r="H392" i="9"/>
  <c r="H406" i="9"/>
  <c r="H429" i="9"/>
  <c r="H346" i="9"/>
  <c r="G362" i="9"/>
  <c r="H384" i="9"/>
  <c r="G418" i="9"/>
  <c r="G365" i="9"/>
  <c r="G401" i="9"/>
  <c r="G433" i="9"/>
  <c r="H410" i="9"/>
  <c r="H414" i="9"/>
  <c r="G430" i="9"/>
  <c r="H22" i="9"/>
  <c r="H131" i="9"/>
  <c r="G72" i="9"/>
  <c r="H92" i="9"/>
  <c r="I92" i="9" s="1"/>
  <c r="L92" i="9" s="1"/>
  <c r="H62" i="9"/>
  <c r="H120" i="9"/>
  <c r="I120" i="9" s="1"/>
  <c r="L120" i="9" s="1"/>
  <c r="H208" i="9"/>
  <c r="H312" i="9"/>
  <c r="H155" i="9"/>
  <c r="H371" i="9"/>
  <c r="H311" i="9"/>
  <c r="H344" i="9"/>
  <c r="H296" i="9"/>
  <c r="H432" i="9"/>
  <c r="H411" i="9"/>
  <c r="H299" i="9"/>
  <c r="H154" i="9"/>
  <c r="G186" i="9"/>
  <c r="H226" i="9"/>
  <c r="H242" i="9"/>
  <c r="G250" i="9"/>
  <c r="H289" i="9"/>
  <c r="G37" i="9"/>
  <c r="I37" i="9" s="1"/>
  <c r="L37" i="9" s="1"/>
  <c r="G45" i="9"/>
  <c r="I45" i="9" s="1"/>
  <c r="L45" i="9" s="1"/>
  <c r="G57" i="9"/>
  <c r="G73" i="9"/>
  <c r="G93" i="9"/>
  <c r="I93" i="9" s="1"/>
  <c r="L93" i="9" s="1"/>
  <c r="G105" i="9"/>
  <c r="I105" i="9" s="1"/>
  <c r="L105" i="9" s="1"/>
  <c r="G121" i="9"/>
  <c r="H149" i="9"/>
  <c r="H165" i="9"/>
  <c r="H205" i="9"/>
  <c r="H253" i="9"/>
  <c r="G297" i="9"/>
  <c r="H166" i="9"/>
  <c r="G174" i="9"/>
  <c r="I174" i="9" s="1"/>
  <c r="L174" i="9" s="1"/>
  <c r="H198" i="9"/>
  <c r="G206" i="9"/>
  <c r="I206" i="9" s="1"/>
  <c r="L206" i="9" s="1"/>
  <c r="H230" i="9"/>
  <c r="G238" i="9"/>
  <c r="I238" i="9" s="1"/>
  <c r="L238" i="9" s="1"/>
  <c r="H262" i="9"/>
  <c r="G273" i="9"/>
  <c r="G282" i="9"/>
  <c r="I282" i="9" s="1"/>
  <c r="L282" i="9" s="1"/>
  <c r="G178" i="9"/>
  <c r="I178" i="9" s="1"/>
  <c r="L178" i="9" s="1"/>
  <c r="H210" i="9"/>
  <c r="G329" i="9"/>
  <c r="H33" i="9"/>
  <c r="H61" i="9"/>
  <c r="H77" i="9"/>
  <c r="H89" i="9"/>
  <c r="H109" i="9"/>
  <c r="H125" i="9"/>
  <c r="G189" i="9"/>
  <c r="G213" i="9"/>
  <c r="G229" i="9"/>
  <c r="G261" i="9"/>
  <c r="H9" i="9"/>
  <c r="I9" i="9" s="1"/>
  <c r="L9" i="9" s="1"/>
  <c r="H17" i="9"/>
  <c r="I17" i="9" s="1"/>
  <c r="L17" i="9" s="1"/>
  <c r="H25" i="9"/>
  <c r="I25" i="9" s="1"/>
  <c r="L25" i="9" s="1"/>
  <c r="H133" i="9"/>
  <c r="I133" i="9" s="1"/>
  <c r="L133" i="9" s="1"/>
  <c r="G145" i="9"/>
  <c r="G161" i="9"/>
  <c r="G177" i="9"/>
  <c r="G193" i="9"/>
  <c r="G209" i="9"/>
  <c r="G225" i="9"/>
  <c r="G241" i="9"/>
  <c r="G257" i="9"/>
  <c r="G277" i="9"/>
  <c r="G293" i="9"/>
  <c r="H303" i="9"/>
  <c r="G361" i="9"/>
  <c r="H278" i="9"/>
  <c r="G286" i="9"/>
  <c r="G372" i="9"/>
  <c r="G350" i="9"/>
  <c r="I350" i="9" s="1"/>
  <c r="L350" i="9" s="1"/>
  <c r="H354" i="9"/>
  <c r="G306" i="9"/>
  <c r="H318" i="9"/>
  <c r="G322" i="9"/>
  <c r="I322" i="9" s="1"/>
  <c r="L322" i="9" s="1"/>
  <c r="H358" i="9"/>
  <c r="G377" i="9"/>
  <c r="G392" i="9"/>
  <c r="I392" i="9" s="1"/>
  <c r="L392" i="9" s="1"/>
  <c r="G406" i="9"/>
  <c r="I406" i="9" s="1"/>
  <c r="L406" i="9" s="1"/>
  <c r="H330" i="9"/>
  <c r="G346" i="9"/>
  <c r="H389" i="9"/>
  <c r="G413" i="9"/>
  <c r="H385" i="9"/>
  <c r="H401" i="9"/>
  <c r="H433" i="9"/>
  <c r="G410" i="9"/>
  <c r="I410" i="9" s="1"/>
  <c r="L410" i="9" s="1"/>
  <c r="H398" i="9"/>
  <c r="G414" i="9"/>
  <c r="G36" i="9"/>
  <c r="G56" i="9"/>
  <c r="H76" i="9"/>
  <c r="I76" i="9" s="1"/>
  <c r="L76" i="9" s="1"/>
  <c r="H99" i="9"/>
  <c r="H78" i="9"/>
  <c r="H128" i="9"/>
  <c r="I128" i="9" s="1"/>
  <c r="L128" i="9" s="1"/>
  <c r="H232" i="9"/>
  <c r="H46" i="9"/>
  <c r="H219" i="9"/>
  <c r="H151" i="9"/>
  <c r="G137" i="9"/>
  <c r="I137" i="9" s="1"/>
  <c r="L137" i="9" s="1"/>
  <c r="G142" i="9"/>
  <c r="I142" i="9" s="1"/>
  <c r="L142" i="9" s="1"/>
  <c r="G376" i="9"/>
  <c r="I376" i="9" s="1"/>
  <c r="L376" i="9" s="1"/>
  <c r="H319" i="9"/>
  <c r="G425" i="9"/>
  <c r="G154" i="9"/>
  <c r="I154" i="9" s="1"/>
  <c r="L154" i="9" s="1"/>
  <c r="H194" i="9"/>
  <c r="G226" i="9"/>
  <c r="I226" i="9" s="1"/>
  <c r="L226" i="9" s="1"/>
  <c r="G242" i="9"/>
  <c r="H258" i="9"/>
  <c r="H41" i="9"/>
  <c r="H49" i="9"/>
  <c r="H65" i="9"/>
  <c r="H85" i="9"/>
  <c r="H97" i="9"/>
  <c r="H117" i="9"/>
  <c r="H129" i="9"/>
  <c r="G157" i="9"/>
  <c r="G181" i="9"/>
  <c r="G245" i="9"/>
  <c r="H297" i="9"/>
  <c r="H158" i="9"/>
  <c r="G166" i="9"/>
  <c r="I166" i="9" s="1"/>
  <c r="L166" i="9" s="1"/>
  <c r="H190" i="9"/>
  <c r="G198" i="9"/>
  <c r="I198" i="9" s="1"/>
  <c r="L198" i="9" s="1"/>
  <c r="H222" i="9"/>
  <c r="G230" i="9"/>
  <c r="I230" i="9" s="1"/>
  <c r="L230" i="9" s="1"/>
  <c r="H254" i="9"/>
  <c r="G262" i="9"/>
  <c r="I262" i="9" s="1"/>
  <c r="L262" i="9" s="1"/>
  <c r="H273" i="9"/>
  <c r="H146" i="9"/>
  <c r="H170" i="9"/>
  <c r="G210" i="9"/>
  <c r="I210" i="9" s="1"/>
  <c r="L210" i="9" s="1"/>
  <c r="H329" i="9"/>
  <c r="G33" i="9"/>
  <c r="I33" i="9" s="1"/>
  <c r="L33" i="9" s="1"/>
  <c r="G61" i="9"/>
  <c r="I61" i="9" s="1"/>
  <c r="L61" i="9" s="1"/>
  <c r="G77" i="9"/>
  <c r="I77" i="9" s="1"/>
  <c r="L77" i="9" s="1"/>
  <c r="G89" i="9"/>
  <c r="I89" i="9" s="1"/>
  <c r="L89" i="9" s="1"/>
  <c r="G109" i="9"/>
  <c r="I109" i="9" s="1"/>
  <c r="L109" i="9" s="1"/>
  <c r="G125" i="9"/>
  <c r="I125" i="9" s="1"/>
  <c r="L125" i="9" s="1"/>
  <c r="H189" i="9"/>
  <c r="H213" i="9"/>
  <c r="H229" i="9"/>
  <c r="H261" i="9"/>
  <c r="G10" i="9"/>
  <c r="I10" i="9" s="1"/>
  <c r="L10" i="9" s="1"/>
  <c r="G18" i="9"/>
  <c r="I18" i="9" s="1"/>
  <c r="L18" i="9" s="1"/>
  <c r="G26" i="9"/>
  <c r="I26" i="9" s="1"/>
  <c r="L26" i="9" s="1"/>
  <c r="H145" i="9"/>
  <c r="H161" i="9"/>
  <c r="H177" i="9"/>
  <c r="H193" i="9"/>
  <c r="H209" i="9"/>
  <c r="H225" i="9"/>
  <c r="H241" i="9"/>
  <c r="H257" i="9"/>
  <c r="H290" i="9"/>
  <c r="H277" i="9"/>
  <c r="H293" i="9"/>
  <c r="G303" i="9"/>
  <c r="I303" i="9" s="1"/>
  <c r="L303" i="9" s="1"/>
  <c r="H338" i="9"/>
  <c r="H361" i="9"/>
  <c r="H270" i="9"/>
  <c r="G278" i="9"/>
  <c r="I278" i="9" s="1"/>
  <c r="L278" i="9" s="1"/>
  <c r="G302" i="9"/>
  <c r="H334" i="9"/>
  <c r="H372" i="9"/>
  <c r="G345" i="9"/>
  <c r="G333" i="9"/>
  <c r="G354" i="9"/>
  <c r="I354" i="9" s="1"/>
  <c r="L354" i="9" s="1"/>
  <c r="G417" i="9"/>
  <c r="H314" i="9"/>
  <c r="G318" i="9"/>
  <c r="I318" i="9" s="1"/>
  <c r="L318" i="9" s="1"/>
  <c r="H342" i="9"/>
  <c r="G358" i="9"/>
  <c r="I358" i="9" s="1"/>
  <c r="L358" i="9" s="1"/>
  <c r="G388" i="9"/>
  <c r="G397" i="9"/>
  <c r="G330" i="9"/>
  <c r="I330" i="9" s="1"/>
  <c r="L330" i="9" s="1"/>
  <c r="G389" i="9"/>
  <c r="H381" i="9"/>
  <c r="H413" i="9"/>
  <c r="H369" i="9"/>
  <c r="G385" i="9"/>
  <c r="I385" i="9" s="1"/>
  <c r="L385" i="9" s="1"/>
  <c r="H422" i="9"/>
  <c r="H394" i="9"/>
  <c r="H426" i="9"/>
  <c r="G398" i="9"/>
  <c r="I398" i="9" s="1"/>
  <c r="L398" i="9" s="1"/>
  <c r="G52" i="9"/>
  <c r="H94" i="9"/>
  <c r="H291" i="9"/>
  <c r="H393" i="9"/>
  <c r="I393" i="9" s="1"/>
  <c r="L393" i="9" s="1"/>
  <c r="G357" i="9"/>
  <c r="I357" i="9" s="1"/>
  <c r="L357" i="9" s="1"/>
  <c r="H162" i="9"/>
  <c r="H234" i="9"/>
  <c r="G41" i="9"/>
  <c r="G97" i="9"/>
  <c r="I97" i="9" s="1"/>
  <c r="L97" i="9" s="1"/>
  <c r="H181" i="9"/>
  <c r="H150" i="9"/>
  <c r="G190" i="9"/>
  <c r="H202" i="9"/>
  <c r="H53" i="9"/>
  <c r="H113" i="9"/>
  <c r="G237" i="9"/>
  <c r="I237" i="9" s="1"/>
  <c r="L237" i="9" s="1"/>
  <c r="H21" i="9"/>
  <c r="I21" i="9" s="1"/>
  <c r="L21" i="9" s="1"/>
  <c r="G169" i="9"/>
  <c r="I169" i="9" s="1"/>
  <c r="L169" i="9" s="1"/>
  <c r="G233" i="9"/>
  <c r="I233" i="9" s="1"/>
  <c r="L233" i="9" s="1"/>
  <c r="H294" i="9"/>
  <c r="H310" i="9"/>
  <c r="G342" i="9"/>
  <c r="I342" i="9" s="1"/>
  <c r="L342" i="9" s="1"/>
  <c r="G429" i="9"/>
  <c r="I429" i="9" s="1"/>
  <c r="L429" i="9" s="1"/>
  <c r="G369" i="9"/>
  <c r="G426" i="9"/>
  <c r="I426" i="9" s="1"/>
  <c r="L426" i="9" s="1"/>
  <c r="H60" i="9"/>
  <c r="I60" i="9" s="1"/>
  <c r="L60" i="9" s="1"/>
  <c r="H156" i="9"/>
  <c r="H215" i="9"/>
  <c r="G49" i="9"/>
  <c r="I49" i="9" s="1"/>
  <c r="L49" i="9" s="1"/>
  <c r="G117" i="9"/>
  <c r="I117" i="9" s="1"/>
  <c r="L117" i="9" s="1"/>
  <c r="H245" i="9"/>
  <c r="G158" i="9"/>
  <c r="I158" i="9" s="1"/>
  <c r="L158" i="9" s="1"/>
  <c r="H246" i="9"/>
  <c r="H69" i="9"/>
  <c r="G173" i="9"/>
  <c r="I173" i="9" s="1"/>
  <c r="L173" i="9" s="1"/>
  <c r="H29" i="9"/>
  <c r="I29" i="9" s="1"/>
  <c r="L29" i="9" s="1"/>
  <c r="G185" i="9"/>
  <c r="I185" i="9" s="1"/>
  <c r="L185" i="9" s="1"/>
  <c r="G249" i="9"/>
  <c r="I249" i="9" s="1"/>
  <c r="L249" i="9" s="1"/>
  <c r="G269" i="9"/>
  <c r="I269" i="9" s="1"/>
  <c r="L269" i="9" s="1"/>
  <c r="G338" i="9"/>
  <c r="H302" i="9"/>
  <c r="H345" i="9"/>
  <c r="H333" i="9"/>
  <c r="G314" i="9"/>
  <c r="G381" i="9"/>
  <c r="I381" i="9" s="1"/>
  <c r="L381" i="9" s="1"/>
  <c r="H83" i="9"/>
  <c r="H252" i="9"/>
  <c r="H179" i="9"/>
  <c r="G194" i="9"/>
  <c r="I194" i="9" s="1"/>
  <c r="L194" i="9" s="1"/>
  <c r="G258" i="9"/>
  <c r="I258" i="9" s="1"/>
  <c r="L258" i="9" s="1"/>
  <c r="G65" i="9"/>
  <c r="I65" i="9" s="1"/>
  <c r="L65" i="9" s="1"/>
  <c r="G129" i="9"/>
  <c r="I129" i="9" s="1"/>
  <c r="L129" i="9" s="1"/>
  <c r="H274" i="9"/>
  <c r="H214" i="9"/>
  <c r="G254" i="9"/>
  <c r="G146" i="9"/>
  <c r="H298" i="9"/>
  <c r="H81" i="9"/>
  <c r="G197" i="9"/>
  <c r="I197" i="9" s="1"/>
  <c r="L197" i="9" s="1"/>
  <c r="H141" i="9"/>
  <c r="I141" i="9" s="1"/>
  <c r="L141" i="9" s="1"/>
  <c r="G201" i="9"/>
  <c r="I201" i="9" s="1"/>
  <c r="L201" i="9" s="1"/>
  <c r="G281" i="9"/>
  <c r="I281" i="9" s="1"/>
  <c r="L281" i="9" s="1"/>
  <c r="G285" i="9"/>
  <c r="I285" i="9" s="1"/>
  <c r="L285" i="9" s="1"/>
  <c r="G368" i="9"/>
  <c r="I368" i="9" s="1"/>
  <c r="L368" i="9" s="1"/>
  <c r="G270" i="9"/>
  <c r="I270" i="9" s="1"/>
  <c r="L270" i="9" s="1"/>
  <c r="G334" i="9"/>
  <c r="I334" i="9" s="1"/>
  <c r="L334" i="9" s="1"/>
  <c r="H373" i="9"/>
  <c r="H388" i="9"/>
  <c r="H362" i="9"/>
  <c r="H418" i="9"/>
  <c r="G422" i="9"/>
  <c r="H430" i="9"/>
  <c r="H111" i="9"/>
  <c r="G405" i="9"/>
  <c r="H218" i="9"/>
  <c r="H402" i="9"/>
  <c r="G170" i="9"/>
  <c r="I170" i="9" s="1"/>
  <c r="L170" i="9" s="1"/>
  <c r="H13" i="9"/>
  <c r="I13" i="9" s="1"/>
  <c r="L13" i="9" s="1"/>
  <c r="G301" i="9"/>
  <c r="I301" i="9" s="1"/>
  <c r="L301" i="9" s="1"/>
  <c r="H397" i="9"/>
  <c r="H106" i="9"/>
  <c r="H182" i="9"/>
  <c r="G349" i="9"/>
  <c r="I349" i="9" s="1"/>
  <c r="L349" i="9" s="1"/>
  <c r="G153" i="9"/>
  <c r="I153" i="9" s="1"/>
  <c r="L153" i="9" s="1"/>
  <c r="G384" i="9"/>
  <c r="I384" i="9" s="1"/>
  <c r="L384" i="9" s="1"/>
  <c r="H191" i="9"/>
  <c r="G85" i="9"/>
  <c r="I85" i="9" s="1"/>
  <c r="L85" i="9" s="1"/>
  <c r="G222" i="9"/>
  <c r="I222" i="9" s="1"/>
  <c r="L222" i="9" s="1"/>
  <c r="H101" i="9"/>
  <c r="G217" i="9"/>
  <c r="I217" i="9" s="1"/>
  <c r="L217" i="9" s="1"/>
  <c r="H417" i="9"/>
  <c r="H365" i="9"/>
  <c r="H157" i="9"/>
  <c r="G265" i="9"/>
  <c r="I265" i="9" s="1"/>
  <c r="L265" i="9" s="1"/>
  <c r="G221" i="9"/>
  <c r="I221" i="9" s="1"/>
  <c r="L221" i="9" s="1"/>
  <c r="G290" i="9"/>
  <c r="I290" i="9" s="1"/>
  <c r="L290" i="9" s="1"/>
  <c r="H326" i="9"/>
  <c r="G394" i="9"/>
  <c r="I394" i="9" s="1"/>
  <c r="L394" i="9" s="1"/>
  <c r="G419" i="8"/>
  <c r="G418" i="8"/>
  <c r="G406" i="8"/>
  <c r="G391" i="8"/>
  <c r="G375" i="8"/>
  <c r="G371" i="8"/>
  <c r="G364" i="8"/>
  <c r="G362" i="8"/>
  <c r="G341" i="8"/>
  <c r="G337" i="8"/>
  <c r="G334" i="8"/>
  <c r="G330" i="8"/>
  <c r="G309" i="8"/>
  <c r="G297" i="8"/>
  <c r="G283" i="8"/>
  <c r="G275" i="8"/>
  <c r="G274" i="8"/>
  <c r="H273" i="8"/>
  <c r="G263" i="8"/>
  <c r="G260" i="8"/>
  <c r="G247" i="8"/>
  <c r="G244" i="8"/>
  <c r="H431" i="8"/>
  <c r="G423" i="8"/>
  <c r="G411" i="8"/>
  <c r="G410" i="8"/>
  <c r="H403" i="8"/>
  <c r="H399" i="8"/>
  <c r="G390" i="8"/>
  <c r="G383" i="8"/>
  <c r="G379" i="8"/>
  <c r="G378" i="8"/>
  <c r="G367" i="8"/>
  <c r="G361" i="8"/>
  <c r="G358" i="8"/>
  <c r="H357" i="8"/>
  <c r="G354" i="8"/>
  <c r="H353" i="8"/>
  <c r="H350" i="8"/>
  <c r="H346" i="8"/>
  <c r="G431" i="8"/>
  <c r="G430" i="8"/>
  <c r="H429" i="8"/>
  <c r="G422" i="8"/>
  <c r="H409" i="8"/>
  <c r="G403" i="8"/>
  <c r="G399" i="8"/>
  <c r="I399" i="8" s="1"/>
  <c r="L399" i="8" s="1"/>
  <c r="G382" i="8"/>
  <c r="H377" i="8"/>
  <c r="G357" i="8"/>
  <c r="G353" i="8"/>
  <c r="I353" i="8" s="1"/>
  <c r="L353" i="8" s="1"/>
  <c r="G350" i="8"/>
  <c r="G346" i="8"/>
  <c r="G325" i="8"/>
  <c r="G321" i="8"/>
  <c r="G318" i="8"/>
  <c r="G314" i="8"/>
  <c r="G302" i="8"/>
  <c r="G301" i="8"/>
  <c r="G294" i="8"/>
  <c r="G289" i="8"/>
  <c r="H288" i="8"/>
  <c r="G271" i="8"/>
  <c r="I271" i="8" s="1"/>
  <c r="L271" i="8" s="1"/>
  <c r="G270" i="8"/>
  <c r="G255" i="8"/>
  <c r="G254" i="8"/>
  <c r="G426" i="8"/>
  <c r="H420" i="8"/>
  <c r="G407" i="8"/>
  <c r="H397" i="8"/>
  <c r="G394" i="8"/>
  <c r="H376" i="8"/>
  <c r="G345" i="8"/>
  <c r="G310" i="8"/>
  <c r="G298" i="8"/>
  <c r="G276" i="8"/>
  <c r="H271" i="8"/>
  <c r="G267" i="8"/>
  <c r="H260" i="8"/>
  <c r="G259" i="8"/>
  <c r="H255" i="8"/>
  <c r="G251" i="8"/>
  <c r="H244" i="8"/>
  <c r="G243" i="8"/>
  <c r="G207" i="8"/>
  <c r="G206" i="8"/>
  <c r="G191" i="8"/>
  <c r="G190" i="8"/>
  <c r="G175" i="8"/>
  <c r="G130" i="8"/>
  <c r="G129" i="8"/>
  <c r="G126" i="8"/>
  <c r="G125" i="8"/>
  <c r="G122" i="8"/>
  <c r="G121" i="8"/>
  <c r="G118" i="8"/>
  <c r="G117" i="8"/>
  <c r="G114" i="8"/>
  <c r="G113" i="8"/>
  <c r="G110" i="8"/>
  <c r="G109" i="8"/>
  <c r="G106" i="8"/>
  <c r="G105" i="8"/>
  <c r="G102" i="8"/>
  <c r="G101" i="8"/>
  <c r="G98" i="8"/>
  <c r="G97" i="8"/>
  <c r="G94" i="8"/>
  <c r="G93" i="8"/>
  <c r="G90" i="8"/>
  <c r="G89" i="8"/>
  <c r="G86" i="8"/>
  <c r="G85" i="8"/>
  <c r="G82" i="8"/>
  <c r="G81" i="8"/>
  <c r="G78" i="8"/>
  <c r="G77" i="8"/>
  <c r="G74" i="8"/>
  <c r="G73" i="8"/>
  <c r="G70" i="8"/>
  <c r="G69" i="8"/>
  <c r="G66" i="8"/>
  <c r="G65" i="8"/>
  <c r="G50" i="8"/>
  <c r="G49" i="8"/>
  <c r="G34" i="8"/>
  <c r="G33" i="8"/>
  <c r="G18" i="8"/>
  <c r="G17" i="8"/>
  <c r="G427" i="8"/>
  <c r="H421" i="8"/>
  <c r="G402" i="8"/>
  <c r="G398" i="8"/>
  <c r="G395" i="8"/>
  <c r="H391" i="8"/>
  <c r="H364" i="8"/>
  <c r="H337" i="8"/>
  <c r="G305" i="8"/>
  <c r="H294" i="8"/>
  <c r="G293" i="8"/>
  <c r="G272" i="8"/>
  <c r="G256" i="8"/>
  <c r="G231" i="8"/>
  <c r="G228" i="8"/>
  <c r="H227" i="8"/>
  <c r="G215" i="8"/>
  <c r="G212" i="8"/>
  <c r="H211" i="8"/>
  <c r="G174" i="8"/>
  <c r="G170" i="8"/>
  <c r="G166" i="8"/>
  <c r="G162" i="8"/>
  <c r="G158" i="8"/>
  <c r="G154" i="8"/>
  <c r="G150" i="8"/>
  <c r="G146" i="8"/>
  <c r="G142" i="8"/>
  <c r="G138" i="8"/>
  <c r="G134" i="8"/>
  <c r="G62" i="8"/>
  <c r="G61" i="8"/>
  <c r="G46" i="8"/>
  <c r="G45" i="8"/>
  <c r="G30" i="8"/>
  <c r="G29" i="8"/>
  <c r="H26" i="8"/>
  <c r="G14" i="8"/>
  <c r="G13" i="8"/>
  <c r="H10" i="8"/>
  <c r="G414" i="8"/>
  <c r="G386" i="8"/>
  <c r="H371" i="8"/>
  <c r="G368" i="8"/>
  <c r="H341" i="8"/>
  <c r="G338" i="8"/>
  <c r="H334" i="8"/>
  <c r="G333" i="8"/>
  <c r="H330" i="8"/>
  <c r="G329" i="8"/>
  <c r="H325" i="8"/>
  <c r="H321" i="8"/>
  <c r="H307" i="8"/>
  <c r="G306" i="8"/>
  <c r="H300" i="8"/>
  <c r="H295" i="8"/>
  <c r="H257" i="8"/>
  <c r="H241" i="8"/>
  <c r="G240" i="8"/>
  <c r="H239" i="8"/>
  <c r="G235" i="8"/>
  <c r="G227" i="8"/>
  <c r="I227" i="8" s="1"/>
  <c r="L227" i="8" s="1"/>
  <c r="G226" i="8"/>
  <c r="H225" i="8"/>
  <c r="G224" i="8"/>
  <c r="H223" i="8"/>
  <c r="G219" i="8"/>
  <c r="G211" i="8"/>
  <c r="G210" i="8"/>
  <c r="H209" i="8"/>
  <c r="H203" i="8"/>
  <c r="G199" i="8"/>
  <c r="G196" i="8"/>
  <c r="H195" i="8"/>
  <c r="H187" i="8"/>
  <c r="G183" i="8"/>
  <c r="G180" i="8"/>
  <c r="H179" i="8"/>
  <c r="G58" i="8"/>
  <c r="G57" i="8"/>
  <c r="H55" i="8"/>
  <c r="H54" i="8"/>
  <c r="G42" i="8"/>
  <c r="G41" i="8"/>
  <c r="H39" i="8"/>
  <c r="H38" i="8"/>
  <c r="G26" i="8"/>
  <c r="I26" i="8" s="1"/>
  <c r="L26" i="8" s="1"/>
  <c r="G25" i="8"/>
  <c r="H23" i="8"/>
  <c r="H22" i="8"/>
  <c r="G10" i="8"/>
  <c r="I10" i="8" s="1"/>
  <c r="L10" i="8" s="1"/>
  <c r="G9" i="8"/>
  <c r="G387" i="8"/>
  <c r="G313" i="8"/>
  <c r="H291" i="8"/>
  <c r="G286" i="8"/>
  <c r="G223" i="8"/>
  <c r="G208" i="8"/>
  <c r="G192" i="8"/>
  <c r="G176" i="8"/>
  <c r="G163" i="8"/>
  <c r="G147" i="8"/>
  <c r="H131" i="8"/>
  <c r="H127" i="8"/>
  <c r="H123" i="8"/>
  <c r="H119" i="8"/>
  <c r="H115" i="8"/>
  <c r="H111" i="8"/>
  <c r="H107" i="8"/>
  <c r="H103" i="8"/>
  <c r="H99" i="8"/>
  <c r="H95" i="8"/>
  <c r="H91" i="8"/>
  <c r="H87" i="8"/>
  <c r="H83" i="8"/>
  <c r="H79" i="8"/>
  <c r="H75" i="8"/>
  <c r="H71" i="8"/>
  <c r="H67" i="8"/>
  <c r="G53" i="8"/>
  <c r="H50" i="8"/>
  <c r="G372" i="8"/>
  <c r="G326" i="8"/>
  <c r="H314" i="8"/>
  <c r="H296" i="8"/>
  <c r="G279" i="8"/>
  <c r="G238" i="8"/>
  <c r="H193" i="8"/>
  <c r="H177" i="8"/>
  <c r="G167" i="8"/>
  <c r="G151" i="8"/>
  <c r="G135" i="8"/>
  <c r="G54" i="8"/>
  <c r="H51" i="8"/>
  <c r="G37" i="8"/>
  <c r="H34" i="8"/>
  <c r="H419" i="8"/>
  <c r="H375" i="8"/>
  <c r="H362" i="8"/>
  <c r="G342" i="8"/>
  <c r="G322" i="8"/>
  <c r="G317" i="8"/>
  <c r="H302" i="8"/>
  <c r="H263" i="8"/>
  <c r="G258" i="8"/>
  <c r="G239" i="8"/>
  <c r="I239" i="8" s="1"/>
  <c r="L239" i="8" s="1"/>
  <c r="G203" i="8"/>
  <c r="I203" i="8" s="1"/>
  <c r="L203" i="8" s="1"/>
  <c r="G194" i="8"/>
  <c r="G187" i="8"/>
  <c r="G178" i="8"/>
  <c r="G171" i="8"/>
  <c r="G155" i="8"/>
  <c r="G139" i="8"/>
  <c r="G38" i="8"/>
  <c r="I38" i="8" s="1"/>
  <c r="L38" i="8" s="1"/>
  <c r="H35" i="8"/>
  <c r="G21" i="8"/>
  <c r="H18" i="8"/>
  <c r="G415" i="8"/>
  <c r="G349" i="8"/>
  <c r="H318" i="8"/>
  <c r="G290" i="8"/>
  <c r="H283" i="8"/>
  <c r="H275" i="8"/>
  <c r="H247" i="8"/>
  <c r="G242" i="8"/>
  <c r="G222" i="8"/>
  <c r="H207" i="8"/>
  <c r="G195" i="8"/>
  <c r="H191" i="8"/>
  <c r="G179" i="8"/>
  <c r="I179" i="8" s="1"/>
  <c r="L179" i="8" s="1"/>
  <c r="H175" i="8"/>
  <c r="G159" i="8"/>
  <c r="G143" i="8"/>
  <c r="H130" i="8"/>
  <c r="H126" i="8"/>
  <c r="H122" i="8"/>
  <c r="H118" i="8"/>
  <c r="H114" i="8"/>
  <c r="H110" i="8"/>
  <c r="H106" i="8"/>
  <c r="H102" i="8"/>
  <c r="H98" i="8"/>
  <c r="H94" i="8"/>
  <c r="H90" i="8"/>
  <c r="H86" i="8"/>
  <c r="H82" i="8"/>
  <c r="H78" i="8"/>
  <c r="H74" i="8"/>
  <c r="H70" i="8"/>
  <c r="H66" i="8"/>
  <c r="G22" i="8"/>
  <c r="I22" i="8" s="1"/>
  <c r="L22" i="8" s="1"/>
  <c r="H19" i="8"/>
  <c r="H42" i="8"/>
  <c r="H170" i="8"/>
  <c r="G265" i="8"/>
  <c r="H27" i="8"/>
  <c r="H150" i="8"/>
  <c r="G184" i="8"/>
  <c r="G200" i="8"/>
  <c r="H427" i="8"/>
  <c r="H43" i="8"/>
  <c r="H212" i="8"/>
  <c r="H245" i="8"/>
  <c r="H14" i="8"/>
  <c r="H142" i="8"/>
  <c r="H181" i="8"/>
  <c r="H197" i="8"/>
  <c r="H256" i="8"/>
  <c r="H395" i="8"/>
  <c r="G31" i="8"/>
  <c r="G63" i="8"/>
  <c r="H77" i="8"/>
  <c r="H93" i="8"/>
  <c r="H109" i="8"/>
  <c r="H125" i="8"/>
  <c r="H141" i="8"/>
  <c r="H157" i="8"/>
  <c r="H173" i="8"/>
  <c r="H214" i="8"/>
  <c r="H230" i="8"/>
  <c r="G248" i="8"/>
  <c r="H267" i="8"/>
  <c r="G292" i="8"/>
  <c r="G388" i="8"/>
  <c r="H404" i="8"/>
  <c r="H423" i="8"/>
  <c r="G35" i="8"/>
  <c r="I35" i="8" s="1"/>
  <c r="L35" i="8" s="1"/>
  <c r="G67" i="8"/>
  <c r="G83" i="8"/>
  <c r="G99" i="8"/>
  <c r="I99" i="8" s="1"/>
  <c r="L99" i="8" s="1"/>
  <c r="G115" i="8"/>
  <c r="I115" i="8" s="1"/>
  <c r="L115" i="8" s="1"/>
  <c r="G131" i="8"/>
  <c r="G140" i="8"/>
  <c r="G148" i="8"/>
  <c r="G156" i="8"/>
  <c r="G164" i="8"/>
  <c r="G172" i="8"/>
  <c r="H192" i="8"/>
  <c r="H222" i="8"/>
  <c r="H279" i="8"/>
  <c r="G291" i="8"/>
  <c r="H322" i="8"/>
  <c r="H354" i="8"/>
  <c r="H411" i="8"/>
  <c r="H9" i="8"/>
  <c r="H31" i="8"/>
  <c r="G55" i="8"/>
  <c r="I55" i="8" s="1"/>
  <c r="L55" i="8" s="1"/>
  <c r="H210" i="8"/>
  <c r="G225" i="8"/>
  <c r="I225" i="8" s="1"/>
  <c r="L225" i="8" s="1"/>
  <c r="H240" i="8"/>
  <c r="G257" i="8"/>
  <c r="I257" i="8" s="1"/>
  <c r="L257" i="8" s="1"/>
  <c r="G295" i="8"/>
  <c r="H329" i="8"/>
  <c r="H361" i="8"/>
  <c r="H389" i="8"/>
  <c r="H432" i="8"/>
  <c r="G303" i="8"/>
  <c r="G380" i="8"/>
  <c r="G401" i="8"/>
  <c r="G417" i="8"/>
  <c r="H386" i="8"/>
  <c r="H402" i="8"/>
  <c r="H426" i="8"/>
  <c r="H278" i="8"/>
  <c r="H289" i="8"/>
  <c r="H308" i="8"/>
  <c r="H382" i="8"/>
  <c r="G409" i="8"/>
  <c r="I409" i="8" s="1"/>
  <c r="L409" i="8" s="1"/>
  <c r="H422" i="8"/>
  <c r="G11" i="8"/>
  <c r="H61" i="8"/>
  <c r="H219" i="8"/>
  <c r="H272" i="8"/>
  <c r="H46" i="8"/>
  <c r="H166" i="8"/>
  <c r="H184" i="8"/>
  <c r="H200" i="8"/>
  <c r="H62" i="8"/>
  <c r="H215" i="8"/>
  <c r="H293" i="8"/>
  <c r="H45" i="8"/>
  <c r="H158" i="8"/>
  <c r="H183" i="8"/>
  <c r="H199" i="8"/>
  <c r="G261" i="8"/>
  <c r="H410" i="8"/>
  <c r="H33" i="8"/>
  <c r="H65" i="8"/>
  <c r="H81" i="8"/>
  <c r="H97" i="8"/>
  <c r="H113" i="8"/>
  <c r="H129" i="8"/>
  <c r="H145" i="8"/>
  <c r="H161" i="8"/>
  <c r="H190" i="8"/>
  <c r="G216" i="8"/>
  <c r="G232" i="8"/>
  <c r="H251" i="8"/>
  <c r="H276" i="8"/>
  <c r="H298" i="8"/>
  <c r="H388" i="8"/>
  <c r="H407" i="8"/>
  <c r="H37" i="8"/>
  <c r="G71" i="8"/>
  <c r="I71" i="8" s="1"/>
  <c r="L71" i="8" s="1"/>
  <c r="G87" i="8"/>
  <c r="I87" i="8" s="1"/>
  <c r="L87" i="8" s="1"/>
  <c r="G103" i="8"/>
  <c r="I103" i="8" s="1"/>
  <c r="L103" i="8" s="1"/>
  <c r="G119" i="8"/>
  <c r="I119" i="8" s="1"/>
  <c r="L119" i="8" s="1"/>
  <c r="H135" i="8"/>
  <c r="H143" i="8"/>
  <c r="H151" i="8"/>
  <c r="H159" i="8"/>
  <c r="H167" i="8"/>
  <c r="H176" i="8"/>
  <c r="G193" i="8"/>
  <c r="I193" i="8" s="1"/>
  <c r="L193" i="8" s="1"/>
  <c r="H238" i="8"/>
  <c r="H280" i="8"/>
  <c r="G296" i="8"/>
  <c r="I296" i="8" s="1"/>
  <c r="L296" i="8" s="1"/>
  <c r="H326" i="8"/>
  <c r="H372" i="8"/>
  <c r="H415" i="8"/>
  <c r="H15" i="8"/>
  <c r="G39" i="8"/>
  <c r="I39" i="8" s="1"/>
  <c r="L39" i="8" s="1"/>
  <c r="H57" i="8"/>
  <c r="H213" i="8"/>
  <c r="H226" i="8"/>
  <c r="G241" i="8"/>
  <c r="I241" i="8" s="1"/>
  <c r="L241" i="8" s="1"/>
  <c r="H262" i="8"/>
  <c r="G300" i="8"/>
  <c r="I300" i="8" s="1"/>
  <c r="L300" i="8" s="1"/>
  <c r="H333" i="8"/>
  <c r="H368" i="8"/>
  <c r="G405" i="8"/>
  <c r="G273" i="8"/>
  <c r="I273" i="8" s="1"/>
  <c r="L273" i="8" s="1"/>
  <c r="G304" i="8"/>
  <c r="G381" i="8"/>
  <c r="H406" i="8"/>
  <c r="H418" i="8"/>
  <c r="H394" i="8"/>
  <c r="H414" i="8"/>
  <c r="H254" i="8"/>
  <c r="G280" i="8"/>
  <c r="I280" i="8" s="1"/>
  <c r="L280" i="8" s="1"/>
  <c r="H301" i="8"/>
  <c r="G377" i="8"/>
  <c r="I377" i="8" s="1"/>
  <c r="L377" i="8" s="1"/>
  <c r="H393" i="8"/>
  <c r="H412" i="8"/>
  <c r="G429" i="8"/>
  <c r="H154" i="8"/>
  <c r="G27" i="8"/>
  <c r="I27" i="8" s="1"/>
  <c r="L27" i="8" s="1"/>
  <c r="H182" i="8"/>
  <c r="H385" i="8"/>
  <c r="G43" i="8"/>
  <c r="I43" i="8" s="1"/>
  <c r="L43" i="8" s="1"/>
  <c r="G245" i="8"/>
  <c r="I245" i="8" s="1"/>
  <c r="L245" i="8" s="1"/>
  <c r="G181" i="8"/>
  <c r="G249" i="8"/>
  <c r="H17" i="8"/>
  <c r="H73" i="8"/>
  <c r="H105" i="8"/>
  <c r="H137" i="8"/>
  <c r="H169" i="8"/>
  <c r="G229" i="8"/>
  <c r="G264" i="8"/>
  <c r="H345" i="8"/>
  <c r="H416" i="8"/>
  <c r="H53" i="8"/>
  <c r="G95" i="8"/>
  <c r="I95" i="8" s="1"/>
  <c r="L95" i="8" s="1"/>
  <c r="G127" i="8"/>
  <c r="I127" i="8" s="1"/>
  <c r="L127" i="8" s="1"/>
  <c r="H147" i="8"/>
  <c r="H163" i="8"/>
  <c r="H178" i="8"/>
  <c r="H258" i="8"/>
  <c r="H317" i="8"/>
  <c r="H387" i="8"/>
  <c r="H25" i="8"/>
  <c r="G209" i="8"/>
  <c r="I209" i="8" s="1"/>
  <c r="L209" i="8" s="1"/>
  <c r="H232" i="8"/>
  <c r="H292" i="8"/>
  <c r="I292" i="8" s="1"/>
  <c r="L292" i="8" s="1"/>
  <c r="H358" i="8"/>
  <c r="G432" i="8"/>
  <c r="I432" i="8" s="1"/>
  <c r="L432" i="8" s="1"/>
  <c r="H309" i="8"/>
  <c r="G413" i="8"/>
  <c r="H398" i="8"/>
  <c r="G277" i="8"/>
  <c r="H304" i="8"/>
  <c r="I304" i="8" s="1"/>
  <c r="L304" i="8" s="1"/>
  <c r="H401" i="8"/>
  <c r="H433" i="8"/>
  <c r="H12" i="8"/>
  <c r="H20" i="8"/>
  <c r="H28" i="8"/>
  <c r="H32" i="8"/>
  <c r="G36" i="8"/>
  <c r="H48" i="8"/>
  <c r="G52" i="8"/>
  <c r="H64" i="8"/>
  <c r="H237" i="8"/>
  <c r="H266" i="8"/>
  <c r="H72" i="8"/>
  <c r="H88" i="8"/>
  <c r="H104" i="8"/>
  <c r="H120" i="8"/>
  <c r="G189" i="8"/>
  <c r="H252" i="8"/>
  <c r="G282" i="8"/>
  <c r="G205" i="8"/>
  <c r="G268" i="8"/>
  <c r="G76" i="8"/>
  <c r="G92" i="8"/>
  <c r="G108" i="8"/>
  <c r="G124" i="8"/>
  <c r="H220" i="8"/>
  <c r="G250" i="8"/>
  <c r="G285" i="8"/>
  <c r="H324" i="8"/>
  <c r="H373" i="8"/>
  <c r="G428" i="8"/>
  <c r="H340" i="8"/>
  <c r="H356" i="8"/>
  <c r="G133" i="8"/>
  <c r="G141" i="8"/>
  <c r="I141" i="8" s="1"/>
  <c r="L141" i="8" s="1"/>
  <c r="G149" i="8"/>
  <c r="G157" i="8"/>
  <c r="I157" i="8" s="1"/>
  <c r="L157" i="8" s="1"/>
  <c r="G165" i="8"/>
  <c r="G173" i="8"/>
  <c r="I173" i="8" s="1"/>
  <c r="L173" i="8" s="1"/>
  <c r="G214" i="8"/>
  <c r="I214" i="8" s="1"/>
  <c r="L214" i="8" s="1"/>
  <c r="H233" i="8"/>
  <c r="G278" i="8"/>
  <c r="I278" i="8" s="1"/>
  <c r="L278" i="8" s="1"/>
  <c r="H299" i="8"/>
  <c r="H316" i="8"/>
  <c r="H327" i="8"/>
  <c r="G343" i="8"/>
  <c r="H365" i="8"/>
  <c r="G366" i="8"/>
  <c r="G424" i="8"/>
  <c r="G315" i="8"/>
  <c r="G323" i="8"/>
  <c r="G331" i="8"/>
  <c r="G339" i="8"/>
  <c r="G347" i="8"/>
  <c r="G355" i="8"/>
  <c r="G363" i="8"/>
  <c r="H384" i="8"/>
  <c r="H11" i="8"/>
  <c r="H228" i="8"/>
  <c r="H58" i="8"/>
  <c r="H196" i="8"/>
  <c r="H146" i="8"/>
  <c r="H367" i="8"/>
  <c r="G59" i="8"/>
  <c r="G185" i="8"/>
  <c r="H261" i="8"/>
  <c r="G47" i="8"/>
  <c r="H85" i="8"/>
  <c r="H117" i="8"/>
  <c r="H149" i="8"/>
  <c r="H206" i="8"/>
  <c r="G233" i="8"/>
  <c r="H277" i="8"/>
  <c r="H390" i="8"/>
  <c r="G19" i="8"/>
  <c r="I19" i="8" s="1"/>
  <c r="L19" i="8" s="1"/>
  <c r="G75" i="8"/>
  <c r="I75" i="8" s="1"/>
  <c r="L75" i="8" s="1"/>
  <c r="G107" i="8"/>
  <c r="I107" i="8" s="1"/>
  <c r="L107" i="8" s="1"/>
  <c r="G136" i="8"/>
  <c r="G152" i="8"/>
  <c r="G168" i="8"/>
  <c r="H194" i="8"/>
  <c r="H286" i="8"/>
  <c r="H342" i="8"/>
  <c r="G425" i="8"/>
  <c r="H41" i="8"/>
  <c r="H216" i="8"/>
  <c r="H246" i="8"/>
  <c r="H306" i="8"/>
  <c r="H383" i="8"/>
  <c r="H274" i="8"/>
  <c r="G393" i="8"/>
  <c r="G433" i="8"/>
  <c r="I433" i="8" s="1"/>
  <c r="L433" i="8" s="1"/>
  <c r="G420" i="8"/>
  <c r="I420" i="8" s="1"/>
  <c r="L420" i="8" s="1"/>
  <c r="G281" i="8"/>
  <c r="H380" i="8"/>
  <c r="I380" i="8" s="1"/>
  <c r="L380" i="8" s="1"/>
  <c r="H413" i="8"/>
  <c r="I413" i="8" s="1"/>
  <c r="L413" i="8" s="1"/>
  <c r="G12" i="8"/>
  <c r="I12" i="8" s="1"/>
  <c r="G20" i="8"/>
  <c r="G28" i="8"/>
  <c r="G32" i="8"/>
  <c r="I32" i="8" s="1"/>
  <c r="H44" i="8"/>
  <c r="G48" i="8"/>
  <c r="H60" i="8"/>
  <c r="G64" i="8"/>
  <c r="I64" i="8" s="1"/>
  <c r="H236" i="8"/>
  <c r="G266" i="8"/>
  <c r="G396" i="8"/>
  <c r="G72" i="8"/>
  <c r="I72" i="8" s="1"/>
  <c r="G88" i="8"/>
  <c r="I88" i="8" s="1"/>
  <c r="G104" i="8"/>
  <c r="I104" i="8" s="1"/>
  <c r="G120" i="8"/>
  <c r="H189" i="8"/>
  <c r="H218" i="8"/>
  <c r="G252" i="8"/>
  <c r="I252" i="8" s="1"/>
  <c r="H205" i="8"/>
  <c r="H234" i="8"/>
  <c r="G269" i="8"/>
  <c r="H68" i="8"/>
  <c r="H84" i="8"/>
  <c r="H100" i="8"/>
  <c r="H116" i="8"/>
  <c r="H132" i="8"/>
  <c r="H186" i="8"/>
  <c r="G220" i="8"/>
  <c r="I220" i="8" s="1"/>
  <c r="H285" i="8"/>
  <c r="G324" i="8"/>
  <c r="H370" i="8"/>
  <c r="H374" i="8"/>
  <c r="H428" i="8"/>
  <c r="G319" i="8"/>
  <c r="G340" i="8"/>
  <c r="G356" i="8"/>
  <c r="I356" i="8" s="1"/>
  <c r="L356" i="8" s="1"/>
  <c r="H136" i="8"/>
  <c r="I136" i="8" s="1"/>
  <c r="L136" i="8" s="1"/>
  <c r="H144" i="8"/>
  <c r="H152" i="8"/>
  <c r="I152" i="8" s="1"/>
  <c r="L152" i="8" s="1"/>
  <c r="H160" i="8"/>
  <c r="H168" i="8"/>
  <c r="G198" i="8"/>
  <c r="H217" i="8"/>
  <c r="G262" i="8"/>
  <c r="I262" i="8" s="1"/>
  <c r="L262" i="8" s="1"/>
  <c r="H281" i="8"/>
  <c r="I281" i="8" s="1"/>
  <c r="L281" i="8" s="1"/>
  <c r="G316" i="8"/>
  <c r="H332" i="8"/>
  <c r="H343" i="8"/>
  <c r="G359" i="8"/>
  <c r="H424" i="8"/>
  <c r="H315" i="8"/>
  <c r="H323" i="8"/>
  <c r="H331" i="8"/>
  <c r="H339" i="8"/>
  <c r="H347" i="8"/>
  <c r="H355" i="8"/>
  <c r="H363" i="8"/>
  <c r="H30" i="8"/>
  <c r="H231" i="8"/>
  <c r="H134" i="8"/>
  <c r="H198" i="8"/>
  <c r="H162" i="8"/>
  <c r="H59" i="8"/>
  <c r="G197" i="8"/>
  <c r="I197" i="8" s="1"/>
  <c r="L197" i="8" s="1"/>
  <c r="H305" i="8"/>
  <c r="H49" i="8"/>
  <c r="H89" i="8"/>
  <c r="H121" i="8"/>
  <c r="H153" i="8"/>
  <c r="G213" i="8"/>
  <c r="I213" i="8" s="1"/>
  <c r="L213" i="8" s="1"/>
  <c r="H243" i="8"/>
  <c r="G287" i="8"/>
  <c r="G404" i="8"/>
  <c r="H21" i="8"/>
  <c r="G79" i="8"/>
  <c r="I79" i="8" s="1"/>
  <c r="L79" i="8" s="1"/>
  <c r="G111" i="8"/>
  <c r="I111" i="8" s="1"/>
  <c r="L111" i="8" s="1"/>
  <c r="H139" i="8"/>
  <c r="H155" i="8"/>
  <c r="H171" i="8"/>
  <c r="H208" i="8"/>
  <c r="H290" i="8"/>
  <c r="H349" i="8"/>
  <c r="H425" i="8"/>
  <c r="H47" i="8"/>
  <c r="H224" i="8"/>
  <c r="H248" i="8"/>
  <c r="G307" i="8"/>
  <c r="I307" i="8" s="1"/>
  <c r="L307" i="8" s="1"/>
  <c r="G389" i="8"/>
  <c r="H297" i="8"/>
  <c r="G400" i="8"/>
  <c r="G376" i="8"/>
  <c r="I376" i="8" s="1"/>
  <c r="L376" i="8" s="1"/>
  <c r="G421" i="8"/>
  <c r="I421" i="8" s="1"/>
  <c r="L421" i="8" s="1"/>
  <c r="G288" i="8"/>
  <c r="H381" i="8"/>
  <c r="H417" i="8"/>
  <c r="I417" i="8" s="1"/>
  <c r="L417" i="8" s="1"/>
  <c r="H16" i="8"/>
  <c r="H24" i="8"/>
  <c r="H40" i="8"/>
  <c r="G44" i="8"/>
  <c r="H56" i="8"/>
  <c r="G60" i="8"/>
  <c r="I60" i="8" s="1"/>
  <c r="H202" i="8"/>
  <c r="G236" i="8"/>
  <c r="H396" i="8"/>
  <c r="H80" i="8"/>
  <c r="H96" i="8"/>
  <c r="H112" i="8"/>
  <c r="H128" i="8"/>
  <c r="H188" i="8"/>
  <c r="G218" i="8"/>
  <c r="G253" i="8"/>
  <c r="H204" i="8"/>
  <c r="G234" i="8"/>
  <c r="I234" i="8" s="1"/>
  <c r="H269" i="8"/>
  <c r="G68" i="8"/>
  <c r="I68" i="8" s="1"/>
  <c r="G84" i="8"/>
  <c r="I84" i="8" s="1"/>
  <c r="G100" i="8"/>
  <c r="I100" i="8" s="1"/>
  <c r="G116" i="8"/>
  <c r="G132" i="8"/>
  <c r="I132" i="8" s="1"/>
  <c r="G186" i="8"/>
  <c r="I186" i="8" s="1"/>
  <c r="G221" i="8"/>
  <c r="H284" i="8"/>
  <c r="G335" i="8"/>
  <c r="G370" i="8"/>
  <c r="I370" i="8" s="1"/>
  <c r="G374" i="8"/>
  <c r="I374" i="8" s="1"/>
  <c r="H319" i="8"/>
  <c r="G351" i="8"/>
  <c r="G369" i="8"/>
  <c r="G137" i="8"/>
  <c r="I137" i="8" s="1"/>
  <c r="L137" i="8" s="1"/>
  <c r="G145" i="8"/>
  <c r="I145" i="8" s="1"/>
  <c r="L145" i="8" s="1"/>
  <c r="G153" i="8"/>
  <c r="G161" i="8"/>
  <c r="I161" i="8" s="1"/>
  <c r="L161" i="8" s="1"/>
  <c r="G169" i="8"/>
  <c r="I169" i="8" s="1"/>
  <c r="L169" i="8" s="1"/>
  <c r="G182" i="8"/>
  <c r="I182" i="8" s="1"/>
  <c r="L182" i="8" s="1"/>
  <c r="H201" i="8"/>
  <c r="G246" i="8"/>
  <c r="I246" i="8" s="1"/>
  <c r="L246" i="8" s="1"/>
  <c r="H265" i="8"/>
  <c r="I265" i="8" s="1"/>
  <c r="L265" i="8" s="1"/>
  <c r="H287" i="8"/>
  <c r="G311" i="8"/>
  <c r="G332" i="8"/>
  <c r="I332" i="8" s="1"/>
  <c r="H348" i="8"/>
  <c r="H359" i="8"/>
  <c r="H312" i="8"/>
  <c r="H320" i="8"/>
  <c r="H328" i="8"/>
  <c r="H336" i="8"/>
  <c r="H344" i="8"/>
  <c r="H352" i="8"/>
  <c r="H360" i="8"/>
  <c r="G408" i="8"/>
  <c r="G392" i="8"/>
  <c r="H138" i="8"/>
  <c r="H379" i="8"/>
  <c r="H13" i="8"/>
  <c r="H180" i="8"/>
  <c r="G385" i="8"/>
  <c r="I385" i="8" s="1"/>
  <c r="L385" i="8" s="1"/>
  <c r="H29" i="8"/>
  <c r="H235" i="8"/>
  <c r="H174" i="8"/>
  <c r="G201" i="8"/>
  <c r="G15" i="8"/>
  <c r="I15" i="8" s="1"/>
  <c r="L15" i="8" s="1"/>
  <c r="H69" i="8"/>
  <c r="H101" i="8"/>
  <c r="H133" i="8"/>
  <c r="H165" i="8"/>
  <c r="G217" i="8"/>
  <c r="H259" i="8"/>
  <c r="H310" i="8"/>
  <c r="G416" i="8"/>
  <c r="I416" i="8" s="1"/>
  <c r="L416" i="8" s="1"/>
  <c r="G51" i="8"/>
  <c r="I51" i="8" s="1"/>
  <c r="L51" i="8" s="1"/>
  <c r="G91" i="8"/>
  <c r="I91" i="8" s="1"/>
  <c r="L91" i="8" s="1"/>
  <c r="G123" i="8"/>
  <c r="I123" i="8" s="1"/>
  <c r="L123" i="8" s="1"/>
  <c r="G144" i="8"/>
  <c r="G160" i="8"/>
  <c r="G177" i="8"/>
  <c r="I177" i="8" s="1"/>
  <c r="L177" i="8" s="1"/>
  <c r="H242" i="8"/>
  <c r="H313" i="8"/>
  <c r="H378" i="8"/>
  <c r="G23" i="8"/>
  <c r="I23" i="8" s="1"/>
  <c r="L23" i="8" s="1"/>
  <c r="H63" i="8"/>
  <c r="H229" i="8"/>
  <c r="H264" i="8"/>
  <c r="H338" i="8"/>
  <c r="H405" i="8"/>
  <c r="I405" i="8" s="1"/>
  <c r="L405" i="8" s="1"/>
  <c r="G308" i="8"/>
  <c r="G412" i="8"/>
  <c r="I412" i="8" s="1"/>
  <c r="L412" i="8" s="1"/>
  <c r="G397" i="8"/>
  <c r="H270" i="8"/>
  <c r="H303" i="8"/>
  <c r="H400" i="8"/>
  <c r="I400" i="8" s="1"/>
  <c r="L400" i="8" s="1"/>
  <c r="H430" i="8"/>
  <c r="G16" i="8"/>
  <c r="I16" i="8" s="1"/>
  <c r="L16" i="8" s="1"/>
  <c r="G24" i="8"/>
  <c r="I24" i="8" s="1"/>
  <c r="L24" i="8" s="1"/>
  <c r="H36" i="8"/>
  <c r="G40" i="8"/>
  <c r="I40" i="8" s="1"/>
  <c r="H52" i="8"/>
  <c r="G56" i="8"/>
  <c r="I56" i="8" s="1"/>
  <c r="G202" i="8"/>
  <c r="I202" i="8" s="1"/>
  <c r="G237" i="8"/>
  <c r="I237" i="8" s="1"/>
  <c r="G80" i="8"/>
  <c r="I80" i="8" s="1"/>
  <c r="L80" i="8" s="1"/>
  <c r="G96" i="8"/>
  <c r="I96" i="8" s="1"/>
  <c r="L96" i="8" s="1"/>
  <c r="G112" i="8"/>
  <c r="I112" i="8" s="1"/>
  <c r="L112" i="8" s="1"/>
  <c r="G128" i="8"/>
  <c r="G188" i="8"/>
  <c r="I188" i="8" s="1"/>
  <c r="H253" i="8"/>
  <c r="H282" i="8"/>
  <c r="G204" i="8"/>
  <c r="H268" i="8"/>
  <c r="H76" i="8"/>
  <c r="H92" i="8"/>
  <c r="H108" i="8"/>
  <c r="H124" i="8"/>
  <c r="H221" i="8"/>
  <c r="H250" i="8"/>
  <c r="G284" i="8"/>
  <c r="I284" i="8" s="1"/>
  <c r="H335" i="8"/>
  <c r="G373" i="8"/>
  <c r="I373" i="8" s="1"/>
  <c r="L373" i="8" s="1"/>
  <c r="H351" i="8"/>
  <c r="H369" i="8"/>
  <c r="H140" i="8"/>
  <c r="I140" i="8" s="1"/>
  <c r="L140" i="8" s="1"/>
  <c r="H148" i="8"/>
  <c r="I148" i="8" s="1"/>
  <c r="L148" i="8" s="1"/>
  <c r="H156" i="8"/>
  <c r="I156" i="8" s="1"/>
  <c r="L156" i="8" s="1"/>
  <c r="H164" i="8"/>
  <c r="I164" i="8" s="1"/>
  <c r="L164" i="8" s="1"/>
  <c r="H172" i="8"/>
  <c r="I172" i="8" s="1"/>
  <c r="L172" i="8" s="1"/>
  <c r="H185" i="8"/>
  <c r="I185" i="8" s="1"/>
  <c r="L185" i="8" s="1"/>
  <c r="G230" i="8"/>
  <c r="I230" i="8" s="1"/>
  <c r="L230" i="8" s="1"/>
  <c r="H249" i="8"/>
  <c r="I249" i="8" s="1"/>
  <c r="L249" i="8" s="1"/>
  <c r="G299" i="8"/>
  <c r="I299" i="8" s="1"/>
  <c r="L299" i="8" s="1"/>
  <c r="H311" i="8"/>
  <c r="G327" i="8"/>
  <c r="I327" i="8" s="1"/>
  <c r="L327" i="8" s="1"/>
  <c r="G348" i="8"/>
  <c r="G365" i="8"/>
  <c r="I365" i="8" s="1"/>
  <c r="L365" i="8" s="1"/>
  <c r="H366" i="8"/>
  <c r="G312" i="8"/>
  <c r="I312" i="8" s="1"/>
  <c r="G320" i="8"/>
  <c r="G328" i="8"/>
  <c r="I328" i="8" s="1"/>
  <c r="G336" i="8"/>
  <c r="I336" i="8" s="1"/>
  <c r="G344" i="8"/>
  <c r="I344" i="8" s="1"/>
  <c r="G352" i="8"/>
  <c r="G360" i="8"/>
  <c r="I360" i="8" s="1"/>
  <c r="H408" i="8"/>
  <c r="G384" i="8"/>
  <c r="I384" i="8" s="1"/>
  <c r="L384" i="8" s="1"/>
  <c r="H392" i="8"/>
  <c r="G427" i="6"/>
  <c r="G426" i="6"/>
  <c r="G415" i="6"/>
  <c r="G411" i="6"/>
  <c r="G410" i="6"/>
  <c r="G403" i="6"/>
  <c r="G402" i="6"/>
  <c r="G387" i="6"/>
  <c r="G380" i="6"/>
  <c r="G424" i="6"/>
  <c r="H423" i="6"/>
  <c r="G420" i="6"/>
  <c r="H419" i="6"/>
  <c r="G408" i="6"/>
  <c r="H407" i="6"/>
  <c r="G395" i="6"/>
  <c r="G394" i="6"/>
  <c r="H392" i="6"/>
  <c r="G384" i="6"/>
  <c r="G383" i="6"/>
  <c r="G379" i="6"/>
  <c r="G376" i="6"/>
  <c r="G375" i="6"/>
  <c r="H372" i="6"/>
  <c r="H429" i="6"/>
  <c r="G428" i="6"/>
  <c r="G423" i="6"/>
  <c r="I423" i="6" s="1"/>
  <c r="L423" i="6" s="1"/>
  <c r="H413" i="6"/>
  <c r="H412" i="6"/>
  <c r="G407" i="6"/>
  <c r="G392" i="6"/>
  <c r="G368" i="6"/>
  <c r="G367" i="6"/>
  <c r="G363" i="6"/>
  <c r="G348" i="6"/>
  <c r="G324" i="6"/>
  <c r="G320" i="6"/>
  <c r="G317" i="6"/>
  <c r="G313" i="6"/>
  <c r="G215" i="6"/>
  <c r="G202" i="6"/>
  <c r="G201" i="6"/>
  <c r="G198" i="6"/>
  <c r="G197" i="6"/>
  <c r="G190" i="6"/>
  <c r="H172" i="6"/>
  <c r="G170" i="6"/>
  <c r="G169" i="6"/>
  <c r="H168" i="6"/>
  <c r="G158" i="6"/>
  <c r="G157" i="6"/>
  <c r="G138" i="6"/>
  <c r="G130" i="6"/>
  <c r="G118" i="6"/>
  <c r="G113" i="6"/>
  <c r="G102" i="6"/>
  <c r="G97" i="6"/>
  <c r="G78" i="6"/>
  <c r="G71" i="6"/>
  <c r="G67" i="6"/>
  <c r="G63" i="6"/>
  <c r="G46" i="6"/>
  <c r="G39" i="6"/>
  <c r="G35" i="6"/>
  <c r="G31" i="6"/>
  <c r="G14" i="6"/>
  <c r="H431" i="6"/>
  <c r="H388" i="6"/>
  <c r="G360" i="6"/>
  <c r="G359" i="6"/>
  <c r="H356" i="6"/>
  <c r="G352" i="6"/>
  <c r="G351" i="6"/>
  <c r="G347" i="6"/>
  <c r="G340" i="6"/>
  <c r="H337" i="6"/>
  <c r="H333" i="6"/>
  <c r="H329" i="6"/>
  <c r="G316" i="6"/>
  <c r="G312" i="6"/>
  <c r="G309" i="6"/>
  <c r="H308" i="6"/>
  <c r="G305" i="6"/>
  <c r="H304" i="6"/>
  <c r="H301" i="6"/>
  <c r="H297" i="6"/>
  <c r="H293" i="6"/>
  <c r="H289" i="6"/>
  <c r="H285" i="6"/>
  <c r="H281" i="6"/>
  <c r="H277" i="6"/>
  <c r="H273" i="6"/>
  <c r="H269" i="6"/>
  <c r="G218" i="6"/>
  <c r="G217" i="6"/>
  <c r="G214" i="6"/>
  <c r="G213" i="6"/>
  <c r="G211" i="6"/>
  <c r="G206" i="6"/>
  <c r="G178" i="6"/>
  <c r="G177" i="6"/>
  <c r="G166" i="6"/>
  <c r="G154" i="6"/>
  <c r="H150" i="6"/>
  <c r="G146" i="6"/>
  <c r="G137" i="6"/>
  <c r="G134" i="6"/>
  <c r="G133" i="6"/>
  <c r="G129" i="6"/>
  <c r="G122" i="6"/>
  <c r="G117" i="6"/>
  <c r="H110" i="6"/>
  <c r="G106" i="6"/>
  <c r="G101" i="6"/>
  <c r="G90" i="6"/>
  <c r="G74" i="6"/>
  <c r="G70" i="6"/>
  <c r="G66" i="6"/>
  <c r="G59" i="6"/>
  <c r="G42" i="6"/>
  <c r="G38" i="6"/>
  <c r="G34" i="6"/>
  <c r="G27" i="6"/>
  <c r="G10" i="6"/>
  <c r="H432" i="6"/>
  <c r="G431" i="6"/>
  <c r="G419" i="6"/>
  <c r="H405" i="6"/>
  <c r="G404" i="6"/>
  <c r="H403" i="6"/>
  <c r="H399" i="6"/>
  <c r="G388" i="6"/>
  <c r="I388" i="6" s="1"/>
  <c r="L388" i="6" s="1"/>
  <c r="H374" i="6"/>
  <c r="H365" i="6"/>
  <c r="H364" i="6"/>
  <c r="H358" i="6"/>
  <c r="G356" i="6"/>
  <c r="I356" i="6" s="1"/>
  <c r="L356" i="6" s="1"/>
  <c r="H350" i="6"/>
  <c r="H346" i="6"/>
  <c r="H345" i="6"/>
  <c r="G339" i="6"/>
  <c r="G337" i="6"/>
  <c r="I337" i="6" s="1"/>
  <c r="L337" i="6" s="1"/>
  <c r="H336" i="6"/>
  <c r="G333" i="6"/>
  <c r="H332" i="6"/>
  <c r="G329" i="6"/>
  <c r="I329" i="6" s="1"/>
  <c r="L329" i="6" s="1"/>
  <c r="H328" i="6"/>
  <c r="H325" i="6"/>
  <c r="H321" i="6"/>
  <c r="G308" i="6"/>
  <c r="I308" i="6" s="1"/>
  <c r="L308" i="6" s="1"/>
  <c r="G304" i="6"/>
  <c r="G301" i="6"/>
  <c r="G297" i="6"/>
  <c r="G293" i="6"/>
  <c r="G289" i="6"/>
  <c r="H288" i="6"/>
  <c r="G285" i="6"/>
  <c r="I285" i="6" s="1"/>
  <c r="L285" i="6" s="1"/>
  <c r="H284" i="6"/>
  <c r="G281" i="6"/>
  <c r="H280" i="6"/>
  <c r="G277" i="6"/>
  <c r="I277" i="6" s="1"/>
  <c r="L277" i="6" s="1"/>
  <c r="H276" i="6"/>
  <c r="G273" i="6"/>
  <c r="H272" i="6"/>
  <c r="G269" i="6"/>
  <c r="I269" i="6" s="1"/>
  <c r="L269" i="6" s="1"/>
  <c r="H268" i="6"/>
  <c r="G265" i="6"/>
  <c r="H264" i="6"/>
  <c r="G261" i="6"/>
  <c r="H260" i="6"/>
  <c r="G257" i="6"/>
  <c r="H256" i="6"/>
  <c r="G253" i="6"/>
  <c r="H252" i="6"/>
  <c r="G249" i="6"/>
  <c r="H248" i="6"/>
  <c r="G245" i="6"/>
  <c r="H244" i="6"/>
  <c r="G241" i="6"/>
  <c r="H240" i="6"/>
  <c r="G237" i="6"/>
  <c r="H236" i="6"/>
  <c r="G233" i="6"/>
  <c r="H232" i="6"/>
  <c r="G229" i="6"/>
  <c r="H228" i="6"/>
  <c r="G225" i="6"/>
  <c r="H224" i="6"/>
  <c r="G222" i="6"/>
  <c r="G210" i="6"/>
  <c r="H194" i="6"/>
  <c r="G186" i="6"/>
  <c r="G185" i="6"/>
  <c r="G183" i="6"/>
  <c r="H182" i="6"/>
  <c r="G174" i="6"/>
  <c r="G165" i="6"/>
  <c r="H162" i="6"/>
  <c r="G153" i="6"/>
  <c r="H152" i="6"/>
  <c r="G150" i="6"/>
  <c r="G149" i="6"/>
  <c r="G145" i="6"/>
  <c r="H144" i="6"/>
  <c r="H143" i="6"/>
  <c r="H142" i="6"/>
  <c r="H132" i="6"/>
  <c r="G126" i="6"/>
  <c r="G121" i="6"/>
  <c r="H116" i="6"/>
  <c r="H115" i="6"/>
  <c r="H114" i="6"/>
  <c r="G110" i="6"/>
  <c r="G105" i="6"/>
  <c r="H100" i="6"/>
  <c r="H99" i="6"/>
  <c r="H98" i="6"/>
  <c r="G94" i="6"/>
  <c r="G89" i="6"/>
  <c r="G87" i="6"/>
  <c r="H86" i="6"/>
  <c r="G83" i="6"/>
  <c r="H82" i="6"/>
  <c r="G79" i="6"/>
  <c r="H75" i="6"/>
  <c r="G62" i="6"/>
  <c r="H58" i="6"/>
  <c r="G55" i="6"/>
  <c r="H54" i="6"/>
  <c r="G51" i="6"/>
  <c r="H50" i="6"/>
  <c r="G47" i="6"/>
  <c r="H43" i="6"/>
  <c r="G30" i="6"/>
  <c r="H26" i="6"/>
  <c r="G23" i="6"/>
  <c r="H22" i="6"/>
  <c r="G19" i="6"/>
  <c r="H18" i="6"/>
  <c r="G15" i="6"/>
  <c r="H11" i="6"/>
  <c r="G422" i="6"/>
  <c r="G406" i="6"/>
  <c r="G399" i="6"/>
  <c r="I399" i="6" s="1"/>
  <c r="L399" i="6" s="1"/>
  <c r="G391" i="6"/>
  <c r="H390" i="6"/>
  <c r="H382" i="6"/>
  <c r="H381" i="6"/>
  <c r="H380" i="6"/>
  <c r="G372" i="6"/>
  <c r="I372" i="6" s="1"/>
  <c r="L372" i="6" s="1"/>
  <c r="G371" i="6"/>
  <c r="H370" i="6"/>
  <c r="H369" i="6"/>
  <c r="H368" i="6"/>
  <c r="G364" i="6"/>
  <c r="I364" i="6" s="1"/>
  <c r="L364" i="6" s="1"/>
  <c r="G355" i="6"/>
  <c r="H349" i="6"/>
  <c r="H348" i="6"/>
  <c r="G344" i="6"/>
  <c r="G343" i="6"/>
  <c r="G336" i="6"/>
  <c r="I336" i="6" s="1"/>
  <c r="L336" i="6" s="1"/>
  <c r="G332" i="6"/>
  <c r="G328" i="6"/>
  <c r="I328" i="6" s="1"/>
  <c r="L328" i="6" s="1"/>
  <c r="G325" i="6"/>
  <c r="I325" i="6" s="1"/>
  <c r="L325" i="6" s="1"/>
  <c r="H324" i="6"/>
  <c r="G321" i="6"/>
  <c r="H320" i="6"/>
  <c r="H317" i="6"/>
  <c r="H313" i="6"/>
  <c r="G300" i="6"/>
  <c r="G296" i="6"/>
  <c r="G292" i="6"/>
  <c r="G288" i="6"/>
  <c r="G284" i="6"/>
  <c r="I284" i="6" s="1"/>
  <c r="L284" i="6" s="1"/>
  <c r="G280" i="6"/>
  <c r="G276" i="6"/>
  <c r="G272" i="6"/>
  <c r="G268" i="6"/>
  <c r="I268" i="6" s="1"/>
  <c r="L268" i="6" s="1"/>
  <c r="G264" i="6"/>
  <c r="G260" i="6"/>
  <c r="G256" i="6"/>
  <c r="G252" i="6"/>
  <c r="I252" i="6" s="1"/>
  <c r="L252" i="6" s="1"/>
  <c r="G248" i="6"/>
  <c r="G244" i="6"/>
  <c r="G240" i="6"/>
  <c r="G236" i="6"/>
  <c r="I236" i="6" s="1"/>
  <c r="L236" i="6" s="1"/>
  <c r="G232" i="6"/>
  <c r="G228" i="6"/>
  <c r="H202" i="6"/>
  <c r="G199" i="6"/>
  <c r="H198" i="6"/>
  <c r="G194" i="6"/>
  <c r="I194" i="6" s="1"/>
  <c r="L194" i="6" s="1"/>
  <c r="G193" i="6"/>
  <c r="H192" i="6"/>
  <c r="G191" i="6"/>
  <c r="H190" i="6"/>
  <c r="G182" i="6"/>
  <c r="I182" i="6" s="1"/>
  <c r="L182" i="6" s="1"/>
  <c r="G173" i="6"/>
  <c r="H170" i="6"/>
  <c r="H164" i="6"/>
  <c r="G162" i="6"/>
  <c r="G161" i="6"/>
  <c r="H160" i="6"/>
  <c r="H159" i="6"/>
  <c r="H158" i="6"/>
  <c r="H148" i="6"/>
  <c r="G142" i="6"/>
  <c r="G141" i="6"/>
  <c r="H138" i="6"/>
  <c r="H131" i="6"/>
  <c r="H130" i="6"/>
  <c r="G125" i="6"/>
  <c r="H120" i="6"/>
  <c r="H119" i="6"/>
  <c r="H118" i="6"/>
  <c r="G114" i="6"/>
  <c r="I114" i="6" s="1"/>
  <c r="L114" i="6" s="1"/>
  <c r="G109" i="6"/>
  <c r="H104" i="6"/>
  <c r="H103" i="6"/>
  <c r="H102" i="6"/>
  <c r="G98" i="6"/>
  <c r="I98" i="6" s="1"/>
  <c r="L98" i="6" s="1"/>
  <c r="G93" i="6"/>
  <c r="G86" i="6"/>
  <c r="G82" i="6"/>
  <c r="I82" i="6" s="1"/>
  <c r="L82" i="6" s="1"/>
  <c r="H78" i="6"/>
  <c r="G75" i="6"/>
  <c r="H71" i="6"/>
  <c r="H67" i="6"/>
  <c r="H63" i="6"/>
  <c r="G58" i="6"/>
  <c r="I58" i="6" s="1"/>
  <c r="L58" i="6" s="1"/>
  <c r="G54" i="6"/>
  <c r="G50" i="6"/>
  <c r="I50" i="6" s="1"/>
  <c r="L50" i="6" s="1"/>
  <c r="H46" i="6"/>
  <c r="G43" i="6"/>
  <c r="H39" i="6"/>
  <c r="H35" i="6"/>
  <c r="H31" i="6"/>
  <c r="G26" i="6"/>
  <c r="I26" i="6" s="1"/>
  <c r="L26" i="6" s="1"/>
  <c r="G22" i="6"/>
  <c r="G18" i="6"/>
  <c r="I18" i="6" s="1"/>
  <c r="L18" i="6" s="1"/>
  <c r="H14" i="6"/>
  <c r="G11" i="6"/>
  <c r="H42" i="6"/>
  <c r="H74" i="6"/>
  <c r="H122" i="6"/>
  <c r="H154" i="6"/>
  <c r="H184" i="6"/>
  <c r="H214" i="6"/>
  <c r="H296" i="6"/>
  <c r="H340" i="6"/>
  <c r="H47" i="6"/>
  <c r="H79" i="6"/>
  <c r="H229" i="6"/>
  <c r="H245" i="6"/>
  <c r="H261" i="6"/>
  <c r="H411" i="6"/>
  <c r="G24" i="6"/>
  <c r="G56" i="6"/>
  <c r="G88" i="6"/>
  <c r="G111" i="6"/>
  <c r="G128" i="6"/>
  <c r="H137" i="6"/>
  <c r="H177" i="6"/>
  <c r="H217" i="6"/>
  <c r="H351" i="6"/>
  <c r="H376" i="6"/>
  <c r="H393" i="6"/>
  <c r="G421" i="6"/>
  <c r="H30" i="6"/>
  <c r="H62" i="6"/>
  <c r="H90" i="6"/>
  <c r="H126" i="6"/>
  <c r="H166" i="6"/>
  <c r="H186" i="6"/>
  <c r="H218" i="6"/>
  <c r="H300" i="6"/>
  <c r="H344" i="6"/>
  <c r="H19" i="6"/>
  <c r="H51" i="6"/>
  <c r="H83" i="6"/>
  <c r="H233" i="6"/>
  <c r="H249" i="6"/>
  <c r="H265" i="6"/>
  <c r="H415" i="6"/>
  <c r="H10" i="6"/>
  <c r="H29" i="6"/>
  <c r="H61" i="6"/>
  <c r="G95" i="6"/>
  <c r="G112" i="6"/>
  <c r="H129" i="6"/>
  <c r="G151" i="6"/>
  <c r="G208" i="6"/>
  <c r="G220" i="6"/>
  <c r="G357" i="6"/>
  <c r="G386" i="6"/>
  <c r="H395" i="6"/>
  <c r="H424" i="6"/>
  <c r="H9" i="6"/>
  <c r="H41" i="6"/>
  <c r="H73" i="6"/>
  <c r="G107" i="6"/>
  <c r="G124" i="6"/>
  <c r="G155" i="6"/>
  <c r="G172" i="6"/>
  <c r="H215" i="6"/>
  <c r="G361" i="6"/>
  <c r="G373" i="6"/>
  <c r="G397" i="6"/>
  <c r="G36" i="6"/>
  <c r="G68" i="6"/>
  <c r="H95" i="6"/>
  <c r="H109" i="6"/>
  <c r="G120" i="6"/>
  <c r="I120" i="6" s="1"/>
  <c r="L120" i="6" s="1"/>
  <c r="G131" i="6"/>
  <c r="I131" i="6" s="1"/>
  <c r="L131" i="6" s="1"/>
  <c r="G148" i="6"/>
  <c r="H161" i="6"/>
  <c r="H191" i="6"/>
  <c r="H208" i="6"/>
  <c r="G349" i="6"/>
  <c r="H394" i="6"/>
  <c r="H21" i="6"/>
  <c r="H53" i="6"/>
  <c r="H85" i="6"/>
  <c r="G99" i="6"/>
  <c r="I99" i="6" s="1"/>
  <c r="L99" i="6" s="1"/>
  <c r="H108" i="6"/>
  <c r="H123" i="6"/>
  <c r="G143" i="6"/>
  <c r="H149" i="6"/>
  <c r="H183" i="6"/>
  <c r="G224" i="6"/>
  <c r="I224" i="6" s="1"/>
  <c r="L224" i="6" s="1"/>
  <c r="G345" i="6"/>
  <c r="H354" i="6"/>
  <c r="G365" i="6"/>
  <c r="G409" i="6"/>
  <c r="G381" i="6"/>
  <c r="G413" i="6"/>
  <c r="I413" i="6" s="1"/>
  <c r="L413" i="6" s="1"/>
  <c r="G382" i="6"/>
  <c r="I382" i="6" s="1"/>
  <c r="L382" i="6" s="1"/>
  <c r="H406" i="6"/>
  <c r="H34" i="6"/>
  <c r="H66" i="6"/>
  <c r="H94" i="6"/>
  <c r="H134" i="6"/>
  <c r="H174" i="6"/>
  <c r="H206" i="6"/>
  <c r="H222" i="6"/>
  <c r="H312" i="6"/>
  <c r="H352" i="6"/>
  <c r="H15" i="6"/>
  <c r="H23" i="6"/>
  <c r="H55" i="6"/>
  <c r="H87" i="6"/>
  <c r="H237" i="6"/>
  <c r="H253" i="6"/>
  <c r="H305" i="6"/>
  <c r="H427" i="6"/>
  <c r="G16" i="6"/>
  <c r="G48" i="6"/>
  <c r="G80" i="6"/>
  <c r="G96" i="6"/>
  <c r="H117" i="6"/>
  <c r="H133" i="6"/>
  <c r="G156" i="6"/>
  <c r="H211" i="6"/>
  <c r="G338" i="6"/>
  <c r="H359" i="6"/>
  <c r="H386" i="6"/>
  <c r="I386" i="6" s="1"/>
  <c r="L386" i="6" s="1"/>
  <c r="H402" i="6"/>
  <c r="G28" i="6"/>
  <c r="G60" i="6"/>
  <c r="G91" i="6"/>
  <c r="G108" i="6"/>
  <c r="G135" i="6"/>
  <c r="H157" i="6"/>
  <c r="H197" i="6"/>
  <c r="G342" i="6"/>
  <c r="G362" i="6"/>
  <c r="G378" i="6"/>
  <c r="H418" i="6"/>
  <c r="G40" i="6"/>
  <c r="G72" i="6"/>
  <c r="H96" i="6"/>
  <c r="H111" i="6"/>
  <c r="H125" i="6"/>
  <c r="H136" i="6"/>
  <c r="H156" i="6"/>
  <c r="G164" i="6"/>
  <c r="I164" i="6" s="1"/>
  <c r="L164" i="6" s="1"/>
  <c r="G192" i="6"/>
  <c r="H220" i="6"/>
  <c r="H355" i="6"/>
  <c r="H410" i="6"/>
  <c r="H25" i="6"/>
  <c r="H57" i="6"/>
  <c r="H89" i="6"/>
  <c r="G100" i="6"/>
  <c r="I100" i="6" s="1"/>
  <c r="L100" i="6" s="1"/>
  <c r="G115" i="6"/>
  <c r="I115" i="6" s="1"/>
  <c r="L115" i="6" s="1"/>
  <c r="H124" i="6"/>
  <c r="G144" i="6"/>
  <c r="G152" i="6"/>
  <c r="G184" i="6"/>
  <c r="I184" i="6" s="1"/>
  <c r="L184" i="6" s="1"/>
  <c r="H335" i="6"/>
  <c r="G346" i="6"/>
  <c r="G358" i="6"/>
  <c r="I358" i="6" s="1"/>
  <c r="L358" i="6" s="1"/>
  <c r="H379" i="6"/>
  <c r="H409" i="6"/>
  <c r="G369" i="6"/>
  <c r="I369" i="6" s="1"/>
  <c r="L369" i="6" s="1"/>
  <c r="G390" i="6"/>
  <c r="I390" i="6" s="1"/>
  <c r="L390" i="6" s="1"/>
  <c r="G416" i="6"/>
  <c r="G389" i="6"/>
  <c r="H422" i="6"/>
  <c r="H106" i="6"/>
  <c r="H292" i="6"/>
  <c r="H241" i="6"/>
  <c r="G84" i="6"/>
  <c r="G176" i="6"/>
  <c r="G393" i="6"/>
  <c r="I393" i="6" s="1"/>
  <c r="L393" i="6" s="1"/>
  <c r="H69" i="6"/>
  <c r="G123" i="6"/>
  <c r="H169" i="6"/>
  <c r="G354" i="6"/>
  <c r="H383" i="6"/>
  <c r="G32" i="6"/>
  <c r="H93" i="6"/>
  <c r="G119" i="6"/>
  <c r="H141" i="6"/>
  <c r="H176" i="6"/>
  <c r="H343" i="6"/>
  <c r="H426" i="6"/>
  <c r="H49" i="6"/>
  <c r="H92" i="6"/>
  <c r="H121" i="6"/>
  <c r="H147" i="6"/>
  <c r="H204" i="6"/>
  <c r="H353" i="6"/>
  <c r="H387" i="6"/>
  <c r="G412" i="6"/>
  <c r="G405" i="6"/>
  <c r="I405" i="6" s="1"/>
  <c r="L405" i="6" s="1"/>
  <c r="H196" i="6"/>
  <c r="G205" i="6"/>
  <c r="H163" i="6"/>
  <c r="H207" i="6"/>
  <c r="G219" i="6"/>
  <c r="H135" i="6"/>
  <c r="G167" i="6"/>
  <c r="H189" i="6"/>
  <c r="H209" i="6"/>
  <c r="G216" i="6"/>
  <c r="G9" i="6"/>
  <c r="G17" i="6"/>
  <c r="G25" i="6"/>
  <c r="I25" i="6" s="1"/>
  <c r="L25" i="6" s="1"/>
  <c r="G33" i="6"/>
  <c r="G41" i="6"/>
  <c r="I41" i="6" s="1"/>
  <c r="L41" i="6" s="1"/>
  <c r="G49" i="6"/>
  <c r="I49" i="6" s="1"/>
  <c r="L49" i="6" s="1"/>
  <c r="G57" i="6"/>
  <c r="G65" i="6"/>
  <c r="G73" i="6"/>
  <c r="G81" i="6"/>
  <c r="H179" i="6"/>
  <c r="G187" i="6"/>
  <c r="G223" i="6"/>
  <c r="G303" i="6"/>
  <c r="G319" i="6"/>
  <c r="H396" i="6"/>
  <c r="H377" i="6"/>
  <c r="H230" i="6"/>
  <c r="H238" i="6"/>
  <c r="H246" i="6"/>
  <c r="H254" i="6"/>
  <c r="H262" i="6"/>
  <c r="H270" i="6"/>
  <c r="H278" i="6"/>
  <c r="H286" i="6"/>
  <c r="H294" i="6"/>
  <c r="G307" i="6"/>
  <c r="G314" i="6"/>
  <c r="H330" i="6"/>
  <c r="G226" i="6"/>
  <c r="G234" i="6"/>
  <c r="G242" i="6"/>
  <c r="G250" i="6"/>
  <c r="G258" i="6"/>
  <c r="G266" i="6"/>
  <c r="G274" i="6"/>
  <c r="G282" i="6"/>
  <c r="G290" i="6"/>
  <c r="H306" i="6"/>
  <c r="G318" i="6"/>
  <c r="H385" i="6"/>
  <c r="G331" i="6"/>
  <c r="G433" i="6"/>
  <c r="H338" i="6"/>
  <c r="H389" i="6"/>
  <c r="H416" i="6"/>
  <c r="I416" i="6" s="1"/>
  <c r="L416" i="6" s="1"/>
  <c r="H421" i="6"/>
  <c r="H146" i="6"/>
  <c r="H316" i="6"/>
  <c r="H27" i="6"/>
  <c r="H257" i="6"/>
  <c r="H101" i="6"/>
  <c r="H213" i="6"/>
  <c r="H408" i="6"/>
  <c r="H33" i="6"/>
  <c r="G92" i="6"/>
  <c r="G140" i="6"/>
  <c r="H201" i="6"/>
  <c r="H363" i="6"/>
  <c r="H45" i="6"/>
  <c r="G103" i="6"/>
  <c r="I103" i="6" s="1"/>
  <c r="L103" i="6" s="1"/>
  <c r="H127" i="6"/>
  <c r="G159" i="6"/>
  <c r="H193" i="6"/>
  <c r="H366" i="6"/>
  <c r="G12" i="6"/>
  <c r="G76" i="6"/>
  <c r="H105" i="6"/>
  <c r="G132" i="6"/>
  <c r="I132" i="6" s="1"/>
  <c r="L132" i="6" s="1"/>
  <c r="H153" i="6"/>
  <c r="H339" i="6"/>
  <c r="H361" i="6"/>
  <c r="G425" i="6"/>
  <c r="G370" i="6"/>
  <c r="H428" i="6"/>
  <c r="G429" i="6"/>
  <c r="G200" i="6"/>
  <c r="H139" i="6"/>
  <c r="G163" i="6"/>
  <c r="I163" i="6" s="1"/>
  <c r="L163" i="6" s="1"/>
  <c r="G188" i="6"/>
  <c r="G207" i="6"/>
  <c r="H151" i="6"/>
  <c r="I151" i="6" s="1"/>
  <c r="L151" i="6" s="1"/>
  <c r="G189" i="6"/>
  <c r="G209" i="6"/>
  <c r="H216" i="6"/>
  <c r="H12" i="6"/>
  <c r="I12" i="6" s="1"/>
  <c r="L12" i="6" s="1"/>
  <c r="H20" i="6"/>
  <c r="H28" i="6"/>
  <c r="H36" i="6"/>
  <c r="H44" i="6"/>
  <c r="H52" i="6"/>
  <c r="H60" i="6"/>
  <c r="H68" i="6"/>
  <c r="H76" i="6"/>
  <c r="H84" i="6"/>
  <c r="I84" i="6" s="1"/>
  <c r="L84" i="6" s="1"/>
  <c r="G179" i="6"/>
  <c r="H203" i="6"/>
  <c r="H414" i="6"/>
  <c r="H295" i="6"/>
  <c r="H311" i="6"/>
  <c r="H327" i="6"/>
  <c r="G396" i="6"/>
  <c r="H227" i="6"/>
  <c r="H235" i="6"/>
  <c r="H243" i="6"/>
  <c r="H251" i="6"/>
  <c r="H259" i="6"/>
  <c r="H267" i="6"/>
  <c r="H275" i="6"/>
  <c r="H283" i="6"/>
  <c r="H291" i="6"/>
  <c r="G298" i="6"/>
  <c r="H314" i="6"/>
  <c r="G326" i="6"/>
  <c r="H226" i="6"/>
  <c r="H234" i="6"/>
  <c r="H242" i="6"/>
  <c r="H250" i="6"/>
  <c r="H258" i="6"/>
  <c r="H266" i="6"/>
  <c r="H274" i="6"/>
  <c r="H282" i="6"/>
  <c r="H290" i="6"/>
  <c r="G302" i="6"/>
  <c r="H315" i="6"/>
  <c r="H318" i="6"/>
  <c r="G400" i="6"/>
  <c r="G334" i="6"/>
  <c r="H433" i="6"/>
  <c r="H430" i="6"/>
  <c r="H341" i="6"/>
  <c r="H397" i="6"/>
  <c r="I397" i="6" s="1"/>
  <c r="L397" i="6" s="1"/>
  <c r="G417" i="6"/>
  <c r="H38" i="6"/>
  <c r="H178" i="6"/>
  <c r="H360" i="6"/>
  <c r="H59" i="6"/>
  <c r="H309" i="6"/>
  <c r="G20" i="6"/>
  <c r="G127" i="6"/>
  <c r="H347" i="6"/>
  <c r="H37" i="6"/>
  <c r="H97" i="6"/>
  <c r="G147" i="6"/>
  <c r="I147" i="6" s="1"/>
  <c r="L147" i="6" s="1"/>
  <c r="G204" i="6"/>
  <c r="H367" i="6"/>
  <c r="G64" i="6"/>
  <c r="G104" i="6"/>
  <c r="I104" i="6" s="1"/>
  <c r="L104" i="6" s="1"/>
  <c r="H128" i="6"/>
  <c r="G160" i="6"/>
  <c r="H199" i="6"/>
  <c r="H375" i="6"/>
  <c r="H17" i="6"/>
  <c r="H81" i="6"/>
  <c r="H107" i="6"/>
  <c r="H140" i="6"/>
  <c r="H165" i="6"/>
  <c r="H342" i="6"/>
  <c r="H362" i="6"/>
  <c r="H425" i="6"/>
  <c r="H371" i="6"/>
  <c r="G374" i="6"/>
  <c r="G432" i="6"/>
  <c r="I432" i="6" s="1"/>
  <c r="L432" i="6" s="1"/>
  <c r="H175" i="6"/>
  <c r="H200" i="6"/>
  <c r="G180" i="6"/>
  <c r="H188" i="6"/>
  <c r="H181" i="6"/>
  <c r="G212" i="6"/>
  <c r="H221" i="6"/>
  <c r="G13" i="6"/>
  <c r="G21" i="6"/>
  <c r="G29" i="6"/>
  <c r="G37" i="6"/>
  <c r="I37" i="6" s="1"/>
  <c r="L37" i="6" s="1"/>
  <c r="G45" i="6"/>
  <c r="G53" i="6"/>
  <c r="G61" i="6"/>
  <c r="I61" i="6" s="1"/>
  <c r="L61" i="6" s="1"/>
  <c r="G69" i="6"/>
  <c r="I69" i="6" s="1"/>
  <c r="L69" i="6" s="1"/>
  <c r="G77" i="6"/>
  <c r="G85" i="6"/>
  <c r="I85" i="6" s="1"/>
  <c r="L85" i="6" s="1"/>
  <c r="H171" i="6"/>
  <c r="H195" i="6"/>
  <c r="G203" i="6"/>
  <c r="I203" i="6" s="1"/>
  <c r="L203" i="6" s="1"/>
  <c r="G414" i="6"/>
  <c r="G295" i="6"/>
  <c r="G311" i="6"/>
  <c r="G327" i="6"/>
  <c r="I327" i="6" s="1"/>
  <c r="L327" i="6" s="1"/>
  <c r="G401" i="6"/>
  <c r="G227" i="6"/>
  <c r="G235" i="6"/>
  <c r="G243" i="6"/>
  <c r="I243" i="6" s="1"/>
  <c r="G251" i="6"/>
  <c r="G259" i="6"/>
  <c r="G267" i="6"/>
  <c r="G275" i="6"/>
  <c r="I275" i="6" s="1"/>
  <c r="L275" i="6" s="1"/>
  <c r="G283" i="6"/>
  <c r="G291" i="6"/>
  <c r="H298" i="6"/>
  <c r="G310" i="6"/>
  <c r="H323" i="6"/>
  <c r="H326" i="6"/>
  <c r="H231" i="6"/>
  <c r="H239" i="6"/>
  <c r="H247" i="6"/>
  <c r="H255" i="6"/>
  <c r="H263" i="6"/>
  <c r="H271" i="6"/>
  <c r="H279" i="6"/>
  <c r="H287" i="6"/>
  <c r="H299" i="6"/>
  <c r="H302" i="6"/>
  <c r="G315" i="6"/>
  <c r="I315" i="6" s="1"/>
  <c r="L315" i="6" s="1"/>
  <c r="G322" i="6"/>
  <c r="H400" i="6"/>
  <c r="H334" i="6"/>
  <c r="G430" i="6"/>
  <c r="H357" i="6"/>
  <c r="H398" i="6"/>
  <c r="H417" i="6"/>
  <c r="H70" i="6"/>
  <c r="H210" i="6"/>
  <c r="H225" i="6"/>
  <c r="G52" i="6"/>
  <c r="G136" i="6"/>
  <c r="G366" i="6"/>
  <c r="I366" i="6" s="1"/>
  <c r="L366" i="6" s="1"/>
  <c r="H65" i="6"/>
  <c r="H113" i="6"/>
  <c r="G168" i="6"/>
  <c r="G353" i="6"/>
  <c r="H378" i="6"/>
  <c r="H13" i="6"/>
  <c r="H77" i="6"/>
  <c r="H112" i="6"/>
  <c r="G139" i="6"/>
  <c r="H173" i="6"/>
  <c r="G341" i="6"/>
  <c r="H420" i="6"/>
  <c r="G44" i="6"/>
  <c r="H91" i="6"/>
  <c r="G116" i="6"/>
  <c r="I116" i="6" s="1"/>
  <c r="L116" i="6" s="1"/>
  <c r="H145" i="6"/>
  <c r="H185" i="6"/>
  <c r="G350" i="6"/>
  <c r="H384" i="6"/>
  <c r="H404" i="6"/>
  <c r="H391" i="6"/>
  <c r="G175" i="6"/>
  <c r="G196" i="6"/>
  <c r="H205" i="6"/>
  <c r="H155" i="6"/>
  <c r="I155" i="6" s="1"/>
  <c r="L155" i="6" s="1"/>
  <c r="H180" i="6"/>
  <c r="H219" i="6"/>
  <c r="H167" i="6"/>
  <c r="G181" i="6"/>
  <c r="H212" i="6"/>
  <c r="G221" i="6"/>
  <c r="H16" i="6"/>
  <c r="H24" i="6"/>
  <c r="H32" i="6"/>
  <c r="I32" i="6" s="1"/>
  <c r="L32" i="6" s="1"/>
  <c r="H40" i="6"/>
  <c r="I40" i="6" s="1"/>
  <c r="L40" i="6" s="1"/>
  <c r="H48" i="6"/>
  <c r="H56" i="6"/>
  <c r="H64" i="6"/>
  <c r="I64" i="6" s="1"/>
  <c r="L64" i="6" s="1"/>
  <c r="H72" i="6"/>
  <c r="I72" i="6" s="1"/>
  <c r="L72" i="6" s="1"/>
  <c r="H80" i="6"/>
  <c r="H88" i="6"/>
  <c r="I88" i="6" s="1"/>
  <c r="L88" i="6" s="1"/>
  <c r="G171" i="6"/>
  <c r="I171" i="6" s="1"/>
  <c r="L171" i="6" s="1"/>
  <c r="H187" i="6"/>
  <c r="G195" i="6"/>
  <c r="H401" i="6"/>
  <c r="G230" i="6"/>
  <c r="G262" i="6"/>
  <c r="I262" i="6" s="1"/>
  <c r="L262" i="6" s="1"/>
  <c r="G294" i="6"/>
  <c r="G330" i="6"/>
  <c r="I330" i="6" s="1"/>
  <c r="G239" i="6"/>
  <c r="I239" i="6" s="1"/>
  <c r="L239" i="6" s="1"/>
  <c r="G271" i="6"/>
  <c r="G306" i="6"/>
  <c r="G385" i="6"/>
  <c r="I385" i="6" s="1"/>
  <c r="L385" i="6" s="1"/>
  <c r="H373" i="6"/>
  <c r="I373" i="6" s="1"/>
  <c r="L373" i="6" s="1"/>
  <c r="H223" i="6"/>
  <c r="H303" i="6"/>
  <c r="G377" i="6"/>
  <c r="I377" i="6" s="1"/>
  <c r="L377" i="6" s="1"/>
  <c r="G238" i="6"/>
  <c r="I238" i="6" s="1"/>
  <c r="G270" i="6"/>
  <c r="H307" i="6"/>
  <c r="G247" i="6"/>
  <c r="G279" i="6"/>
  <c r="G398" i="6"/>
  <c r="H319" i="6"/>
  <c r="G246" i="6"/>
  <c r="G278" i="6"/>
  <c r="H310" i="6"/>
  <c r="G255" i="6"/>
  <c r="I255" i="6" s="1"/>
  <c r="G287" i="6"/>
  <c r="I287" i="6" s="1"/>
  <c r="H322" i="6"/>
  <c r="H331" i="6"/>
  <c r="G418" i="6"/>
  <c r="G254" i="6"/>
  <c r="I254" i="6" s="1"/>
  <c r="L254" i="6" s="1"/>
  <c r="G286" i="6"/>
  <c r="I286" i="6" s="1"/>
  <c r="L286" i="6" s="1"/>
  <c r="G323" i="6"/>
  <c r="I323" i="6" s="1"/>
  <c r="L323" i="6" s="1"/>
  <c r="G231" i="6"/>
  <c r="G263" i="6"/>
  <c r="I263" i="6" s="1"/>
  <c r="L263" i="6" s="1"/>
  <c r="G299" i="6"/>
  <c r="G335" i="6"/>
  <c r="I335" i="6" s="1"/>
  <c r="L335" i="6" s="1"/>
  <c r="G411" i="5"/>
  <c r="G410" i="5"/>
  <c r="H431" i="5"/>
  <c r="G427" i="5"/>
  <c r="G426" i="5"/>
  <c r="H424" i="5"/>
  <c r="G415" i="5"/>
  <c r="G408" i="5"/>
  <c r="H407" i="5"/>
  <c r="G431" i="5"/>
  <c r="H419" i="5"/>
  <c r="H412" i="5"/>
  <c r="G407" i="5"/>
  <c r="I407" i="5" s="1"/>
  <c r="L407" i="5" s="1"/>
  <c r="G396" i="5"/>
  <c r="G380" i="5"/>
  <c r="G379" i="5"/>
  <c r="G376" i="5"/>
  <c r="G375" i="5"/>
  <c r="G355" i="5"/>
  <c r="G351" i="5"/>
  <c r="G339" i="5"/>
  <c r="G320" i="5"/>
  <c r="G316" i="5"/>
  <c r="G313" i="5"/>
  <c r="G296" i="5"/>
  <c r="G292" i="5"/>
  <c r="G288" i="5"/>
  <c r="G264" i="5"/>
  <c r="G260" i="5"/>
  <c r="G257" i="5"/>
  <c r="G253" i="5"/>
  <c r="H252" i="5"/>
  <c r="H249" i="5"/>
  <c r="G240" i="5"/>
  <c r="G236" i="5"/>
  <c r="G233" i="5"/>
  <c r="G229" i="5"/>
  <c r="H225" i="5"/>
  <c r="H222" i="5"/>
  <c r="G170" i="5"/>
  <c r="G169" i="5"/>
  <c r="G165" i="5"/>
  <c r="G146" i="5"/>
  <c r="G145" i="5"/>
  <c r="G142" i="5"/>
  <c r="G141" i="5"/>
  <c r="G138" i="5"/>
  <c r="G137" i="5"/>
  <c r="G134" i="5"/>
  <c r="G133" i="5"/>
  <c r="G130" i="5"/>
  <c r="G129" i="5"/>
  <c r="G126" i="5"/>
  <c r="G125" i="5"/>
  <c r="G122" i="5"/>
  <c r="G119" i="5"/>
  <c r="G115" i="5"/>
  <c r="G114" i="5"/>
  <c r="H112" i="5"/>
  <c r="G103" i="5"/>
  <c r="G96" i="5"/>
  <c r="G83" i="5"/>
  <c r="G80" i="5"/>
  <c r="G76" i="5"/>
  <c r="G71" i="5"/>
  <c r="G63" i="5"/>
  <c r="G59" i="5"/>
  <c r="G55" i="5"/>
  <c r="G47" i="5"/>
  <c r="G43" i="5"/>
  <c r="G39" i="5"/>
  <c r="G35" i="5"/>
  <c r="G420" i="5"/>
  <c r="G419" i="5"/>
  <c r="G404" i="5"/>
  <c r="H403" i="5"/>
  <c r="H400" i="5"/>
  <c r="H399" i="5"/>
  <c r="G395" i="5"/>
  <c r="G392" i="5"/>
  <c r="G391" i="5"/>
  <c r="H388" i="5"/>
  <c r="G364" i="5"/>
  <c r="G363" i="5"/>
  <c r="G360" i="5"/>
  <c r="G359" i="5"/>
  <c r="G348" i="5"/>
  <c r="G347" i="5"/>
  <c r="G344" i="5"/>
  <c r="G343" i="5"/>
  <c r="G337" i="5"/>
  <c r="G333" i="5"/>
  <c r="G312" i="5"/>
  <c r="G309" i="5"/>
  <c r="G305" i="5"/>
  <c r="H304" i="5"/>
  <c r="G301" i="5"/>
  <c r="G284" i="5"/>
  <c r="G281" i="5"/>
  <c r="G256" i="5"/>
  <c r="G252" i="5"/>
  <c r="G249" i="5"/>
  <c r="I249" i="5" s="1"/>
  <c r="L249" i="5" s="1"/>
  <c r="G245" i="5"/>
  <c r="G232" i="5"/>
  <c r="G228" i="5"/>
  <c r="G225" i="5"/>
  <c r="I225" i="5" s="1"/>
  <c r="L225" i="5" s="1"/>
  <c r="G222" i="5"/>
  <c r="I222" i="5" s="1"/>
  <c r="L222" i="5" s="1"/>
  <c r="G214" i="5"/>
  <c r="H210" i="5"/>
  <c r="G206" i="5"/>
  <c r="H202" i="5"/>
  <c r="G198" i="5"/>
  <c r="H194" i="5"/>
  <c r="G190" i="5"/>
  <c r="H186" i="5"/>
  <c r="G182" i="5"/>
  <c r="H178" i="5"/>
  <c r="G174" i="5"/>
  <c r="G162" i="5"/>
  <c r="G161" i="5"/>
  <c r="H150" i="5"/>
  <c r="G112" i="5"/>
  <c r="H111" i="5"/>
  <c r="G95" i="5"/>
  <c r="G94" i="5"/>
  <c r="G91" i="5"/>
  <c r="G90" i="5"/>
  <c r="G87" i="5"/>
  <c r="G79" i="5"/>
  <c r="G75" i="5"/>
  <c r="H32" i="5"/>
  <c r="G28" i="5"/>
  <c r="G27" i="5"/>
  <c r="G16" i="5"/>
  <c r="G15" i="5"/>
  <c r="G12" i="5"/>
  <c r="G11" i="5"/>
  <c r="H423" i="5"/>
  <c r="H405" i="5"/>
  <c r="G403" i="5"/>
  <c r="I403" i="5" s="1"/>
  <c r="L403" i="5" s="1"/>
  <c r="G402" i="5"/>
  <c r="G399" i="5"/>
  <c r="I399" i="5" s="1"/>
  <c r="L399" i="5" s="1"/>
  <c r="H390" i="5"/>
  <c r="G388" i="5"/>
  <c r="I388" i="5" s="1"/>
  <c r="L388" i="5" s="1"/>
  <c r="G384" i="5"/>
  <c r="H374" i="5"/>
  <c r="G372" i="5"/>
  <c r="G368" i="5"/>
  <c r="H356" i="5"/>
  <c r="H353" i="5"/>
  <c r="H352" i="5"/>
  <c r="H340" i="5"/>
  <c r="G336" i="5"/>
  <c r="G332" i="5"/>
  <c r="G329" i="5"/>
  <c r="H328" i="5"/>
  <c r="G325" i="5"/>
  <c r="H324" i="5"/>
  <c r="H321" i="5"/>
  <c r="H317" i="5"/>
  <c r="G308" i="5"/>
  <c r="G304" i="5"/>
  <c r="H300" i="5"/>
  <c r="H297" i="5"/>
  <c r="H293" i="5"/>
  <c r="H289" i="5"/>
  <c r="H285" i="5"/>
  <c r="G280" i="5"/>
  <c r="G277" i="5"/>
  <c r="H276" i="5"/>
  <c r="G273" i="5"/>
  <c r="H272" i="5"/>
  <c r="G269" i="5"/>
  <c r="H268" i="5"/>
  <c r="H265" i="5"/>
  <c r="H261" i="5"/>
  <c r="G248" i="5"/>
  <c r="H244" i="5"/>
  <c r="H241" i="5"/>
  <c r="H237" i="5"/>
  <c r="G221" i="5"/>
  <c r="G218" i="5"/>
  <c r="G213" i="5"/>
  <c r="G210" i="5"/>
  <c r="I210" i="5" s="1"/>
  <c r="L210" i="5" s="1"/>
  <c r="G205" i="5"/>
  <c r="G202" i="5"/>
  <c r="G197" i="5"/>
  <c r="G194" i="5"/>
  <c r="I194" i="5" s="1"/>
  <c r="L194" i="5" s="1"/>
  <c r="G189" i="5"/>
  <c r="G186" i="5"/>
  <c r="G181" i="5"/>
  <c r="G178" i="5"/>
  <c r="I178" i="5" s="1"/>
  <c r="L178" i="5" s="1"/>
  <c r="G173" i="5"/>
  <c r="H167" i="5"/>
  <c r="H166" i="5"/>
  <c r="H160" i="5"/>
  <c r="G158" i="5"/>
  <c r="H154" i="5"/>
  <c r="G150" i="5"/>
  <c r="I150" i="5" s="1"/>
  <c r="L150" i="5" s="1"/>
  <c r="G111" i="5"/>
  <c r="I111" i="5" s="1"/>
  <c r="L111" i="5" s="1"/>
  <c r="G110" i="5"/>
  <c r="G108" i="5"/>
  <c r="H107" i="5"/>
  <c r="G424" i="5"/>
  <c r="I424" i="5" s="1"/>
  <c r="L424" i="5" s="1"/>
  <c r="G423" i="5"/>
  <c r="I423" i="5" s="1"/>
  <c r="L423" i="5" s="1"/>
  <c r="G422" i="5"/>
  <c r="G406" i="5"/>
  <c r="H396" i="5"/>
  <c r="G387" i="5"/>
  <c r="G383" i="5"/>
  <c r="H382" i="5"/>
  <c r="H381" i="5"/>
  <c r="G371" i="5"/>
  <c r="G367" i="5"/>
  <c r="H366" i="5"/>
  <c r="H365" i="5"/>
  <c r="H358" i="5"/>
  <c r="G356" i="5"/>
  <c r="I356" i="5" s="1"/>
  <c r="L356" i="5" s="1"/>
  <c r="G352" i="5"/>
  <c r="I352" i="5" s="1"/>
  <c r="L352" i="5" s="1"/>
  <c r="H342" i="5"/>
  <c r="G340" i="5"/>
  <c r="G328" i="5"/>
  <c r="G324" i="5"/>
  <c r="I324" i="5" s="1"/>
  <c r="L324" i="5" s="1"/>
  <c r="G321" i="5"/>
  <c r="I321" i="5" s="1"/>
  <c r="L321" i="5" s="1"/>
  <c r="G317" i="5"/>
  <c r="G300" i="5"/>
  <c r="G297" i="5"/>
  <c r="I297" i="5" s="1"/>
  <c r="L297" i="5" s="1"/>
  <c r="G293" i="5"/>
  <c r="I293" i="5" s="1"/>
  <c r="L293" i="5" s="1"/>
  <c r="G289" i="5"/>
  <c r="I289" i="5" s="1"/>
  <c r="L289" i="5" s="1"/>
  <c r="G285" i="5"/>
  <c r="G276" i="5"/>
  <c r="I276" i="5" s="1"/>
  <c r="L276" i="5" s="1"/>
  <c r="G272" i="5"/>
  <c r="I272" i="5" s="1"/>
  <c r="L272" i="5" s="1"/>
  <c r="G268" i="5"/>
  <c r="G265" i="5"/>
  <c r="G261" i="5"/>
  <c r="I261" i="5" s="1"/>
  <c r="L261" i="5" s="1"/>
  <c r="G244" i="5"/>
  <c r="I244" i="5" s="1"/>
  <c r="L244" i="5" s="1"/>
  <c r="G241" i="5"/>
  <c r="G237" i="5"/>
  <c r="G217" i="5"/>
  <c r="G209" i="5"/>
  <c r="G201" i="5"/>
  <c r="G193" i="5"/>
  <c r="G185" i="5"/>
  <c r="G177" i="5"/>
  <c r="G166" i="5"/>
  <c r="G157" i="5"/>
  <c r="H156" i="5"/>
  <c r="G154" i="5"/>
  <c r="I154" i="5" s="1"/>
  <c r="L154" i="5" s="1"/>
  <c r="G153" i="5"/>
  <c r="G149" i="5"/>
  <c r="H148" i="5"/>
  <c r="H147" i="5"/>
  <c r="G116" i="5"/>
  <c r="G107" i="5"/>
  <c r="G106" i="5"/>
  <c r="H104" i="5"/>
  <c r="H101" i="5"/>
  <c r="G99" i="5"/>
  <c r="G98" i="5"/>
  <c r="H97" i="5"/>
  <c r="H81" i="5"/>
  <c r="H78" i="5"/>
  <c r="H77" i="5"/>
  <c r="G72" i="5"/>
  <c r="G67" i="5"/>
  <c r="G64" i="5"/>
  <c r="G60" i="5"/>
  <c r="G56" i="5"/>
  <c r="G51" i="5"/>
  <c r="G48" i="5"/>
  <c r="G44" i="5"/>
  <c r="G40" i="5"/>
  <c r="G36" i="5"/>
  <c r="G31" i="5"/>
  <c r="H30" i="5"/>
  <c r="H29" i="5"/>
  <c r="G24" i="5"/>
  <c r="G23" i="5"/>
  <c r="H22" i="5"/>
  <c r="G20" i="5"/>
  <c r="H99" i="5"/>
  <c r="H74" i="5"/>
  <c r="G68" i="5"/>
  <c r="H61" i="5"/>
  <c r="H57" i="5"/>
  <c r="H48" i="5"/>
  <c r="H44" i="5"/>
  <c r="H40" i="5"/>
  <c r="G32" i="5"/>
  <c r="I32" i="5" s="1"/>
  <c r="L32" i="5" s="1"/>
  <c r="H25" i="5"/>
  <c r="H62" i="5"/>
  <c r="H58" i="5"/>
  <c r="G52" i="5"/>
  <c r="H45" i="5"/>
  <c r="H41" i="5"/>
  <c r="H26" i="5"/>
  <c r="H72" i="5"/>
  <c r="H46" i="5"/>
  <c r="H42" i="5"/>
  <c r="H36" i="5"/>
  <c r="H9" i="5"/>
  <c r="H73" i="5"/>
  <c r="H64" i="5"/>
  <c r="H60" i="5"/>
  <c r="H56" i="5"/>
  <c r="H24" i="5"/>
  <c r="H20" i="5"/>
  <c r="G19" i="5"/>
  <c r="H10" i="5"/>
  <c r="H16" i="5"/>
  <c r="H86" i="5"/>
  <c r="H103" i="5"/>
  <c r="H229" i="5"/>
  <c r="H257" i="5"/>
  <c r="H281" i="5"/>
  <c r="H313" i="5"/>
  <c r="H337" i="5"/>
  <c r="H68" i="5"/>
  <c r="H15" i="5"/>
  <c r="H34" i="5"/>
  <c r="H76" i="5"/>
  <c r="G89" i="5"/>
  <c r="H122" i="5"/>
  <c r="H138" i="5"/>
  <c r="H162" i="5"/>
  <c r="H190" i="5"/>
  <c r="H218" i="5"/>
  <c r="H240" i="5"/>
  <c r="H264" i="5"/>
  <c r="H292" i="5"/>
  <c r="H316" i="5"/>
  <c r="H344" i="5"/>
  <c r="H368" i="5"/>
  <c r="H384" i="5"/>
  <c r="H17" i="5"/>
  <c r="H27" i="5"/>
  <c r="G49" i="5"/>
  <c r="G65" i="5"/>
  <c r="H75" i="5"/>
  <c r="H94" i="5"/>
  <c r="G168" i="5"/>
  <c r="G354" i="5"/>
  <c r="G369" i="5"/>
  <c r="H408" i="5"/>
  <c r="G113" i="5"/>
  <c r="G128" i="5"/>
  <c r="G136" i="5"/>
  <c r="G144" i="5"/>
  <c r="G164" i="5"/>
  <c r="G175" i="5"/>
  <c r="G183" i="5"/>
  <c r="G191" i="5"/>
  <c r="G199" i="5"/>
  <c r="G207" i="5"/>
  <c r="G215" i="5"/>
  <c r="G223" i="5"/>
  <c r="G350" i="5"/>
  <c r="H375" i="5"/>
  <c r="G393" i="5"/>
  <c r="H427" i="5"/>
  <c r="G29" i="5"/>
  <c r="H37" i="5"/>
  <c r="H51" i="5"/>
  <c r="H66" i="5"/>
  <c r="G77" i="5"/>
  <c r="G97" i="5"/>
  <c r="G104" i="5"/>
  <c r="I104" i="5" s="1"/>
  <c r="L104" i="5" s="1"/>
  <c r="H118" i="5"/>
  <c r="H127" i="5"/>
  <c r="H143" i="5"/>
  <c r="H151" i="5"/>
  <c r="H168" i="5"/>
  <c r="H193" i="5"/>
  <c r="G342" i="5"/>
  <c r="I342" i="5" s="1"/>
  <c r="L342" i="5" s="1"/>
  <c r="H362" i="5"/>
  <c r="H369" i="5"/>
  <c r="H383" i="5"/>
  <c r="H415" i="5"/>
  <c r="G25" i="5"/>
  <c r="I25" i="5" s="1"/>
  <c r="L25" i="5" s="1"/>
  <c r="G45" i="5"/>
  <c r="I45" i="5" s="1"/>
  <c r="L45" i="5" s="1"/>
  <c r="G61" i="5"/>
  <c r="G105" i="5"/>
  <c r="H124" i="5"/>
  <c r="H140" i="5"/>
  <c r="G160" i="5"/>
  <c r="I160" i="5" s="1"/>
  <c r="L160" i="5" s="1"/>
  <c r="H172" i="5"/>
  <c r="H179" i="5"/>
  <c r="H184" i="5"/>
  <c r="H191" i="5"/>
  <c r="H197" i="5"/>
  <c r="H204" i="5"/>
  <c r="H211" i="5"/>
  <c r="H216" i="5"/>
  <c r="H223" i="5"/>
  <c r="H370" i="5"/>
  <c r="G390" i="5"/>
  <c r="I390" i="5" s="1"/>
  <c r="L390" i="5" s="1"/>
  <c r="H409" i="5"/>
  <c r="H35" i="5"/>
  <c r="G88" i="5"/>
  <c r="H115" i="5"/>
  <c r="H233" i="5"/>
  <c r="H269" i="5"/>
  <c r="H301" i="5"/>
  <c r="H325" i="5"/>
  <c r="H395" i="5"/>
  <c r="H80" i="5"/>
  <c r="G18" i="5"/>
  <c r="H39" i="5"/>
  <c r="G85" i="5"/>
  <c r="H91" i="5"/>
  <c r="H126" i="5"/>
  <c r="H142" i="5"/>
  <c r="H170" i="5"/>
  <c r="H198" i="5"/>
  <c r="H228" i="5"/>
  <c r="H248" i="5"/>
  <c r="H280" i="5"/>
  <c r="H296" i="5"/>
  <c r="H320" i="5"/>
  <c r="H348" i="5"/>
  <c r="H372" i="5"/>
  <c r="H392" i="5"/>
  <c r="H55" i="5"/>
  <c r="G33" i="5"/>
  <c r="G50" i="5"/>
  <c r="G66" i="5"/>
  <c r="H79" i="5"/>
  <c r="G151" i="5"/>
  <c r="I151" i="5" s="1"/>
  <c r="L151" i="5" s="1"/>
  <c r="H343" i="5"/>
  <c r="H359" i="5"/>
  <c r="G385" i="5"/>
  <c r="H114" i="5"/>
  <c r="H129" i="5"/>
  <c r="H137" i="5"/>
  <c r="H145" i="5"/>
  <c r="H165" i="5"/>
  <c r="G176" i="5"/>
  <c r="G184" i="5"/>
  <c r="G192" i="5"/>
  <c r="G200" i="5"/>
  <c r="G208" i="5"/>
  <c r="G216" i="5"/>
  <c r="I216" i="5" s="1"/>
  <c r="L216" i="5" s="1"/>
  <c r="G224" i="5"/>
  <c r="H351" i="5"/>
  <c r="G378" i="5"/>
  <c r="G397" i="5"/>
  <c r="H429" i="5"/>
  <c r="H19" i="5"/>
  <c r="G30" i="5"/>
  <c r="H38" i="5"/>
  <c r="H53" i="5"/>
  <c r="H67" i="5"/>
  <c r="G78" i="5"/>
  <c r="I78" i="5" s="1"/>
  <c r="L78" i="5" s="1"/>
  <c r="H98" i="5"/>
  <c r="H106" i="5"/>
  <c r="G120" i="5"/>
  <c r="H131" i="5"/>
  <c r="G147" i="5"/>
  <c r="I147" i="5" s="1"/>
  <c r="L147" i="5" s="1"/>
  <c r="H153" i="5"/>
  <c r="G171" i="5"/>
  <c r="H201" i="5"/>
  <c r="H346" i="5"/>
  <c r="G365" i="5"/>
  <c r="H371" i="5"/>
  <c r="H385" i="5"/>
  <c r="G9" i="5"/>
  <c r="I9" i="5" s="1"/>
  <c r="L9" i="5" s="1"/>
  <c r="G26" i="5"/>
  <c r="I26" i="5" s="1"/>
  <c r="L26" i="5" s="1"/>
  <c r="G46" i="5"/>
  <c r="I46" i="5" s="1"/>
  <c r="L46" i="5" s="1"/>
  <c r="G62" i="5"/>
  <c r="I62" i="5" s="1"/>
  <c r="L62" i="5" s="1"/>
  <c r="H108" i="5"/>
  <c r="H128" i="5"/>
  <c r="H144" i="5"/>
  <c r="H163" i="5"/>
  <c r="H173" i="5"/>
  <c r="H180" i="5"/>
  <c r="H187" i="5"/>
  <c r="H192" i="5"/>
  <c r="H199" i="5"/>
  <c r="H205" i="5"/>
  <c r="H212" i="5"/>
  <c r="H219" i="5"/>
  <c r="H349" i="5"/>
  <c r="G374" i="5"/>
  <c r="I374" i="5" s="1"/>
  <c r="L374" i="5" s="1"/>
  <c r="H393" i="5"/>
  <c r="H404" i="5"/>
  <c r="H420" i="5"/>
  <c r="H426" i="5"/>
  <c r="G14" i="5"/>
  <c r="H52" i="5"/>
  <c r="H88" i="5"/>
  <c r="H117" i="5"/>
  <c r="H245" i="5"/>
  <c r="H273" i="5"/>
  <c r="H305" i="5"/>
  <c r="H329" i="5"/>
  <c r="H411" i="5"/>
  <c r="H11" i="5"/>
  <c r="H83" i="5"/>
  <c r="H18" i="5"/>
  <c r="H43" i="5"/>
  <c r="H85" i="5"/>
  <c r="H95" i="5"/>
  <c r="H130" i="5"/>
  <c r="H146" i="5"/>
  <c r="H174" i="5"/>
  <c r="H206" i="5"/>
  <c r="H232" i="5"/>
  <c r="H256" i="5"/>
  <c r="H284" i="5"/>
  <c r="H308" i="5"/>
  <c r="H332" i="5"/>
  <c r="H360" i="5"/>
  <c r="H376" i="5"/>
  <c r="H12" i="5"/>
  <c r="H59" i="5"/>
  <c r="G37" i="5"/>
  <c r="I37" i="5" s="1"/>
  <c r="L37" i="5" s="1"/>
  <c r="G53" i="5"/>
  <c r="G69" i="5"/>
  <c r="H90" i="5"/>
  <c r="G159" i="5"/>
  <c r="G346" i="5"/>
  <c r="G362" i="5"/>
  <c r="G389" i="5"/>
  <c r="G124" i="5"/>
  <c r="I124" i="5" s="1"/>
  <c r="L124" i="5" s="1"/>
  <c r="G132" i="5"/>
  <c r="G140" i="5"/>
  <c r="G152" i="5"/>
  <c r="H169" i="5"/>
  <c r="G179" i="5"/>
  <c r="G187" i="5"/>
  <c r="G195" i="5"/>
  <c r="G203" i="5"/>
  <c r="G211" i="5"/>
  <c r="G219" i="5"/>
  <c r="I219" i="5" s="1"/>
  <c r="L219" i="5" s="1"/>
  <c r="H339" i="5"/>
  <c r="H355" i="5"/>
  <c r="H379" i="5"/>
  <c r="G416" i="5"/>
  <c r="G22" i="5"/>
  <c r="I22" i="5" s="1"/>
  <c r="L22" i="5" s="1"/>
  <c r="H31" i="5"/>
  <c r="H49" i="5"/>
  <c r="H54" i="5"/>
  <c r="H69" i="5"/>
  <c r="G81" i="5"/>
  <c r="I81" i="5" s="1"/>
  <c r="L81" i="5" s="1"/>
  <c r="G101" i="5"/>
  <c r="I101" i="5" s="1"/>
  <c r="L101" i="5" s="1"/>
  <c r="H116" i="5"/>
  <c r="G121" i="5"/>
  <c r="H135" i="5"/>
  <c r="G148" i="5"/>
  <c r="G156" i="5"/>
  <c r="H177" i="5"/>
  <c r="H209" i="5"/>
  <c r="H354" i="5"/>
  <c r="G366" i="5"/>
  <c r="G381" i="5"/>
  <c r="H387" i="5"/>
  <c r="G10" i="5"/>
  <c r="I10" i="5" s="1"/>
  <c r="L10" i="5" s="1"/>
  <c r="G41" i="5"/>
  <c r="I41" i="5" s="1"/>
  <c r="L41" i="5" s="1"/>
  <c r="G57" i="5"/>
  <c r="I57" i="5" s="1"/>
  <c r="L57" i="5" s="1"/>
  <c r="G73" i="5"/>
  <c r="I73" i="5" s="1"/>
  <c r="L73" i="5" s="1"/>
  <c r="H110" i="5"/>
  <c r="H132" i="5"/>
  <c r="H152" i="5"/>
  <c r="H164" i="5"/>
  <c r="I164" i="5" s="1"/>
  <c r="L164" i="5" s="1"/>
  <c r="H175" i="5"/>
  <c r="H181" i="5"/>
  <c r="H188" i="5"/>
  <c r="H195" i="5"/>
  <c r="H200" i="5"/>
  <c r="H207" i="5"/>
  <c r="H213" i="5"/>
  <c r="H220" i="5"/>
  <c r="H350" i="5"/>
  <c r="I350" i="5" s="1"/>
  <c r="L350" i="5" s="1"/>
  <c r="H378" i="5"/>
  <c r="I378" i="5" s="1"/>
  <c r="L378" i="5" s="1"/>
  <c r="H402" i="5"/>
  <c r="G405" i="5"/>
  <c r="I405" i="5" s="1"/>
  <c r="L405" i="5" s="1"/>
  <c r="G421" i="5"/>
  <c r="G429" i="5"/>
  <c r="H71" i="5"/>
  <c r="H277" i="5"/>
  <c r="H28" i="5"/>
  <c r="G34" i="5"/>
  <c r="H134" i="5"/>
  <c r="H236" i="5"/>
  <c r="H336" i="5"/>
  <c r="G17" i="5"/>
  <c r="I17" i="5" s="1"/>
  <c r="L17" i="5" s="1"/>
  <c r="G70" i="5"/>
  <c r="H363" i="5"/>
  <c r="H133" i="5"/>
  <c r="G180" i="5"/>
  <c r="G212" i="5"/>
  <c r="I212" i="5" s="1"/>
  <c r="L212" i="5" s="1"/>
  <c r="G386" i="5"/>
  <c r="H33" i="5"/>
  <c r="H93" i="5"/>
  <c r="H139" i="5"/>
  <c r="H217" i="5"/>
  <c r="H410" i="5"/>
  <c r="G42" i="5"/>
  <c r="I42" i="5" s="1"/>
  <c r="L42" i="5" s="1"/>
  <c r="H136" i="5"/>
  <c r="H183" i="5"/>
  <c r="H208" i="5"/>
  <c r="H386" i="5"/>
  <c r="H422" i="5"/>
  <c r="G400" i="5"/>
  <c r="G425" i="5"/>
  <c r="H275" i="5"/>
  <c r="H279" i="5"/>
  <c r="G318" i="5"/>
  <c r="I318" i="5" s="1"/>
  <c r="G432" i="5"/>
  <c r="H230" i="5"/>
  <c r="H283" i="5"/>
  <c r="G310" i="5"/>
  <c r="H413" i="5"/>
  <c r="G135" i="5"/>
  <c r="H171" i="5"/>
  <c r="I171" i="5" s="1"/>
  <c r="L171" i="5" s="1"/>
  <c r="H235" i="5"/>
  <c r="H238" i="5"/>
  <c r="H314" i="5"/>
  <c r="G323" i="5"/>
  <c r="H96" i="5"/>
  <c r="H309" i="5"/>
  <c r="H47" i="5"/>
  <c r="H158" i="5"/>
  <c r="H260" i="5"/>
  <c r="H364" i="5"/>
  <c r="H63" i="5"/>
  <c r="G93" i="5"/>
  <c r="H391" i="5"/>
  <c r="H141" i="5"/>
  <c r="G188" i="5"/>
  <c r="G220" i="5"/>
  <c r="I220" i="5" s="1"/>
  <c r="L220" i="5" s="1"/>
  <c r="H425" i="5"/>
  <c r="H50" i="5"/>
  <c r="H102" i="5"/>
  <c r="H149" i="5"/>
  <c r="G358" i="5"/>
  <c r="I358" i="5" s="1"/>
  <c r="L358" i="5" s="1"/>
  <c r="G58" i="5"/>
  <c r="I58" i="5" s="1"/>
  <c r="L58" i="5" s="1"/>
  <c r="G155" i="5"/>
  <c r="H189" i="5"/>
  <c r="H215" i="5"/>
  <c r="G409" i="5"/>
  <c r="I409" i="5" s="1"/>
  <c r="L409" i="5" s="1"/>
  <c r="H406" i="5"/>
  <c r="G275" i="5"/>
  <c r="G279" i="5"/>
  <c r="I279" i="5" s="1"/>
  <c r="H318" i="5"/>
  <c r="H432" i="5"/>
  <c r="H159" i="5"/>
  <c r="I159" i="5" s="1"/>
  <c r="L159" i="5" s="1"/>
  <c r="H227" i="5"/>
  <c r="G283" i="5"/>
  <c r="H310" i="5"/>
  <c r="G123" i="5"/>
  <c r="G139" i="5"/>
  <c r="I139" i="5" s="1"/>
  <c r="L139" i="5" s="1"/>
  <c r="G235" i="5"/>
  <c r="G254" i="5"/>
  <c r="H315" i="5"/>
  <c r="H428" i="5"/>
  <c r="G246" i="5"/>
  <c r="G226" i="5"/>
  <c r="H262" i="5"/>
  <c r="H270" i="5"/>
  <c r="G298" i="5"/>
  <c r="H334" i="5"/>
  <c r="G357" i="5"/>
  <c r="G231" i="5"/>
  <c r="H247" i="5"/>
  <c r="H250" i="5"/>
  <c r="H266" i="5"/>
  <c r="G294" i="5"/>
  <c r="G302" i="5"/>
  <c r="H255" i="5"/>
  <c r="H258" i="5"/>
  <c r="G274" i="5"/>
  <c r="G303" i="5"/>
  <c r="H319" i="5"/>
  <c r="H322" i="5"/>
  <c r="G338" i="5"/>
  <c r="I338" i="5" s="1"/>
  <c r="H394" i="5"/>
  <c r="H327" i="5"/>
  <c r="H330" i="5"/>
  <c r="G433" i="5"/>
  <c r="H397" i="5"/>
  <c r="G417" i="5"/>
  <c r="G92" i="5"/>
  <c r="H109" i="5"/>
  <c r="G84" i="5"/>
  <c r="H82" i="5"/>
  <c r="G102" i="5"/>
  <c r="H121" i="5"/>
  <c r="I121" i="5" s="1"/>
  <c r="L121" i="5" s="1"/>
  <c r="H119" i="5"/>
  <c r="H333" i="5"/>
  <c r="H87" i="5"/>
  <c r="H182" i="5"/>
  <c r="H288" i="5"/>
  <c r="H380" i="5"/>
  <c r="G38" i="5"/>
  <c r="I38" i="5" s="1"/>
  <c r="L38" i="5" s="1"/>
  <c r="H161" i="5"/>
  <c r="G163" i="5"/>
  <c r="I163" i="5" s="1"/>
  <c r="L163" i="5" s="1"/>
  <c r="G196" i="5"/>
  <c r="G349" i="5"/>
  <c r="H65" i="5"/>
  <c r="G117" i="5"/>
  <c r="I117" i="5" s="1"/>
  <c r="L117" i="5" s="1"/>
  <c r="H157" i="5"/>
  <c r="H367" i="5"/>
  <c r="G74" i="5"/>
  <c r="I74" i="5" s="1"/>
  <c r="L74" i="5" s="1"/>
  <c r="G167" i="5"/>
  <c r="I167" i="5" s="1"/>
  <c r="L167" i="5" s="1"/>
  <c r="H196" i="5"/>
  <c r="H221" i="5"/>
  <c r="H418" i="5"/>
  <c r="H251" i="5"/>
  <c r="G278" i="5"/>
  <c r="G286" i="5"/>
  <c r="G341" i="5"/>
  <c r="G227" i="5"/>
  <c r="G282" i="5"/>
  <c r="H307" i="5"/>
  <c r="H311" i="5"/>
  <c r="G127" i="5"/>
  <c r="I127" i="5" s="1"/>
  <c r="L127" i="5" s="1"/>
  <c r="G143" i="5"/>
  <c r="I143" i="5" s="1"/>
  <c r="L143" i="5" s="1"/>
  <c r="H254" i="5"/>
  <c r="G315" i="5"/>
  <c r="I315" i="5" s="1"/>
  <c r="G326" i="5"/>
  <c r="G428" i="5"/>
  <c r="H246" i="5"/>
  <c r="H226" i="5"/>
  <c r="G242" i="5"/>
  <c r="H263" i="5"/>
  <c r="H298" i="5"/>
  <c r="H331" i="5"/>
  <c r="H357" i="5"/>
  <c r="G247" i="5"/>
  <c r="I247" i="5" s="1"/>
  <c r="H259" i="5"/>
  <c r="H267" i="5"/>
  <c r="H294" i="5"/>
  <c r="H302" i="5"/>
  <c r="G255" i="5"/>
  <c r="I255" i="5" s="1"/>
  <c r="L255" i="5" s="1"/>
  <c r="H271" i="5"/>
  <c r="H274" i="5"/>
  <c r="G290" i="5"/>
  <c r="G319" i="5"/>
  <c r="H335" i="5"/>
  <c r="H338" i="5"/>
  <c r="G377" i="5"/>
  <c r="G394" i="5"/>
  <c r="I394" i="5" s="1"/>
  <c r="L394" i="5" s="1"/>
  <c r="G327" i="5"/>
  <c r="I327" i="5" s="1"/>
  <c r="G361" i="5"/>
  <c r="G401" i="5"/>
  <c r="H433" i="5"/>
  <c r="H398" i="5"/>
  <c r="H417" i="5"/>
  <c r="H100" i="5"/>
  <c r="H14" i="5"/>
  <c r="H253" i="5"/>
  <c r="G13" i="5"/>
  <c r="H120" i="5"/>
  <c r="H214" i="5"/>
  <c r="H312" i="5"/>
  <c r="G54" i="5"/>
  <c r="I54" i="5" s="1"/>
  <c r="L54" i="5" s="1"/>
  <c r="H347" i="5"/>
  <c r="H125" i="5"/>
  <c r="G172" i="5"/>
  <c r="I172" i="5" s="1"/>
  <c r="L172" i="5" s="1"/>
  <c r="G204" i="5"/>
  <c r="I204" i="5" s="1"/>
  <c r="L204" i="5" s="1"/>
  <c r="G370" i="5"/>
  <c r="I370" i="5" s="1"/>
  <c r="L370" i="5" s="1"/>
  <c r="H23" i="5"/>
  <c r="H70" i="5"/>
  <c r="H123" i="5"/>
  <c r="H185" i="5"/>
  <c r="G382" i="5"/>
  <c r="G21" i="5"/>
  <c r="H113" i="5"/>
  <c r="H176" i="5"/>
  <c r="H203" i="5"/>
  <c r="G353" i="5"/>
  <c r="I353" i="5" s="1"/>
  <c r="L353" i="5" s="1"/>
  <c r="G412" i="5"/>
  <c r="I412" i="5" s="1"/>
  <c r="L412" i="5" s="1"/>
  <c r="G251" i="5"/>
  <c r="I251" i="5" s="1"/>
  <c r="G311" i="5"/>
  <c r="H323" i="5"/>
  <c r="H243" i="5"/>
  <c r="H239" i="5"/>
  <c r="G263" i="5"/>
  <c r="H299" i="5"/>
  <c r="G373" i="5"/>
  <c r="G234" i="5"/>
  <c r="G259" i="5"/>
  <c r="I259" i="5" s="1"/>
  <c r="L259" i="5" s="1"/>
  <c r="H295" i="5"/>
  <c r="G271" i="5"/>
  <c r="H290" i="5"/>
  <c r="G345" i="5"/>
  <c r="H361" i="5"/>
  <c r="H430" i="5"/>
  <c r="H389" i="5"/>
  <c r="I389" i="5" s="1"/>
  <c r="L389" i="5" s="1"/>
  <c r="G418" i="5"/>
  <c r="I418" i="5" s="1"/>
  <c r="L418" i="5" s="1"/>
  <c r="G100" i="5"/>
  <c r="I100" i="5" s="1"/>
  <c r="L100" i="5" s="1"/>
  <c r="G82" i="5"/>
  <c r="I82" i="5" s="1"/>
  <c r="H89" i="5"/>
  <c r="G118" i="5"/>
  <c r="I118" i="5" s="1"/>
  <c r="L118" i="5" s="1"/>
  <c r="H278" i="5"/>
  <c r="G230" i="5"/>
  <c r="I230" i="5" s="1"/>
  <c r="L230" i="5" s="1"/>
  <c r="G413" i="5"/>
  <c r="I413" i="5" s="1"/>
  <c r="L413" i="5" s="1"/>
  <c r="G238" i="5"/>
  <c r="I238" i="5" s="1"/>
  <c r="L238" i="5" s="1"/>
  <c r="H326" i="5"/>
  <c r="G243" i="5"/>
  <c r="I243" i="5" s="1"/>
  <c r="G239" i="5"/>
  <c r="I239" i="5" s="1"/>
  <c r="L239" i="5" s="1"/>
  <c r="G270" i="5"/>
  <c r="I270" i="5" s="1"/>
  <c r="L270" i="5" s="1"/>
  <c r="G299" i="5"/>
  <c r="I299" i="5" s="1"/>
  <c r="L299" i="5" s="1"/>
  <c r="H373" i="5"/>
  <c r="H234" i="5"/>
  <c r="G266" i="5"/>
  <c r="I266" i="5" s="1"/>
  <c r="L266" i="5" s="1"/>
  <c r="G295" i="5"/>
  <c r="I295" i="5" s="1"/>
  <c r="H303" i="5"/>
  <c r="G322" i="5"/>
  <c r="H345" i="5"/>
  <c r="G430" i="5"/>
  <c r="I430" i="5" s="1"/>
  <c r="H421" i="5"/>
  <c r="I421" i="5" s="1"/>
  <c r="L421" i="5" s="1"/>
  <c r="G109" i="5"/>
  <c r="H13" i="5"/>
  <c r="I13" i="5" s="1"/>
  <c r="L13" i="5" s="1"/>
  <c r="H286" i="5"/>
  <c r="H282" i="5"/>
  <c r="G131" i="5"/>
  <c r="I131" i="5" s="1"/>
  <c r="L131" i="5" s="1"/>
  <c r="H242" i="5"/>
  <c r="H291" i="5"/>
  <c r="G331" i="5"/>
  <c r="G267" i="5"/>
  <c r="H287" i="5"/>
  <c r="G306" i="5"/>
  <c r="G335" i="5"/>
  <c r="H377" i="5"/>
  <c r="H401" i="5"/>
  <c r="H414" i="5"/>
  <c r="G398" i="5"/>
  <c r="H21" i="5"/>
  <c r="H105" i="5"/>
  <c r="I105" i="5" s="1"/>
  <c r="L105" i="5" s="1"/>
  <c r="H341" i="5"/>
  <c r="G307" i="5"/>
  <c r="H155" i="5"/>
  <c r="G314" i="5"/>
  <c r="I314" i="5" s="1"/>
  <c r="H224" i="5"/>
  <c r="I224" i="5" s="1"/>
  <c r="L224" i="5" s="1"/>
  <c r="G262" i="5"/>
  <c r="I262" i="5" s="1"/>
  <c r="L262" i="5" s="1"/>
  <c r="G291" i="5"/>
  <c r="G334" i="5"/>
  <c r="I334" i="5" s="1"/>
  <c r="H231" i="5"/>
  <c r="G250" i="5"/>
  <c r="I250" i="5" s="1"/>
  <c r="G258" i="5"/>
  <c r="G287" i="5"/>
  <c r="I287" i="5" s="1"/>
  <c r="H306" i="5"/>
  <c r="G330" i="5"/>
  <c r="I330" i="5" s="1"/>
  <c r="L330" i="5" s="1"/>
  <c r="G414" i="5"/>
  <c r="H416" i="5"/>
  <c r="I416" i="5" s="1"/>
  <c r="L416" i="5" s="1"/>
  <c r="H92" i="5"/>
  <c r="H84" i="5"/>
  <c r="G86" i="5"/>
  <c r="I86" i="5" s="1"/>
  <c r="L86" i="5" s="1"/>
  <c r="G424" i="1"/>
  <c r="G421" i="1"/>
  <c r="G418" i="1"/>
  <c r="G417" i="1"/>
  <c r="H416" i="1"/>
  <c r="G410" i="1"/>
  <c r="G409" i="1"/>
  <c r="G408" i="1"/>
  <c r="G389" i="1"/>
  <c r="G385" i="1"/>
  <c r="G384" i="1"/>
  <c r="G383" i="1"/>
  <c r="G373" i="1"/>
  <c r="G372" i="1"/>
  <c r="H371" i="1"/>
  <c r="H358" i="1"/>
  <c r="G344" i="1"/>
  <c r="G340" i="1"/>
  <c r="H332" i="1"/>
  <c r="G308" i="1"/>
  <c r="H307" i="1"/>
  <c r="H303" i="1"/>
  <c r="G302" i="1"/>
  <c r="G301" i="1"/>
  <c r="G290" i="1"/>
  <c r="G289" i="1"/>
  <c r="H285" i="1"/>
  <c r="G261" i="1"/>
  <c r="G257" i="1"/>
  <c r="G241" i="1"/>
  <c r="G233" i="1"/>
  <c r="G232" i="1"/>
  <c r="H229" i="1"/>
  <c r="G228" i="1"/>
  <c r="H225" i="1"/>
  <c r="H224" i="1"/>
  <c r="G196" i="1"/>
  <c r="H186" i="1"/>
  <c r="H178" i="1"/>
  <c r="G177" i="1"/>
  <c r="G176" i="1"/>
  <c r="H163" i="1"/>
  <c r="H162" i="1"/>
  <c r="G155" i="1"/>
  <c r="G152" i="1"/>
  <c r="H147" i="1"/>
  <c r="G143" i="1"/>
  <c r="H134" i="1"/>
  <c r="G129" i="1"/>
  <c r="G120" i="1"/>
  <c r="G105" i="1"/>
  <c r="G104" i="1"/>
  <c r="H103" i="1"/>
  <c r="G92" i="1"/>
  <c r="G85" i="1"/>
  <c r="G84" i="1"/>
  <c r="H72" i="1"/>
  <c r="H71" i="1"/>
  <c r="G65" i="1"/>
  <c r="G64" i="1"/>
  <c r="G63" i="1"/>
  <c r="H60" i="1"/>
  <c r="G56" i="1"/>
  <c r="G40" i="1"/>
  <c r="H36" i="1"/>
  <c r="H24" i="1"/>
  <c r="G420" i="1"/>
  <c r="G414" i="1"/>
  <c r="G413" i="1"/>
  <c r="G405" i="1"/>
  <c r="G404" i="1"/>
  <c r="G381" i="1"/>
  <c r="G380" i="1"/>
  <c r="G379" i="1"/>
  <c r="G376" i="1"/>
  <c r="G375" i="1"/>
  <c r="G360" i="1"/>
  <c r="G348" i="1"/>
  <c r="G337" i="1"/>
  <c r="G336" i="1"/>
  <c r="G335" i="1"/>
  <c r="G332" i="1"/>
  <c r="G318" i="1"/>
  <c r="G317" i="1"/>
  <c r="G314" i="1"/>
  <c r="G286" i="1"/>
  <c r="G285" i="1"/>
  <c r="I285" i="1" s="1"/>
  <c r="L285" i="1" s="1"/>
  <c r="G274" i="1"/>
  <c r="G273" i="1"/>
  <c r="G229" i="1"/>
  <c r="G225" i="1"/>
  <c r="I225" i="1" s="1"/>
  <c r="L225" i="1" s="1"/>
  <c r="G188" i="1"/>
  <c r="G187" i="1"/>
  <c r="G165" i="1"/>
  <c r="G164" i="1"/>
  <c r="G151" i="1"/>
  <c r="G149" i="1"/>
  <c r="G148" i="1"/>
  <c r="G145" i="1"/>
  <c r="G144" i="1"/>
  <c r="G128" i="1"/>
  <c r="G127" i="1"/>
  <c r="G124" i="1"/>
  <c r="G117" i="1"/>
  <c r="G116" i="1"/>
  <c r="G115" i="1"/>
  <c r="G112" i="1"/>
  <c r="G111" i="1"/>
  <c r="G108" i="1"/>
  <c r="G107" i="1"/>
  <c r="G99" i="1"/>
  <c r="G89" i="1"/>
  <c r="G88" i="1"/>
  <c r="G73" i="1"/>
  <c r="G72" i="1"/>
  <c r="G60" i="1"/>
  <c r="G59" i="1"/>
  <c r="G37" i="1"/>
  <c r="G36" i="1"/>
  <c r="G25" i="1"/>
  <c r="G24" i="1"/>
  <c r="G16" i="1"/>
  <c r="G15" i="1"/>
  <c r="H10" i="1"/>
  <c r="G433" i="1"/>
  <c r="G430" i="1"/>
  <c r="G429" i="1"/>
  <c r="G428" i="1"/>
  <c r="H425" i="1"/>
  <c r="H401" i="1"/>
  <c r="G398" i="1"/>
  <c r="H397" i="1"/>
  <c r="G394" i="1"/>
  <c r="H393" i="1"/>
  <c r="H392" i="1"/>
  <c r="G369" i="1"/>
  <c r="H368" i="1"/>
  <c r="G365" i="1"/>
  <c r="H364" i="1"/>
  <c r="H363" i="1"/>
  <c r="G356" i="1"/>
  <c r="H352" i="1"/>
  <c r="G347" i="1"/>
  <c r="G331" i="1"/>
  <c r="G328" i="1"/>
  <c r="H327" i="1"/>
  <c r="G325" i="1"/>
  <c r="G324" i="1"/>
  <c r="H321" i="1"/>
  <c r="G313" i="1"/>
  <c r="H312" i="1"/>
  <c r="H309" i="1"/>
  <c r="G305" i="1"/>
  <c r="H297" i="1"/>
  <c r="H296" i="1"/>
  <c r="H293" i="1"/>
  <c r="G292" i="1"/>
  <c r="G284" i="1"/>
  <c r="G281" i="1"/>
  <c r="G280" i="1"/>
  <c r="G277" i="1"/>
  <c r="G276" i="1"/>
  <c r="H269" i="1"/>
  <c r="H265" i="1"/>
  <c r="H264" i="1"/>
  <c r="G250" i="1"/>
  <c r="G249" i="1"/>
  <c r="G248" i="1"/>
  <c r="G238" i="1"/>
  <c r="G237" i="1"/>
  <c r="G222" i="1"/>
  <c r="G221" i="1"/>
  <c r="G220" i="1"/>
  <c r="G217" i="1"/>
  <c r="G216" i="1"/>
  <c r="G213" i="1"/>
  <c r="G212" i="1"/>
  <c r="G210" i="1"/>
  <c r="G209" i="1"/>
  <c r="G206" i="1"/>
  <c r="G205" i="1"/>
  <c r="G202" i="1"/>
  <c r="G201" i="1"/>
  <c r="G200" i="1"/>
  <c r="G184" i="1"/>
  <c r="G172" i="1"/>
  <c r="G171" i="1"/>
  <c r="G167" i="1"/>
  <c r="G141" i="1"/>
  <c r="G140" i="1"/>
  <c r="G139" i="1"/>
  <c r="G136" i="1"/>
  <c r="G132" i="1"/>
  <c r="G101" i="1"/>
  <c r="G100" i="1"/>
  <c r="H96" i="1"/>
  <c r="H95" i="1"/>
  <c r="G80" i="1"/>
  <c r="G79" i="1"/>
  <c r="H76" i="1"/>
  <c r="H68" i="1"/>
  <c r="G53" i="1"/>
  <c r="G51" i="1"/>
  <c r="G48" i="1"/>
  <c r="G47" i="1"/>
  <c r="G43" i="1"/>
  <c r="G12" i="1"/>
  <c r="H56" i="1"/>
  <c r="H22" i="1"/>
  <c r="G21" i="1"/>
  <c r="G20" i="1"/>
  <c r="H16" i="1"/>
  <c r="H15" i="1"/>
  <c r="H14" i="1"/>
  <c r="G426" i="1"/>
  <c r="G425" i="1"/>
  <c r="H424" i="1"/>
  <c r="H421" i="1"/>
  <c r="H417" i="1"/>
  <c r="H409" i="1"/>
  <c r="H408" i="1"/>
  <c r="H407" i="1"/>
  <c r="G401" i="1"/>
  <c r="G397" i="1"/>
  <c r="I397" i="1" s="1"/>
  <c r="L397" i="1" s="1"/>
  <c r="G393" i="1"/>
  <c r="G392" i="1"/>
  <c r="H389" i="1"/>
  <c r="H388" i="1"/>
  <c r="H387" i="1"/>
  <c r="H384" i="1"/>
  <c r="H372" i="1"/>
  <c r="G368" i="1"/>
  <c r="G364" i="1"/>
  <c r="G363" i="1"/>
  <c r="H354" i="1"/>
  <c r="G353" i="1"/>
  <c r="G352" i="1"/>
  <c r="H344" i="1"/>
  <c r="H340" i="1"/>
  <c r="G327" i="1"/>
  <c r="H326" i="1"/>
  <c r="G321" i="1"/>
  <c r="G312" i="1"/>
  <c r="I312" i="1" s="1"/>
  <c r="L312" i="1" s="1"/>
  <c r="G309" i="1"/>
  <c r="I309" i="1" s="1"/>
  <c r="L309" i="1" s="1"/>
  <c r="H308" i="1"/>
  <c r="H301" i="1"/>
  <c r="G300" i="1"/>
  <c r="G297" i="1"/>
  <c r="G296" i="1"/>
  <c r="G293" i="1"/>
  <c r="H289" i="1"/>
  <c r="H288" i="1"/>
  <c r="G270" i="1"/>
  <c r="G269" i="1"/>
  <c r="G266" i="1"/>
  <c r="G265" i="1"/>
  <c r="I265" i="1" s="1"/>
  <c r="L265" i="1" s="1"/>
  <c r="G264" i="1"/>
  <c r="I264" i="1" s="1"/>
  <c r="L264" i="1" s="1"/>
  <c r="H261" i="1"/>
  <c r="H257" i="1"/>
  <c r="G254" i="1"/>
  <c r="G253" i="1"/>
  <c r="G245" i="1"/>
  <c r="H241" i="1"/>
  <c r="H233" i="1"/>
  <c r="H232" i="1"/>
  <c r="H231" i="1"/>
  <c r="H227" i="1"/>
  <c r="H223" i="1"/>
  <c r="H211" i="1"/>
  <c r="H196" i="1"/>
  <c r="G193" i="1"/>
  <c r="G192" i="1"/>
  <c r="G180" i="1"/>
  <c r="H176" i="1"/>
  <c r="G168" i="1"/>
  <c r="G161" i="1"/>
  <c r="G160" i="1"/>
  <c r="G159" i="1"/>
  <c r="G156" i="1"/>
  <c r="H155" i="1"/>
  <c r="H152" i="1"/>
  <c r="H120" i="1"/>
  <c r="H119" i="1"/>
  <c r="H104" i="1"/>
  <c r="G97" i="1"/>
  <c r="G96" i="1"/>
  <c r="G95" i="1"/>
  <c r="H92" i="1"/>
  <c r="G91" i="1"/>
  <c r="H84" i="1"/>
  <c r="G76" i="1"/>
  <c r="H70" i="1"/>
  <c r="G69" i="1"/>
  <c r="G68" i="1"/>
  <c r="G67" i="1"/>
  <c r="H64" i="1"/>
  <c r="H63" i="1"/>
  <c r="H62" i="1"/>
  <c r="H55" i="1"/>
  <c r="G52" i="1"/>
  <c r="G44" i="1"/>
  <c r="H40" i="1"/>
  <c r="H39" i="1"/>
  <c r="G32" i="1"/>
  <c r="G31" i="1"/>
  <c r="G28" i="1"/>
  <c r="H183" i="1"/>
  <c r="H275" i="1"/>
  <c r="H433" i="1"/>
  <c r="H171" i="1"/>
  <c r="H245" i="1"/>
  <c r="H331" i="1"/>
  <c r="H31" i="1"/>
  <c r="H205" i="1"/>
  <c r="H263" i="1"/>
  <c r="H391" i="1"/>
  <c r="H48" i="1"/>
  <c r="H108" i="1"/>
  <c r="H124" i="1"/>
  <c r="H140" i="1"/>
  <c r="H156" i="1"/>
  <c r="H168" i="1"/>
  <c r="H188" i="1"/>
  <c r="H216" i="1"/>
  <c r="H280" i="1"/>
  <c r="H336" i="1"/>
  <c r="H356" i="1"/>
  <c r="H380" i="1"/>
  <c r="H139" i="1"/>
  <c r="H281" i="1"/>
  <c r="H26" i="1"/>
  <c r="H58" i="1"/>
  <c r="H100" i="1"/>
  <c r="G34" i="1"/>
  <c r="H61" i="1"/>
  <c r="G86" i="1"/>
  <c r="H113" i="1"/>
  <c r="H149" i="1"/>
  <c r="H189" i="1"/>
  <c r="G272" i="1"/>
  <c r="H314" i="1"/>
  <c r="H337" i="1"/>
  <c r="H381" i="1"/>
  <c r="G432" i="1"/>
  <c r="H11" i="1"/>
  <c r="G50" i="1"/>
  <c r="H85" i="1"/>
  <c r="H129" i="1"/>
  <c r="G138" i="1"/>
  <c r="G163" i="1"/>
  <c r="I163" i="1" s="1"/>
  <c r="L163" i="1" s="1"/>
  <c r="G224" i="1"/>
  <c r="H302" i="1"/>
  <c r="G358" i="1"/>
  <c r="H385" i="1"/>
  <c r="G10" i="1"/>
  <c r="H29" i="1"/>
  <c r="G55" i="1"/>
  <c r="G70" i="1"/>
  <c r="H97" i="1"/>
  <c r="H123" i="1"/>
  <c r="H161" i="1"/>
  <c r="H208" i="1"/>
  <c r="G231" i="1"/>
  <c r="H270" i="1"/>
  <c r="H291" i="1"/>
  <c r="G326" i="1"/>
  <c r="H359" i="1"/>
  <c r="H403" i="1"/>
  <c r="H432" i="1"/>
  <c r="H45" i="1"/>
  <c r="G54" i="1"/>
  <c r="H81" i="1"/>
  <c r="H101" i="1"/>
  <c r="G131" i="1"/>
  <c r="G166" i="1"/>
  <c r="G195" i="1"/>
  <c r="H220" i="1"/>
  <c r="G243" i="1"/>
  <c r="G263" i="1"/>
  <c r="I263" i="1" s="1"/>
  <c r="L263" i="1" s="1"/>
  <c r="H292" i="1"/>
  <c r="G338" i="1"/>
  <c r="H369" i="1"/>
  <c r="H428" i="1"/>
  <c r="H213" i="1"/>
  <c r="H317" i="1"/>
  <c r="H47" i="1"/>
  <c r="H187" i="1"/>
  <c r="H273" i="1"/>
  <c r="H375" i="1"/>
  <c r="H107" i="1"/>
  <c r="H217" i="1"/>
  <c r="H277" i="1"/>
  <c r="H12" i="1"/>
  <c r="H54" i="1"/>
  <c r="H112" i="1"/>
  <c r="H128" i="1"/>
  <c r="H144" i="1"/>
  <c r="H160" i="1"/>
  <c r="H172" i="1"/>
  <c r="H192" i="1"/>
  <c r="H244" i="1"/>
  <c r="H320" i="1"/>
  <c r="H338" i="1"/>
  <c r="H360" i="1"/>
  <c r="H404" i="1"/>
  <c r="H201" i="1"/>
  <c r="H319" i="1"/>
  <c r="H32" i="1"/>
  <c r="H74" i="1"/>
  <c r="H122" i="1"/>
  <c r="H37" i="1"/>
  <c r="G66" i="1"/>
  <c r="H89" i="1"/>
  <c r="H115" i="1"/>
  <c r="H165" i="1"/>
  <c r="G208" i="1"/>
  <c r="H274" i="1"/>
  <c r="H318" i="1"/>
  <c r="G346" i="1"/>
  <c r="G403" i="1"/>
  <c r="H17" i="1"/>
  <c r="G14" i="1"/>
  <c r="I14" i="1" s="1"/>
  <c r="L14" i="1" s="1"/>
  <c r="H57" i="1"/>
  <c r="G103" i="1"/>
  <c r="G130" i="1"/>
  <c r="H143" i="1"/>
  <c r="H177" i="1"/>
  <c r="H228" i="1"/>
  <c r="G303" i="1"/>
  <c r="G371" i="1"/>
  <c r="H410" i="1"/>
  <c r="H21" i="1"/>
  <c r="H33" i="1"/>
  <c r="G62" i="1"/>
  <c r="I62" i="1" s="1"/>
  <c r="L62" i="1" s="1"/>
  <c r="H78" i="1"/>
  <c r="H106" i="1"/>
  <c r="G126" i="1"/>
  <c r="H170" i="1"/>
  <c r="G211" i="1"/>
  <c r="H247" i="1"/>
  <c r="G271" i="1"/>
  <c r="H298" i="1"/>
  <c r="H346" i="1"/>
  <c r="H374" i="1"/>
  <c r="G407" i="1"/>
  <c r="G26" i="1"/>
  <c r="H49" i="1"/>
  <c r="G58" i="1"/>
  <c r="I58" i="1" s="1"/>
  <c r="L58" i="1" s="1"/>
  <c r="H83" i="1"/>
  <c r="G102" i="1"/>
  <c r="H133" i="1"/>
  <c r="H167" i="1"/>
  <c r="H202" i="1"/>
  <c r="H222" i="1"/>
  <c r="G244" i="1"/>
  <c r="G275" i="1"/>
  <c r="I275" i="1" s="1"/>
  <c r="L275" i="1" s="1"/>
  <c r="G319" i="1"/>
  <c r="G342" i="1"/>
  <c r="G391" i="1"/>
  <c r="H430" i="1"/>
  <c r="H237" i="1"/>
  <c r="H379" i="1"/>
  <c r="H75" i="1"/>
  <c r="H209" i="1"/>
  <c r="H287" i="1"/>
  <c r="H405" i="1"/>
  <c r="H127" i="1"/>
  <c r="H239" i="1"/>
  <c r="H305" i="1"/>
  <c r="H28" i="1"/>
  <c r="H88" i="1"/>
  <c r="H116" i="1"/>
  <c r="H132" i="1"/>
  <c r="H148" i="1"/>
  <c r="H164" i="1"/>
  <c r="H180" i="1"/>
  <c r="H200" i="1"/>
  <c r="H248" i="1"/>
  <c r="H324" i="1"/>
  <c r="H342" i="1"/>
  <c r="H362" i="1"/>
  <c r="H420" i="1"/>
  <c r="H79" i="1"/>
  <c r="H243" i="1"/>
  <c r="H44" i="1"/>
  <c r="H80" i="1"/>
  <c r="H27" i="1"/>
  <c r="G38" i="1"/>
  <c r="H73" i="1"/>
  <c r="H99" i="1"/>
  <c r="H117" i="1"/>
  <c r="G170" i="1"/>
  <c r="G247" i="1"/>
  <c r="H286" i="1"/>
  <c r="G323" i="1"/>
  <c r="G359" i="1"/>
  <c r="H414" i="1"/>
  <c r="H19" i="1"/>
  <c r="H41" i="1"/>
  <c r="H65" i="1"/>
  <c r="H105" i="1"/>
  <c r="G134" i="1"/>
  <c r="G147" i="1"/>
  <c r="G178" i="1"/>
  <c r="G279" i="1"/>
  <c r="G304" i="1"/>
  <c r="H373" i="1"/>
  <c r="G416" i="1"/>
  <c r="G22" i="1"/>
  <c r="I22" i="1" s="1"/>
  <c r="L22" i="1" s="1"/>
  <c r="H35" i="1"/>
  <c r="H67" i="1"/>
  <c r="G87" i="1"/>
  <c r="G110" i="1"/>
  <c r="H157" i="1"/>
  <c r="H182" i="1"/>
  <c r="G223" i="1"/>
  <c r="H254" i="1"/>
  <c r="H272" i="1"/>
  <c r="H300" i="1"/>
  <c r="H353" i="1"/>
  <c r="G387" i="1"/>
  <c r="I387" i="1" s="1"/>
  <c r="L387" i="1" s="1"/>
  <c r="H419" i="1"/>
  <c r="G42" i="1"/>
  <c r="H51" i="1"/>
  <c r="G74" i="1"/>
  <c r="I74" i="1" s="1"/>
  <c r="L74" i="1" s="1"/>
  <c r="G90" i="1"/>
  <c r="G118" i="1"/>
  <c r="H141" i="1"/>
  <c r="H175" i="1"/>
  <c r="H206" i="1"/>
  <c r="H238" i="1"/>
  <c r="H250" i="1"/>
  <c r="H284" i="1"/>
  <c r="G320" i="1"/>
  <c r="I320" i="1" s="1"/>
  <c r="L320" i="1" s="1"/>
  <c r="G362" i="1"/>
  <c r="H394" i="1"/>
  <c r="H259" i="1"/>
  <c r="H313" i="1"/>
  <c r="H347" i="1"/>
  <c r="H136" i="1"/>
  <c r="H212" i="1"/>
  <c r="H376" i="1"/>
  <c r="H52" i="1"/>
  <c r="G78" i="1"/>
  <c r="H252" i="1"/>
  <c r="G419" i="1"/>
  <c r="I419" i="1" s="1"/>
  <c r="L419" i="1" s="1"/>
  <c r="G71" i="1"/>
  <c r="G186" i="1"/>
  <c r="H418" i="1"/>
  <c r="H9" i="1"/>
  <c r="H91" i="1"/>
  <c r="G227" i="1"/>
  <c r="G354" i="1"/>
  <c r="H43" i="1"/>
  <c r="G122" i="1"/>
  <c r="G239" i="1"/>
  <c r="I239" i="1" s="1"/>
  <c r="L239" i="1" s="1"/>
  <c r="H365" i="1"/>
  <c r="H413" i="1"/>
  <c r="H429" i="1"/>
  <c r="H42" i="1"/>
  <c r="H150" i="1"/>
  <c r="H276" i="1"/>
  <c r="H111" i="1"/>
  <c r="H90" i="1"/>
  <c r="G106" i="1"/>
  <c r="G291" i="1"/>
  <c r="H121" i="1"/>
  <c r="H290" i="1"/>
  <c r="G23" i="1"/>
  <c r="G119" i="1"/>
  <c r="H266" i="1"/>
  <c r="G388" i="1"/>
  <c r="H53" i="1"/>
  <c r="G150" i="1"/>
  <c r="G259" i="1"/>
  <c r="H398" i="1"/>
  <c r="G82" i="1"/>
  <c r="G33" i="1"/>
  <c r="G121" i="1"/>
  <c r="I121" i="1" s="1"/>
  <c r="L121" i="1" s="1"/>
  <c r="G17" i="1"/>
  <c r="G27" i="1"/>
  <c r="H138" i="1"/>
  <c r="G189" i="1"/>
  <c r="I189" i="1" s="1"/>
  <c r="L189" i="1" s="1"/>
  <c r="H173" i="1"/>
  <c r="G185" i="1"/>
  <c r="H197" i="1"/>
  <c r="H13" i="1"/>
  <c r="H114" i="1"/>
  <c r="G194" i="1"/>
  <c r="G125" i="1"/>
  <c r="G154" i="1"/>
  <c r="G181" i="1"/>
  <c r="H203" i="1"/>
  <c r="H219" i="1"/>
  <c r="G256" i="1"/>
  <c r="G282" i="1"/>
  <c r="H427" i="1"/>
  <c r="H226" i="1"/>
  <c r="G61" i="1"/>
  <c r="I61" i="1" s="1"/>
  <c r="L61" i="1" s="1"/>
  <c r="G93" i="1"/>
  <c r="H169" i="1"/>
  <c r="G179" i="1"/>
  <c r="G246" i="1"/>
  <c r="G174" i="1"/>
  <c r="G260" i="1"/>
  <c r="G283" i="1"/>
  <c r="H295" i="1"/>
  <c r="G386" i="1"/>
  <c r="G230" i="1"/>
  <c r="H278" i="1"/>
  <c r="H322" i="1"/>
  <c r="H251" i="1"/>
  <c r="G315" i="1"/>
  <c r="H366" i="1"/>
  <c r="H400" i="1"/>
  <c r="G341" i="1"/>
  <c r="G349" i="1"/>
  <c r="H390" i="1"/>
  <c r="G399" i="1"/>
  <c r="G415" i="1"/>
  <c r="G198" i="1"/>
  <c r="H262" i="1"/>
  <c r="H279" i="1"/>
  <c r="H304" i="1"/>
  <c r="G310" i="1"/>
  <c r="G333" i="1"/>
  <c r="G367" i="1"/>
  <c r="H411" i="1"/>
  <c r="H361" i="1"/>
  <c r="G350" i="1"/>
  <c r="H423" i="1"/>
  <c r="H406" i="1"/>
  <c r="H131" i="1"/>
  <c r="H151" i="1"/>
  <c r="H94" i="1"/>
  <c r="H166" i="1"/>
  <c r="H328" i="1"/>
  <c r="H253" i="1"/>
  <c r="G30" i="1"/>
  <c r="H145" i="1"/>
  <c r="H335" i="1"/>
  <c r="H25" i="1"/>
  <c r="H135" i="1"/>
  <c r="G307" i="1"/>
  <c r="G39" i="1"/>
  <c r="H159" i="1"/>
  <c r="G288" i="1"/>
  <c r="H426" i="1"/>
  <c r="G75" i="1"/>
  <c r="G183" i="1"/>
  <c r="G287" i="1"/>
  <c r="H221" i="1"/>
  <c r="H249" i="1"/>
  <c r="H118" i="1"/>
  <c r="H184" i="1"/>
  <c r="H348" i="1"/>
  <c r="H20" i="1"/>
  <c r="H59" i="1"/>
  <c r="G182" i="1"/>
  <c r="G374" i="1"/>
  <c r="G46" i="1"/>
  <c r="G162" i="1"/>
  <c r="H383" i="1"/>
  <c r="H69" i="1"/>
  <c r="H193" i="1"/>
  <c r="H323" i="1"/>
  <c r="G94" i="1"/>
  <c r="I94" i="1" s="1"/>
  <c r="L94" i="1" s="1"/>
  <c r="H210" i="1"/>
  <c r="H325" i="1"/>
  <c r="G19" i="1"/>
  <c r="I19" i="1" s="1"/>
  <c r="L19" i="1" s="1"/>
  <c r="G41" i="1"/>
  <c r="I41" i="1" s="1"/>
  <c r="L41" i="1" s="1"/>
  <c r="G81" i="1"/>
  <c r="I81" i="1" s="1"/>
  <c r="L81" i="1" s="1"/>
  <c r="G236" i="1"/>
  <c r="H23" i="1"/>
  <c r="H38" i="1"/>
  <c r="H87" i="1"/>
  <c r="I87" i="1" s="1"/>
  <c r="L87" i="1" s="1"/>
  <c r="H109" i="1"/>
  <c r="G135" i="1"/>
  <c r="H185" i="1"/>
  <c r="G197" i="1"/>
  <c r="H98" i="1"/>
  <c r="G203" i="1"/>
  <c r="G427" i="1"/>
  <c r="G226" i="1"/>
  <c r="H34" i="1"/>
  <c r="H66" i="1"/>
  <c r="H110" i="1"/>
  <c r="G169" i="1"/>
  <c r="G199" i="1"/>
  <c r="H246" i="1"/>
  <c r="G137" i="1"/>
  <c r="G255" i="1"/>
  <c r="G268" i="1"/>
  <c r="G295" i="1"/>
  <c r="G322" i="1"/>
  <c r="I322" i="1" s="1"/>
  <c r="L322" i="1" s="1"/>
  <c r="G345" i="1"/>
  <c r="G402" i="1"/>
  <c r="H234" i="1"/>
  <c r="H339" i="1"/>
  <c r="H349" i="1"/>
  <c r="G378" i="1"/>
  <c r="H396" i="1"/>
  <c r="G412" i="1"/>
  <c r="G235" i="1"/>
  <c r="G298" i="1"/>
  <c r="G306" i="1"/>
  <c r="H333" i="1"/>
  <c r="H395" i="1"/>
  <c r="G361" i="1"/>
  <c r="I361" i="1" s="1"/>
  <c r="L361" i="1" s="1"/>
  <c r="H377" i="1"/>
  <c r="G422" i="1"/>
  <c r="G406" i="1"/>
  <c r="I406" i="1" s="1"/>
  <c r="L406" i="1" s="1"/>
  <c r="G123" i="1"/>
  <c r="H46" i="1"/>
  <c r="G109" i="1"/>
  <c r="H126" i="1"/>
  <c r="G142" i="1"/>
  <c r="H242" i="1"/>
  <c r="G190" i="1"/>
  <c r="H204" i="1"/>
  <c r="H77" i="1"/>
  <c r="G114" i="1"/>
  <c r="G158" i="1"/>
  <c r="H153" i="1"/>
  <c r="H181" i="1"/>
  <c r="G215" i="1"/>
  <c r="H282" i="1"/>
  <c r="H218" i="1"/>
  <c r="G45" i="1"/>
  <c r="H93" i="1"/>
  <c r="G146" i="1"/>
  <c r="H199" i="1"/>
  <c r="H258" i="1"/>
  <c r="H255" i="1"/>
  <c r="G207" i="1"/>
  <c r="G240" i="1"/>
  <c r="H316" i="1"/>
  <c r="H329" i="1"/>
  <c r="G234" i="1"/>
  <c r="G355" i="1"/>
  <c r="G330" i="1"/>
  <c r="H341" i="1"/>
  <c r="H378" i="1"/>
  <c r="G396" i="1"/>
  <c r="H415" i="1"/>
  <c r="H235" i="1"/>
  <c r="G262" i="1"/>
  <c r="G299" i="1"/>
  <c r="H310" i="1"/>
  <c r="H357" i="1"/>
  <c r="G382" i="1"/>
  <c r="G411" i="1"/>
  <c r="I411" i="1" s="1"/>
  <c r="G334" i="1"/>
  <c r="H350" i="1"/>
  <c r="G377" i="1"/>
  <c r="G423" i="1"/>
  <c r="H82" i="1"/>
  <c r="G9" i="1"/>
  <c r="I9" i="1" s="1"/>
  <c r="L9" i="1" s="1"/>
  <c r="H30" i="1"/>
  <c r="I30" i="1" s="1"/>
  <c r="L30" i="1" s="1"/>
  <c r="H130" i="1"/>
  <c r="H195" i="1"/>
  <c r="G18" i="1"/>
  <c r="G49" i="1"/>
  <c r="I49" i="1" s="1"/>
  <c r="L49" i="1" s="1"/>
  <c r="G113" i="1"/>
  <c r="H142" i="1"/>
  <c r="G242" i="1"/>
  <c r="I242" i="1" s="1"/>
  <c r="L242" i="1" s="1"/>
  <c r="G173" i="1"/>
  <c r="H190" i="1"/>
  <c r="G204" i="1"/>
  <c r="G13" i="1"/>
  <c r="G77" i="1"/>
  <c r="H158" i="1"/>
  <c r="G153" i="1"/>
  <c r="H191" i="1"/>
  <c r="H215" i="1"/>
  <c r="G218" i="1"/>
  <c r="I218" i="1" s="1"/>
  <c r="L218" i="1" s="1"/>
  <c r="H50" i="1"/>
  <c r="H146" i="1"/>
  <c r="G175" i="1"/>
  <c r="G258" i="1"/>
  <c r="H174" i="1"/>
  <c r="H214" i="1"/>
  <c r="H260" i="1"/>
  <c r="H283" i="1"/>
  <c r="H351" i="1"/>
  <c r="H386" i="1"/>
  <c r="H207" i="1"/>
  <c r="H240" i="1"/>
  <c r="G278" i="1"/>
  <c r="G316" i="1"/>
  <c r="G329" i="1"/>
  <c r="G431" i="1"/>
  <c r="G251" i="1"/>
  <c r="H315" i="1"/>
  <c r="H355" i="1"/>
  <c r="G400" i="1"/>
  <c r="G267" i="1"/>
  <c r="H294" i="1"/>
  <c r="H330" i="1"/>
  <c r="H343" i="1"/>
  <c r="G370" i="1"/>
  <c r="H399" i="1"/>
  <c r="H198" i="1"/>
  <c r="H299" i="1"/>
  <c r="G311" i="1"/>
  <c r="G357" i="1"/>
  <c r="I357" i="1" s="1"/>
  <c r="L357" i="1" s="1"/>
  <c r="H382" i="1"/>
  <c r="H334" i="1"/>
  <c r="G11" i="1"/>
  <c r="I11" i="1" s="1"/>
  <c r="L11" i="1" s="1"/>
  <c r="H236" i="1"/>
  <c r="H18" i="1"/>
  <c r="G35" i="1"/>
  <c r="G57" i="1"/>
  <c r="H86" i="1"/>
  <c r="G133" i="1"/>
  <c r="I133" i="1" s="1"/>
  <c r="L133" i="1" s="1"/>
  <c r="H194" i="1"/>
  <c r="G98" i="1"/>
  <c r="I98" i="1" s="1"/>
  <c r="L98" i="1" s="1"/>
  <c r="H125" i="1"/>
  <c r="H154" i="1"/>
  <c r="G191" i="1"/>
  <c r="G219" i="1"/>
  <c r="H256" i="1"/>
  <c r="G29" i="1"/>
  <c r="G83" i="1"/>
  <c r="H102" i="1"/>
  <c r="G157" i="1"/>
  <c r="I157" i="1" s="1"/>
  <c r="L157" i="1" s="1"/>
  <c r="H179" i="1"/>
  <c r="H137" i="1"/>
  <c r="G214" i="1"/>
  <c r="H268" i="1"/>
  <c r="G351" i="1"/>
  <c r="H230" i="1"/>
  <c r="H345" i="1"/>
  <c r="H402" i="1"/>
  <c r="H431" i="1"/>
  <c r="G366" i="1"/>
  <c r="H267" i="1"/>
  <c r="G294" i="1"/>
  <c r="I294" i="1" s="1"/>
  <c r="L294" i="1" s="1"/>
  <c r="G339" i="1"/>
  <c r="I339" i="1" s="1"/>
  <c r="L339" i="1" s="1"/>
  <c r="G343" i="1"/>
  <c r="I343" i="1" s="1"/>
  <c r="L343" i="1" s="1"/>
  <c r="H370" i="1"/>
  <c r="G390" i="1"/>
  <c r="I390" i="1" s="1"/>
  <c r="L390" i="1" s="1"/>
  <c r="H412" i="1"/>
  <c r="G252" i="1"/>
  <c r="H271" i="1"/>
  <c r="I271" i="1" s="1"/>
  <c r="L271" i="1" s="1"/>
  <c r="H306" i="1"/>
  <c r="H311" i="1"/>
  <c r="H367" i="1"/>
  <c r="G395" i="1"/>
  <c r="H422" i="1"/>
  <c r="G423" i="3"/>
  <c r="G422" i="3"/>
  <c r="G411" i="3"/>
  <c r="G410" i="3"/>
  <c r="G403" i="3"/>
  <c r="G402" i="3"/>
  <c r="G388" i="3"/>
  <c r="G372" i="3"/>
  <c r="G356" i="3"/>
  <c r="G351" i="3"/>
  <c r="G347" i="3"/>
  <c r="G339" i="3"/>
  <c r="G337" i="3"/>
  <c r="G333" i="3"/>
  <c r="G329" i="3"/>
  <c r="G325" i="3"/>
  <c r="G321" i="3"/>
  <c r="G317" i="3"/>
  <c r="G313" i="3"/>
  <c r="G309" i="3"/>
  <c r="G288" i="3"/>
  <c r="G284" i="3"/>
  <c r="G281" i="3"/>
  <c r="G261" i="3"/>
  <c r="G257" i="3"/>
  <c r="G248" i="3"/>
  <c r="G244" i="3"/>
  <c r="G237" i="3"/>
  <c r="G43" i="3"/>
  <c r="G38" i="3"/>
  <c r="G27" i="3"/>
  <c r="G22" i="3"/>
  <c r="G11" i="3"/>
  <c r="G415" i="3"/>
  <c r="H408" i="3"/>
  <c r="G396" i="3"/>
  <c r="H395" i="3"/>
  <c r="G387" i="3"/>
  <c r="H384" i="3"/>
  <c r="G380" i="3"/>
  <c r="G371" i="3"/>
  <c r="G360" i="3"/>
  <c r="G359" i="3"/>
  <c r="G355" i="3"/>
  <c r="H344" i="3"/>
  <c r="G336" i="3"/>
  <c r="G332" i="3"/>
  <c r="G328" i="3"/>
  <c r="G324" i="3"/>
  <c r="G320" i="3"/>
  <c r="G316" i="3"/>
  <c r="G312" i="3"/>
  <c r="G308" i="3"/>
  <c r="G305" i="3"/>
  <c r="H304" i="3"/>
  <c r="G301" i="3"/>
  <c r="H300" i="3"/>
  <c r="G297" i="3"/>
  <c r="H293" i="3"/>
  <c r="G277" i="3"/>
  <c r="G273" i="3"/>
  <c r="G264" i="3"/>
  <c r="G260" i="3"/>
  <c r="H256" i="3"/>
  <c r="G253" i="3"/>
  <c r="H252" i="3"/>
  <c r="H249" i="3"/>
  <c r="G240" i="3"/>
  <c r="G236" i="3"/>
  <c r="G233" i="3"/>
  <c r="G222" i="3"/>
  <c r="G219" i="3"/>
  <c r="G206" i="3"/>
  <c r="G203" i="3"/>
  <c r="G199" i="3"/>
  <c r="H198" i="3"/>
  <c r="G195" i="3"/>
  <c r="H194" i="3"/>
  <c r="G191" i="3"/>
  <c r="H190" i="3"/>
  <c r="G187" i="3"/>
  <c r="H186" i="3"/>
  <c r="G183" i="3"/>
  <c r="H182" i="3"/>
  <c r="G179" i="3"/>
  <c r="H178" i="3"/>
  <c r="G175" i="3"/>
  <c r="H174" i="3"/>
  <c r="G171" i="3"/>
  <c r="H170" i="3"/>
  <c r="G167" i="3"/>
  <c r="H166" i="3"/>
  <c r="G163" i="3"/>
  <c r="H162" i="3"/>
  <c r="G159" i="3"/>
  <c r="H158" i="3"/>
  <c r="G155" i="3"/>
  <c r="H154" i="3"/>
  <c r="G151" i="3"/>
  <c r="H150" i="3"/>
  <c r="G147" i="3"/>
  <c r="H146" i="3"/>
  <c r="G143" i="3"/>
  <c r="H142" i="3"/>
  <c r="G139" i="3"/>
  <c r="H138" i="3"/>
  <c r="G135" i="3"/>
  <c r="H134" i="3"/>
  <c r="G131" i="3"/>
  <c r="H130" i="3"/>
  <c r="G127" i="3"/>
  <c r="H126" i="3"/>
  <c r="G123" i="3"/>
  <c r="H122" i="3"/>
  <c r="G119" i="3"/>
  <c r="H118" i="3"/>
  <c r="G115" i="3"/>
  <c r="H114" i="3"/>
  <c r="G111" i="3"/>
  <c r="H110" i="3"/>
  <c r="G107" i="3"/>
  <c r="H106" i="3"/>
  <c r="G103" i="3"/>
  <c r="H102" i="3"/>
  <c r="G99" i="3"/>
  <c r="H98" i="3"/>
  <c r="G95" i="3"/>
  <c r="H94" i="3"/>
  <c r="G91" i="3"/>
  <c r="H90" i="3"/>
  <c r="G87" i="3"/>
  <c r="H86" i="3"/>
  <c r="G83" i="3"/>
  <c r="H82" i="3"/>
  <c r="G79" i="3"/>
  <c r="H78" i="3"/>
  <c r="G75" i="3"/>
  <c r="H74" i="3"/>
  <c r="G71" i="3"/>
  <c r="H70" i="3"/>
  <c r="G67" i="3"/>
  <c r="H66" i="3"/>
  <c r="G63" i="3"/>
  <c r="H62" i="3"/>
  <c r="G59" i="3"/>
  <c r="H58" i="3"/>
  <c r="G55" i="3"/>
  <c r="H54" i="3"/>
  <c r="G51" i="3"/>
  <c r="H50" i="3"/>
  <c r="G47" i="3"/>
  <c r="H46" i="3"/>
  <c r="G42" i="3"/>
  <c r="G31" i="3"/>
  <c r="H30" i="3"/>
  <c r="G26" i="3"/>
  <c r="G15" i="3"/>
  <c r="H14" i="3"/>
  <c r="G10" i="3"/>
  <c r="H432" i="3"/>
  <c r="H431" i="3"/>
  <c r="H429" i="3"/>
  <c r="G428" i="3"/>
  <c r="H427" i="3"/>
  <c r="H425" i="3"/>
  <c r="H424" i="3"/>
  <c r="H419" i="3"/>
  <c r="G408" i="3"/>
  <c r="H407" i="3"/>
  <c r="H399" i="3"/>
  <c r="G395" i="3"/>
  <c r="I395" i="3" s="1"/>
  <c r="L395" i="3" s="1"/>
  <c r="G394" i="3"/>
  <c r="H393" i="3"/>
  <c r="H392" i="3"/>
  <c r="G384" i="3"/>
  <c r="I384" i="3" s="1"/>
  <c r="L384" i="3" s="1"/>
  <c r="G383" i="3"/>
  <c r="G379" i="3"/>
  <c r="H378" i="3"/>
  <c r="H377" i="3"/>
  <c r="H376" i="3"/>
  <c r="H370" i="3"/>
  <c r="H369" i="3"/>
  <c r="H368" i="3"/>
  <c r="G364" i="3"/>
  <c r="G363" i="3"/>
  <c r="H354" i="3"/>
  <c r="H353" i="3"/>
  <c r="H352" i="3"/>
  <c r="H348" i="3"/>
  <c r="G344" i="3"/>
  <c r="I344" i="3" s="1"/>
  <c r="L344" i="3" s="1"/>
  <c r="G343" i="3"/>
  <c r="H340" i="3"/>
  <c r="G304" i="3"/>
  <c r="G300" i="3"/>
  <c r="I300" i="3" s="1"/>
  <c r="L300" i="3" s="1"/>
  <c r="H296" i="3"/>
  <c r="G293" i="3"/>
  <c r="H292" i="3"/>
  <c r="H289" i="3"/>
  <c r="H285" i="3"/>
  <c r="G280" i="3"/>
  <c r="G276" i="3"/>
  <c r="H272" i="3"/>
  <c r="G269" i="3"/>
  <c r="H268" i="3"/>
  <c r="H265" i="3"/>
  <c r="G256" i="3"/>
  <c r="G252" i="3"/>
  <c r="I252" i="3" s="1"/>
  <c r="L252" i="3" s="1"/>
  <c r="G249" i="3"/>
  <c r="H245" i="3"/>
  <c r="H241" i="3"/>
  <c r="H232" i="3"/>
  <c r="G229" i="3"/>
  <c r="H228" i="3"/>
  <c r="G225" i="3"/>
  <c r="G218" i="3"/>
  <c r="G217" i="3"/>
  <c r="H216" i="3"/>
  <c r="G215" i="3"/>
  <c r="H214" i="3"/>
  <c r="G210" i="3"/>
  <c r="G202" i="3"/>
  <c r="G198" i="3"/>
  <c r="I198" i="3" s="1"/>
  <c r="L198" i="3" s="1"/>
  <c r="G194" i="3"/>
  <c r="I194" i="3" s="1"/>
  <c r="L194" i="3" s="1"/>
  <c r="G190" i="3"/>
  <c r="I190" i="3" s="1"/>
  <c r="L190" i="3" s="1"/>
  <c r="G186" i="3"/>
  <c r="G182" i="3"/>
  <c r="G178" i="3"/>
  <c r="I178" i="3" s="1"/>
  <c r="L178" i="3" s="1"/>
  <c r="G174" i="3"/>
  <c r="I174" i="3" s="1"/>
  <c r="L174" i="3" s="1"/>
  <c r="G170" i="3"/>
  <c r="G166" i="3"/>
  <c r="G162" i="3"/>
  <c r="I162" i="3" s="1"/>
  <c r="L162" i="3" s="1"/>
  <c r="G158" i="3"/>
  <c r="I158" i="3" s="1"/>
  <c r="L158" i="3" s="1"/>
  <c r="G154" i="3"/>
  <c r="G150" i="3"/>
  <c r="G146" i="3"/>
  <c r="I146" i="3" s="1"/>
  <c r="L146" i="3" s="1"/>
  <c r="G142" i="3"/>
  <c r="I142" i="3" s="1"/>
  <c r="L142" i="3" s="1"/>
  <c r="G138" i="3"/>
  <c r="G134" i="3"/>
  <c r="G130" i="3"/>
  <c r="I130" i="3" s="1"/>
  <c r="L130" i="3" s="1"/>
  <c r="G126" i="3"/>
  <c r="I126" i="3" s="1"/>
  <c r="L126" i="3" s="1"/>
  <c r="G122" i="3"/>
  <c r="G118" i="3"/>
  <c r="G114" i="3"/>
  <c r="I114" i="3" s="1"/>
  <c r="L114" i="3" s="1"/>
  <c r="G110" i="3"/>
  <c r="I110" i="3" s="1"/>
  <c r="L110" i="3" s="1"/>
  <c r="G106" i="3"/>
  <c r="G102" i="3"/>
  <c r="G98" i="3"/>
  <c r="I98" i="3" s="1"/>
  <c r="L98" i="3" s="1"/>
  <c r="G94" i="3"/>
  <c r="I94" i="3" s="1"/>
  <c r="L94" i="3" s="1"/>
  <c r="G90" i="3"/>
  <c r="G86" i="3"/>
  <c r="G82" i="3"/>
  <c r="I82" i="3" s="1"/>
  <c r="L82" i="3" s="1"/>
  <c r="G78" i="3"/>
  <c r="I78" i="3" s="1"/>
  <c r="L78" i="3" s="1"/>
  <c r="G74" i="3"/>
  <c r="G70" i="3"/>
  <c r="G66" i="3"/>
  <c r="I66" i="3" s="1"/>
  <c r="L66" i="3" s="1"/>
  <c r="G62" i="3"/>
  <c r="I62" i="3" s="1"/>
  <c r="L62" i="3" s="1"/>
  <c r="G58" i="3"/>
  <c r="G54" i="3"/>
  <c r="G50" i="3"/>
  <c r="I50" i="3" s="1"/>
  <c r="L50" i="3" s="1"/>
  <c r="G46" i="3"/>
  <c r="I46" i="3" s="1"/>
  <c r="L46" i="3" s="1"/>
  <c r="G35" i="3"/>
  <c r="H34" i="3"/>
  <c r="G30" i="3"/>
  <c r="I30" i="3" s="1"/>
  <c r="L30" i="3" s="1"/>
  <c r="G431" i="3"/>
  <c r="I431" i="3" s="1"/>
  <c r="L431" i="3" s="1"/>
  <c r="G427" i="3"/>
  <c r="G424" i="3"/>
  <c r="I424" i="3" s="1"/>
  <c r="L424" i="3" s="1"/>
  <c r="G419" i="3"/>
  <c r="I419" i="3" s="1"/>
  <c r="L419" i="3" s="1"/>
  <c r="H412" i="3"/>
  <c r="G407" i="3"/>
  <c r="I407" i="3" s="1"/>
  <c r="L407" i="3" s="1"/>
  <c r="G406" i="3"/>
  <c r="G404" i="3"/>
  <c r="H403" i="3"/>
  <c r="G399" i="3"/>
  <c r="G392" i="3"/>
  <c r="I392" i="3" s="1"/>
  <c r="L392" i="3" s="1"/>
  <c r="G391" i="3"/>
  <c r="H382" i="3"/>
  <c r="G376" i="3"/>
  <c r="G375" i="3"/>
  <c r="H372" i="3"/>
  <c r="G368" i="3"/>
  <c r="G367" i="3"/>
  <c r="H362" i="3"/>
  <c r="H361" i="3"/>
  <c r="H358" i="3"/>
  <c r="H356" i="3"/>
  <c r="G352" i="3"/>
  <c r="G348" i="3"/>
  <c r="I348" i="3" s="1"/>
  <c r="L348" i="3" s="1"/>
  <c r="H342" i="3"/>
  <c r="G340" i="3"/>
  <c r="H337" i="3"/>
  <c r="G296" i="3"/>
  <c r="I296" i="3" s="1"/>
  <c r="L296" i="3" s="1"/>
  <c r="G292" i="3"/>
  <c r="I292" i="3" s="1"/>
  <c r="L292" i="3" s="1"/>
  <c r="G289" i="3"/>
  <c r="G285" i="3"/>
  <c r="H281" i="3"/>
  <c r="G272" i="3"/>
  <c r="G268" i="3"/>
  <c r="G265" i="3"/>
  <c r="I265" i="3" s="1"/>
  <c r="L265" i="3" s="1"/>
  <c r="G245" i="3"/>
  <c r="I245" i="3" s="1"/>
  <c r="L245" i="3" s="1"/>
  <c r="H244" i="3"/>
  <c r="G241" i="3"/>
  <c r="H237" i="3"/>
  <c r="G232" i="3"/>
  <c r="I232" i="3" s="1"/>
  <c r="L232" i="3" s="1"/>
  <c r="G228" i="3"/>
  <c r="I228" i="3" s="1"/>
  <c r="L228" i="3" s="1"/>
  <c r="G214" i="3"/>
  <c r="G213" i="3"/>
  <c r="G39" i="3"/>
  <c r="G34" i="3"/>
  <c r="G23" i="3"/>
  <c r="G18" i="3"/>
  <c r="H18" i="3"/>
  <c r="G19" i="3"/>
  <c r="G14" i="3"/>
  <c r="H27" i="3"/>
  <c r="H59" i="3"/>
  <c r="H75" i="3"/>
  <c r="H91" i="3"/>
  <c r="H107" i="3"/>
  <c r="H123" i="3"/>
  <c r="H139" i="3"/>
  <c r="H155" i="3"/>
  <c r="H171" i="3"/>
  <c r="H187" i="3"/>
  <c r="H203" i="3"/>
  <c r="H233" i="3"/>
  <c r="H269" i="3"/>
  <c r="H301" i="3"/>
  <c r="H317" i="3"/>
  <c r="H333" i="3"/>
  <c r="H38" i="3"/>
  <c r="H210" i="3"/>
  <c r="H240" i="3"/>
  <c r="H276" i="3"/>
  <c r="H308" i="3"/>
  <c r="H324" i="3"/>
  <c r="H360" i="3"/>
  <c r="G16" i="3"/>
  <c r="G345" i="3"/>
  <c r="H359" i="3"/>
  <c r="G386" i="3"/>
  <c r="H41" i="3"/>
  <c r="G220" i="3"/>
  <c r="G350" i="3"/>
  <c r="G381" i="3"/>
  <c r="H410" i="3"/>
  <c r="G24" i="3"/>
  <c r="H213" i="3"/>
  <c r="H349" i="3"/>
  <c r="H365" i="3"/>
  <c r="G382" i="3"/>
  <c r="H391" i="3"/>
  <c r="G421" i="3"/>
  <c r="H33" i="3"/>
  <c r="H207" i="3"/>
  <c r="H220" i="3"/>
  <c r="G354" i="3"/>
  <c r="G370" i="3"/>
  <c r="H379" i="3"/>
  <c r="G393" i="3"/>
  <c r="I393" i="3" s="1"/>
  <c r="L393" i="3" s="1"/>
  <c r="G425" i="3"/>
  <c r="I425" i="3" s="1"/>
  <c r="L425" i="3" s="1"/>
  <c r="H9" i="3"/>
  <c r="H47" i="3"/>
  <c r="H63" i="3"/>
  <c r="H79" i="3"/>
  <c r="H95" i="3"/>
  <c r="H111" i="3"/>
  <c r="H127" i="3"/>
  <c r="H143" i="3"/>
  <c r="H159" i="3"/>
  <c r="H175" i="3"/>
  <c r="H191" i="3"/>
  <c r="H219" i="3"/>
  <c r="H253" i="3"/>
  <c r="H273" i="3"/>
  <c r="H305" i="3"/>
  <c r="H321" i="3"/>
  <c r="H411" i="3"/>
  <c r="H42" i="3"/>
  <c r="H218" i="3"/>
  <c r="H248" i="3"/>
  <c r="H280" i="3"/>
  <c r="H312" i="3"/>
  <c r="H328" i="3"/>
  <c r="H364" i="3"/>
  <c r="G12" i="3"/>
  <c r="H29" i="3"/>
  <c r="G346" i="3"/>
  <c r="G365" i="3"/>
  <c r="I365" i="3" s="1"/>
  <c r="L365" i="3" s="1"/>
  <c r="H387" i="3"/>
  <c r="H43" i="3"/>
  <c r="G223" i="3"/>
  <c r="H351" i="3"/>
  <c r="G390" i="3"/>
  <c r="G416" i="3"/>
  <c r="H37" i="3"/>
  <c r="G342" i="3"/>
  <c r="I342" i="3" s="1"/>
  <c r="L342" i="3" s="1"/>
  <c r="G358" i="3"/>
  <c r="H367" i="3"/>
  <c r="H385" i="3"/>
  <c r="H404" i="3"/>
  <c r="H17" i="3"/>
  <c r="H35" i="3"/>
  <c r="H215" i="3"/>
  <c r="H343" i="3"/>
  <c r="H363" i="3"/>
  <c r="H374" i="3"/>
  <c r="H381" i="3"/>
  <c r="H394" i="3"/>
  <c r="H428" i="3"/>
  <c r="H22" i="3"/>
  <c r="H51" i="3"/>
  <c r="H67" i="3"/>
  <c r="H83" i="3"/>
  <c r="H99" i="3"/>
  <c r="H115" i="3"/>
  <c r="H131" i="3"/>
  <c r="H147" i="3"/>
  <c r="H163" i="3"/>
  <c r="H179" i="3"/>
  <c r="H195" i="3"/>
  <c r="H225" i="3"/>
  <c r="H257" i="3"/>
  <c r="H277" i="3"/>
  <c r="H309" i="3"/>
  <c r="H325" i="3"/>
  <c r="H415" i="3"/>
  <c r="H11" i="3"/>
  <c r="H10" i="3"/>
  <c r="H202" i="3"/>
  <c r="H222" i="3"/>
  <c r="H260" i="3"/>
  <c r="H284" i="3"/>
  <c r="H316" i="3"/>
  <c r="H332" i="3"/>
  <c r="H380" i="3"/>
  <c r="H13" i="3"/>
  <c r="H31" i="3"/>
  <c r="G349" i="3"/>
  <c r="H371" i="3"/>
  <c r="H396" i="3"/>
  <c r="G204" i="3"/>
  <c r="H339" i="3"/>
  <c r="G366" i="3"/>
  <c r="I366" i="3" s="1"/>
  <c r="L366" i="3" s="1"/>
  <c r="H402" i="3"/>
  <c r="H422" i="3"/>
  <c r="H21" i="3"/>
  <c r="H39" i="3"/>
  <c r="H345" i="3"/>
  <c r="G361" i="3"/>
  <c r="G373" i="3"/>
  <c r="H386" i="3"/>
  <c r="I386" i="3" s="1"/>
  <c r="L386" i="3" s="1"/>
  <c r="H406" i="3"/>
  <c r="H19" i="3"/>
  <c r="G36" i="3"/>
  <c r="G216" i="3"/>
  <c r="I216" i="3" s="1"/>
  <c r="L216" i="3" s="1"/>
  <c r="H350" i="3"/>
  <c r="H366" i="3"/>
  <c r="G377" i="3"/>
  <c r="H383" i="3"/>
  <c r="H409" i="3"/>
  <c r="G429" i="3"/>
  <c r="H71" i="3"/>
  <c r="H135" i="3"/>
  <c r="H199" i="3"/>
  <c r="H313" i="3"/>
  <c r="H206" i="3"/>
  <c r="H320" i="3"/>
  <c r="G32" i="3"/>
  <c r="G207" i="3"/>
  <c r="G40" i="3"/>
  <c r="G389" i="3"/>
  <c r="H204" i="3"/>
  <c r="G378" i="3"/>
  <c r="H87" i="3"/>
  <c r="H151" i="3"/>
  <c r="H229" i="3"/>
  <c r="H329" i="3"/>
  <c r="H236" i="3"/>
  <c r="H336" i="3"/>
  <c r="H355" i="3"/>
  <c r="H347" i="3"/>
  <c r="H346" i="3"/>
  <c r="G412" i="3"/>
  <c r="I412" i="3" s="1"/>
  <c r="L412" i="3" s="1"/>
  <c r="H217" i="3"/>
  <c r="H390" i="3"/>
  <c r="G136" i="3"/>
  <c r="G331" i="3"/>
  <c r="H44" i="3"/>
  <c r="H52" i="3"/>
  <c r="G65" i="3"/>
  <c r="G81" i="3"/>
  <c r="H100" i="3"/>
  <c r="G121" i="3"/>
  <c r="G137" i="3"/>
  <c r="G169" i="3"/>
  <c r="G185" i="3"/>
  <c r="G205" i="3"/>
  <c r="H224" i="3"/>
  <c r="H242" i="3"/>
  <c r="H274" i="3"/>
  <c r="H322" i="3"/>
  <c r="H433" i="3"/>
  <c r="H109" i="3"/>
  <c r="G128" i="3"/>
  <c r="G141" i="3"/>
  <c r="H160" i="3"/>
  <c r="G173" i="3"/>
  <c r="H192" i="3"/>
  <c r="H223" i="3"/>
  <c r="H318" i="3"/>
  <c r="G117" i="3"/>
  <c r="G149" i="3"/>
  <c r="H168" i="3"/>
  <c r="H184" i="3"/>
  <c r="H200" i="3"/>
  <c r="H57" i="3"/>
  <c r="G76" i="3"/>
  <c r="G92" i="3"/>
  <c r="H105" i="3"/>
  <c r="G156" i="3"/>
  <c r="G9" i="3"/>
  <c r="I9" i="3" s="1"/>
  <c r="L9" i="3" s="1"/>
  <c r="G17" i="3"/>
  <c r="I17" i="3" s="1"/>
  <c r="L17" i="3" s="1"/>
  <c r="G25" i="3"/>
  <c r="G33" i="3"/>
  <c r="I33" i="3" s="1"/>
  <c r="L33" i="3" s="1"/>
  <c r="G41" i="3"/>
  <c r="I41" i="3" s="1"/>
  <c r="L41" i="3" s="1"/>
  <c r="G48" i="3"/>
  <c r="G61" i="3"/>
  <c r="H69" i="3"/>
  <c r="H72" i="3"/>
  <c r="G80" i="3"/>
  <c r="G93" i="3"/>
  <c r="H101" i="3"/>
  <c r="H113" i="3"/>
  <c r="G132" i="3"/>
  <c r="H145" i="3"/>
  <c r="G164" i="3"/>
  <c r="H177" i="3"/>
  <c r="G196" i="3"/>
  <c r="H208" i="3"/>
  <c r="G234" i="3"/>
  <c r="G266" i="3"/>
  <c r="H295" i="3"/>
  <c r="G303" i="3"/>
  <c r="G315" i="3"/>
  <c r="H420" i="3"/>
  <c r="H231" i="3"/>
  <c r="H247" i="3"/>
  <c r="H263" i="3"/>
  <c r="H279" i="3"/>
  <c r="G306" i="3"/>
  <c r="G338" i="3"/>
  <c r="G227" i="3"/>
  <c r="G235" i="3"/>
  <c r="G243" i="3"/>
  <c r="G251" i="3"/>
  <c r="G259" i="3"/>
  <c r="G267" i="3"/>
  <c r="G275" i="3"/>
  <c r="G283" i="3"/>
  <c r="G291" i="3"/>
  <c r="G299" i="3"/>
  <c r="G307" i="3"/>
  <c r="H310" i="3"/>
  <c r="G323" i="3"/>
  <c r="G330" i="3"/>
  <c r="G357" i="3"/>
  <c r="H401" i="3"/>
  <c r="H389" i="3"/>
  <c r="H416" i="3"/>
  <c r="H421" i="3"/>
  <c r="I421" i="3" s="1"/>
  <c r="L421" i="3" s="1"/>
  <c r="H25" i="3"/>
  <c r="H103" i="3"/>
  <c r="H167" i="3"/>
  <c r="H261" i="3"/>
  <c r="H423" i="3"/>
  <c r="H264" i="3"/>
  <c r="H388" i="3"/>
  <c r="G385" i="3"/>
  <c r="G374" i="3"/>
  <c r="I374" i="3" s="1"/>
  <c r="L374" i="3" s="1"/>
  <c r="G362" i="3"/>
  <c r="G353" i="3"/>
  <c r="H418" i="3"/>
  <c r="H55" i="3"/>
  <c r="H119" i="3"/>
  <c r="H183" i="3"/>
  <c r="H297" i="3"/>
  <c r="H26" i="3"/>
  <c r="H288" i="3"/>
  <c r="H15" i="3"/>
  <c r="G397" i="3"/>
  <c r="G28" i="3"/>
  <c r="G409" i="3"/>
  <c r="I409" i="3" s="1"/>
  <c r="L409" i="3" s="1"/>
  <c r="H23" i="3"/>
  <c r="H375" i="3"/>
  <c r="G20" i="3"/>
  <c r="G369" i="3"/>
  <c r="I369" i="3" s="1"/>
  <c r="L369" i="3" s="1"/>
  <c r="G432" i="3"/>
  <c r="I432" i="3" s="1"/>
  <c r="L432" i="3" s="1"/>
  <c r="G133" i="3"/>
  <c r="H209" i="3"/>
  <c r="G44" i="3"/>
  <c r="I44" i="3" s="1"/>
  <c r="L44" i="3" s="1"/>
  <c r="G60" i="3"/>
  <c r="H68" i="3"/>
  <c r="G100" i="3"/>
  <c r="I100" i="3" s="1"/>
  <c r="L100" i="3" s="1"/>
  <c r="G124" i="3"/>
  <c r="H140" i="3"/>
  <c r="H185" i="3"/>
  <c r="G212" i="3"/>
  <c r="H226" i="3"/>
  <c r="G274" i="3"/>
  <c r="G112" i="3"/>
  <c r="G125" i="3"/>
  <c r="G144" i="3"/>
  <c r="G157" i="3"/>
  <c r="H173" i="3"/>
  <c r="H189" i="3"/>
  <c r="G104" i="3"/>
  <c r="H120" i="3"/>
  <c r="G168" i="3"/>
  <c r="I168" i="3" s="1"/>
  <c r="L168" i="3" s="1"/>
  <c r="H197" i="3"/>
  <c r="G211" i="3"/>
  <c r="H76" i="3"/>
  <c r="H97" i="3"/>
  <c r="G153" i="3"/>
  <c r="H12" i="3"/>
  <c r="I12" i="3" s="1"/>
  <c r="L12" i="3" s="1"/>
  <c r="G21" i="3"/>
  <c r="H32" i="3"/>
  <c r="H45" i="3"/>
  <c r="H53" i="3"/>
  <c r="H61" i="3"/>
  <c r="G69" i="3"/>
  <c r="G77" i="3"/>
  <c r="G85" i="3"/>
  <c r="H116" i="3"/>
  <c r="H132" i="3"/>
  <c r="G148" i="3"/>
  <c r="G161" i="3"/>
  <c r="G177" i="3"/>
  <c r="I177" i="3" s="1"/>
  <c r="H193" i="3"/>
  <c r="G208" i="3"/>
  <c r="I208" i="3" s="1"/>
  <c r="L208" i="3" s="1"/>
  <c r="H234" i="3"/>
  <c r="G282" i="3"/>
  <c r="G327" i="3"/>
  <c r="H414" i="3"/>
  <c r="G287" i="3"/>
  <c r="H315" i="3"/>
  <c r="G231" i="3"/>
  <c r="I231" i="3" s="1"/>
  <c r="L231" i="3" s="1"/>
  <c r="H255" i="3"/>
  <c r="G271" i="3"/>
  <c r="H306" i="3"/>
  <c r="G341" i="3"/>
  <c r="G230" i="3"/>
  <c r="I230" i="3" s="1"/>
  <c r="L230" i="3" s="1"/>
  <c r="H238" i="3"/>
  <c r="H251" i="3"/>
  <c r="G262" i="3"/>
  <c r="H270" i="3"/>
  <c r="H283" i="3"/>
  <c r="G294" i="3"/>
  <c r="H302" i="3"/>
  <c r="G319" i="3"/>
  <c r="H413" i="3"/>
  <c r="G314" i="3"/>
  <c r="G326" i="3"/>
  <c r="H397" i="3"/>
  <c r="I397" i="3" s="1"/>
  <c r="L397" i="3" s="1"/>
  <c r="H417" i="3"/>
  <c r="H136" i="3"/>
  <c r="G209" i="3"/>
  <c r="H331" i="3"/>
  <c r="H49" i="3"/>
  <c r="H60" i="3"/>
  <c r="H81" i="3"/>
  <c r="G108" i="3"/>
  <c r="H124" i="3"/>
  <c r="H169" i="3"/>
  <c r="G188" i="3"/>
  <c r="H212" i="3"/>
  <c r="G242" i="3"/>
  <c r="G298" i="3"/>
  <c r="H112" i="3"/>
  <c r="H128" i="3"/>
  <c r="H144" i="3"/>
  <c r="G160" i="3"/>
  <c r="G176" i="3"/>
  <c r="G189" i="3"/>
  <c r="I189" i="3" s="1"/>
  <c r="L189" i="3" s="1"/>
  <c r="G318" i="3"/>
  <c r="H104" i="3"/>
  <c r="H149" i="3"/>
  <c r="H181" i="3"/>
  <c r="G197" i="3"/>
  <c r="G57" i="3"/>
  <c r="I57" i="3" s="1"/>
  <c r="G84" i="3"/>
  <c r="G97" i="3"/>
  <c r="I97" i="3" s="1"/>
  <c r="L97" i="3" s="1"/>
  <c r="H156" i="3"/>
  <c r="G13" i="3"/>
  <c r="I13" i="3" s="1"/>
  <c r="L13" i="3" s="1"/>
  <c r="H24" i="3"/>
  <c r="I24" i="3" s="1"/>
  <c r="L24" i="3" s="1"/>
  <c r="H36" i="3"/>
  <c r="I36" i="3" s="1"/>
  <c r="L36" i="3" s="1"/>
  <c r="G45" i="3"/>
  <c r="G53" i="3"/>
  <c r="G88" i="3"/>
  <c r="G96" i="3"/>
  <c r="I96" i="3" s="1"/>
  <c r="H148" i="3"/>
  <c r="H164" i="3"/>
  <c r="G180" i="3"/>
  <c r="G193" i="3"/>
  <c r="I193" i="3" s="1"/>
  <c r="L193" i="3" s="1"/>
  <c r="G250" i="3"/>
  <c r="H282" i="3"/>
  <c r="G414" i="3"/>
  <c r="H303" i="3"/>
  <c r="G405" i="3"/>
  <c r="H239" i="3"/>
  <c r="G255" i="3"/>
  <c r="G279" i="3"/>
  <c r="I279" i="3" s="1"/>
  <c r="L279" i="3" s="1"/>
  <c r="G334" i="3"/>
  <c r="H341" i="3"/>
  <c r="H230" i="3"/>
  <c r="H243" i="3"/>
  <c r="G254" i="3"/>
  <c r="I254" i="3" s="1"/>
  <c r="L254" i="3" s="1"/>
  <c r="H262" i="3"/>
  <c r="H275" i="3"/>
  <c r="G286" i="3"/>
  <c r="H294" i="3"/>
  <c r="H307" i="3"/>
  <c r="H335" i="3"/>
  <c r="H314" i="3"/>
  <c r="H326" i="3"/>
  <c r="H357" i="3"/>
  <c r="H426" i="3"/>
  <c r="H430" i="3"/>
  <c r="H398" i="3"/>
  <c r="G418" i="3"/>
  <c r="H165" i="3"/>
  <c r="G400" i="3"/>
  <c r="I400" i="3" s="1"/>
  <c r="L400" i="3" s="1"/>
  <c r="G49" i="3"/>
  <c r="I49" i="3" s="1"/>
  <c r="L49" i="3" s="1"/>
  <c r="H65" i="3"/>
  <c r="H89" i="3"/>
  <c r="H108" i="3"/>
  <c r="H137" i="3"/>
  <c r="G172" i="3"/>
  <c r="H188" i="3"/>
  <c r="G224" i="3"/>
  <c r="I224" i="3" s="1"/>
  <c r="L224" i="3" s="1"/>
  <c r="G258" i="3"/>
  <c r="H298" i="3"/>
  <c r="G433" i="3"/>
  <c r="I433" i="3" s="1"/>
  <c r="H176" i="3"/>
  <c r="G192" i="3"/>
  <c r="I192" i="3" s="1"/>
  <c r="L192" i="3" s="1"/>
  <c r="H117" i="3"/>
  <c r="G152" i="3"/>
  <c r="G181" i="3"/>
  <c r="I181" i="3" s="1"/>
  <c r="L181" i="3" s="1"/>
  <c r="G200" i="3"/>
  <c r="H73" i="3"/>
  <c r="H84" i="3"/>
  <c r="G105" i="3"/>
  <c r="I105" i="3" s="1"/>
  <c r="L105" i="3" s="1"/>
  <c r="H201" i="3"/>
  <c r="H16" i="3"/>
  <c r="I16" i="3" s="1"/>
  <c r="L16" i="3" s="1"/>
  <c r="H28" i="3"/>
  <c r="G37" i="3"/>
  <c r="I37" i="3" s="1"/>
  <c r="L37" i="3" s="1"/>
  <c r="G56" i="3"/>
  <c r="I56" i="3" s="1"/>
  <c r="L56" i="3" s="1"/>
  <c r="G64" i="3"/>
  <c r="G72" i="3"/>
  <c r="I72" i="3" s="1"/>
  <c r="H80" i="3"/>
  <c r="H88" i="3"/>
  <c r="H96" i="3"/>
  <c r="G113" i="3"/>
  <c r="I113" i="3" s="1"/>
  <c r="L113" i="3" s="1"/>
  <c r="H129" i="3"/>
  <c r="H180" i="3"/>
  <c r="H196" i="3"/>
  <c r="H221" i="3"/>
  <c r="H250" i="3"/>
  <c r="G295" i="3"/>
  <c r="H311" i="3"/>
  <c r="H405" i="3"/>
  <c r="G239" i="3"/>
  <c r="I239" i="3" s="1"/>
  <c r="L239" i="3" s="1"/>
  <c r="G263" i="3"/>
  <c r="I263" i="3" s="1"/>
  <c r="L263" i="3" s="1"/>
  <c r="G290" i="3"/>
  <c r="H334" i="3"/>
  <c r="H235" i="3"/>
  <c r="G246" i="3"/>
  <c r="H254" i="3"/>
  <c r="H267" i="3"/>
  <c r="G278" i="3"/>
  <c r="I278" i="3" s="1"/>
  <c r="L278" i="3" s="1"/>
  <c r="H286" i="3"/>
  <c r="H299" i="3"/>
  <c r="G335" i="3"/>
  <c r="I335" i="3" s="1"/>
  <c r="H323" i="3"/>
  <c r="H330" i="3"/>
  <c r="G426" i="3"/>
  <c r="G430" i="3"/>
  <c r="G398" i="3"/>
  <c r="I398" i="3" s="1"/>
  <c r="L398" i="3" s="1"/>
  <c r="H133" i="3"/>
  <c r="G165" i="3"/>
  <c r="H400" i="3"/>
  <c r="G52" i="3"/>
  <c r="I52" i="3" s="1"/>
  <c r="L52" i="3" s="1"/>
  <c r="G68" i="3"/>
  <c r="G89" i="3"/>
  <c r="H121" i="3"/>
  <c r="G140" i="3"/>
  <c r="I140" i="3" s="1"/>
  <c r="L140" i="3" s="1"/>
  <c r="H172" i="3"/>
  <c r="H205" i="3"/>
  <c r="G226" i="3"/>
  <c r="I226" i="3" s="1"/>
  <c r="L226" i="3" s="1"/>
  <c r="H258" i="3"/>
  <c r="G322" i="3"/>
  <c r="I322" i="3" s="1"/>
  <c r="L322" i="3" s="1"/>
  <c r="G109" i="3"/>
  <c r="H125" i="3"/>
  <c r="H141" i="3"/>
  <c r="H157" i="3"/>
  <c r="G120" i="3"/>
  <c r="I120" i="3" s="1"/>
  <c r="L120" i="3" s="1"/>
  <c r="H152" i="3"/>
  <c r="G184" i="3"/>
  <c r="I184" i="3" s="1"/>
  <c r="L184" i="3" s="1"/>
  <c r="H211" i="3"/>
  <c r="G73" i="3"/>
  <c r="I73" i="3" s="1"/>
  <c r="L73" i="3" s="1"/>
  <c r="H92" i="3"/>
  <c r="H153" i="3"/>
  <c r="G201" i="3"/>
  <c r="I201" i="3" s="1"/>
  <c r="L201" i="3" s="1"/>
  <c r="H20" i="3"/>
  <c r="G29" i="3"/>
  <c r="I29" i="3" s="1"/>
  <c r="L29" i="3" s="1"/>
  <c r="H40" i="3"/>
  <c r="I40" i="3" s="1"/>
  <c r="L40" i="3" s="1"/>
  <c r="H48" i="3"/>
  <c r="H56" i="3"/>
  <c r="H64" i="3"/>
  <c r="H77" i="3"/>
  <c r="H85" i="3"/>
  <c r="H93" i="3"/>
  <c r="G101" i="3"/>
  <c r="I101" i="3" s="1"/>
  <c r="G116" i="3"/>
  <c r="I116" i="3" s="1"/>
  <c r="L116" i="3" s="1"/>
  <c r="G129" i="3"/>
  <c r="G145" i="3"/>
  <c r="H161" i="3"/>
  <c r="G221" i="3"/>
  <c r="I221" i="3" s="1"/>
  <c r="L221" i="3" s="1"/>
  <c r="H266" i="3"/>
  <c r="H327" i="3"/>
  <c r="H287" i="3"/>
  <c r="G311" i="3"/>
  <c r="I311" i="3" s="1"/>
  <c r="L311" i="3" s="1"/>
  <c r="G420" i="3"/>
  <c r="I420" i="3" s="1"/>
  <c r="L420" i="3" s="1"/>
  <c r="G247" i="3"/>
  <c r="H271" i="3"/>
  <c r="H290" i="3"/>
  <c r="H338" i="3"/>
  <c r="H227" i="3"/>
  <c r="G238" i="3"/>
  <c r="I238" i="3" s="1"/>
  <c r="L238" i="3" s="1"/>
  <c r="H246" i="3"/>
  <c r="H259" i="3"/>
  <c r="G270" i="3"/>
  <c r="H278" i="3"/>
  <c r="H291" i="3"/>
  <c r="G302" i="3"/>
  <c r="H319" i="3"/>
  <c r="G413" i="3"/>
  <c r="I413" i="3" s="1"/>
  <c r="L413" i="3" s="1"/>
  <c r="G310" i="3"/>
  <c r="I310" i="3" s="1"/>
  <c r="L310" i="3" s="1"/>
  <c r="G401" i="3"/>
  <c r="H373" i="3"/>
  <c r="G417" i="3"/>
  <c r="I417" i="3" s="1"/>
  <c r="G431" i="10"/>
  <c r="G428" i="10"/>
  <c r="G415" i="10"/>
  <c r="G411" i="10"/>
  <c r="G410" i="10"/>
  <c r="G403" i="10"/>
  <c r="G388" i="10"/>
  <c r="G312" i="10"/>
  <c r="G308" i="10"/>
  <c r="G305" i="10"/>
  <c r="G301" i="10"/>
  <c r="G427" i="10"/>
  <c r="G424" i="10"/>
  <c r="H423" i="10"/>
  <c r="G420" i="10"/>
  <c r="H419" i="10"/>
  <c r="H408" i="10"/>
  <c r="G396" i="10"/>
  <c r="H395" i="10"/>
  <c r="G387" i="10"/>
  <c r="H384" i="10"/>
  <c r="G380" i="10"/>
  <c r="G379" i="10"/>
  <c r="G408" i="10"/>
  <c r="G407" i="10"/>
  <c r="G406" i="10"/>
  <c r="H405" i="10"/>
  <c r="G404" i="10"/>
  <c r="H399" i="10"/>
  <c r="H392" i="10"/>
  <c r="G363" i="10"/>
  <c r="H356" i="10"/>
  <c r="G340" i="10"/>
  <c r="G339" i="10"/>
  <c r="G336" i="10"/>
  <c r="H329" i="10"/>
  <c r="G325" i="10"/>
  <c r="G320" i="10"/>
  <c r="G304" i="10"/>
  <c r="G293" i="10"/>
  <c r="G272" i="10"/>
  <c r="G268" i="10"/>
  <c r="G265" i="10"/>
  <c r="G261" i="10"/>
  <c r="G240" i="10"/>
  <c r="G236" i="10"/>
  <c r="G233" i="10"/>
  <c r="G229" i="10"/>
  <c r="G214" i="10"/>
  <c r="G207" i="10"/>
  <c r="G203" i="10"/>
  <c r="H429" i="10"/>
  <c r="G419" i="10"/>
  <c r="I419" i="10" s="1"/>
  <c r="L419" i="10" s="1"/>
  <c r="H400" i="10"/>
  <c r="G399" i="10"/>
  <c r="H393" i="10"/>
  <c r="G392" i="10"/>
  <c r="I392" i="10" s="1"/>
  <c r="L392" i="10" s="1"/>
  <c r="G391" i="10"/>
  <c r="G372" i="10"/>
  <c r="G371" i="10"/>
  <c r="H368" i="10"/>
  <c r="G356" i="10"/>
  <c r="H352" i="10"/>
  <c r="G347" i="10"/>
  <c r="H333" i="10"/>
  <c r="G329" i="10"/>
  <c r="H328" i="10"/>
  <c r="G324" i="10"/>
  <c r="H317" i="10"/>
  <c r="H313" i="10"/>
  <c r="G309" i="10"/>
  <c r="G300" i="10"/>
  <c r="G292" i="10"/>
  <c r="G289" i="10"/>
  <c r="H288" i="10"/>
  <c r="G285" i="10"/>
  <c r="H284" i="10"/>
  <c r="H281" i="10"/>
  <c r="H277" i="10"/>
  <c r="G264" i="10"/>
  <c r="G260" i="10"/>
  <c r="G257" i="10"/>
  <c r="H256" i="10"/>
  <c r="G253" i="10"/>
  <c r="H252" i="10"/>
  <c r="H411" i="10"/>
  <c r="G394" i="10"/>
  <c r="G384" i="10"/>
  <c r="G383" i="10"/>
  <c r="H370" i="10"/>
  <c r="G367" i="10"/>
  <c r="G360" i="10"/>
  <c r="G348" i="10"/>
  <c r="G333" i="10"/>
  <c r="I333" i="10" s="1"/>
  <c r="L333" i="10" s="1"/>
  <c r="G332" i="10"/>
  <c r="H321" i="10"/>
  <c r="G284" i="10"/>
  <c r="I284" i="10" s="1"/>
  <c r="L284" i="10" s="1"/>
  <c r="G281" i="10"/>
  <c r="I281" i="10" s="1"/>
  <c r="L281" i="10" s="1"/>
  <c r="G280" i="10"/>
  <c r="G277" i="10"/>
  <c r="I277" i="10" s="1"/>
  <c r="L277" i="10" s="1"/>
  <c r="G276" i="10"/>
  <c r="H273" i="10"/>
  <c r="G256" i="10"/>
  <c r="I256" i="10" s="1"/>
  <c r="L256" i="10" s="1"/>
  <c r="G249" i="10"/>
  <c r="G244" i="10"/>
  <c r="G225" i="10"/>
  <c r="G222" i="10"/>
  <c r="G221" i="10"/>
  <c r="G218" i="10"/>
  <c r="G217" i="10"/>
  <c r="G198" i="10"/>
  <c r="H194" i="10"/>
  <c r="G187" i="10"/>
  <c r="G178" i="10"/>
  <c r="G175" i="10"/>
  <c r="G159" i="10"/>
  <c r="G154" i="10"/>
  <c r="G143" i="10"/>
  <c r="H431" i="10"/>
  <c r="G422" i="10"/>
  <c r="H412" i="10"/>
  <c r="G395" i="10"/>
  <c r="I395" i="10" s="1"/>
  <c r="L395" i="10" s="1"/>
  <c r="G368" i="10"/>
  <c r="H364" i="10"/>
  <c r="G355" i="10"/>
  <c r="G423" i="10"/>
  <c r="I423" i="10" s="1"/>
  <c r="L423" i="10" s="1"/>
  <c r="H407" i="10"/>
  <c r="H376" i="10"/>
  <c r="G364" i="10"/>
  <c r="H358" i="10"/>
  <c r="G352" i="10"/>
  <c r="I352" i="10" s="1"/>
  <c r="L352" i="10" s="1"/>
  <c r="G351" i="10"/>
  <c r="G344" i="10"/>
  <c r="G343" i="10"/>
  <c r="H337" i="10"/>
  <c r="G328" i="10"/>
  <c r="I328" i="10" s="1"/>
  <c r="L328" i="10" s="1"/>
  <c r="G317" i="10"/>
  <c r="I317" i="10" s="1"/>
  <c r="L317" i="10" s="1"/>
  <c r="G316" i="10"/>
  <c r="G313" i="10"/>
  <c r="H296" i="10"/>
  <c r="G288" i="10"/>
  <c r="I288" i="10" s="1"/>
  <c r="L288" i="10" s="1"/>
  <c r="H269" i="10"/>
  <c r="G252" i="10"/>
  <c r="H245" i="10"/>
  <c r="G237" i="10"/>
  <c r="H236" i="10"/>
  <c r="H229" i="10"/>
  <c r="G228" i="10"/>
  <c r="H223" i="10"/>
  <c r="G205" i="10"/>
  <c r="G191" i="10"/>
  <c r="H386" i="10"/>
  <c r="G376" i="10"/>
  <c r="I376" i="10" s="1"/>
  <c r="L376" i="10" s="1"/>
  <c r="G375" i="10"/>
  <c r="H312" i="10"/>
  <c r="G269" i="10"/>
  <c r="G232" i="10"/>
  <c r="G223" i="10"/>
  <c r="G219" i="10"/>
  <c r="H192" i="10"/>
  <c r="G186" i="10"/>
  <c r="G182" i="10"/>
  <c r="G174" i="10"/>
  <c r="G170" i="10"/>
  <c r="H166" i="10"/>
  <c r="G162" i="10"/>
  <c r="G158" i="10"/>
  <c r="G139" i="10"/>
  <c r="G138" i="10"/>
  <c r="G137" i="10"/>
  <c r="G126" i="10"/>
  <c r="G125" i="10"/>
  <c r="G106" i="10"/>
  <c r="G105" i="10"/>
  <c r="G102" i="10"/>
  <c r="G101" i="10"/>
  <c r="G98" i="10"/>
  <c r="G90" i="10"/>
  <c r="G89" i="10"/>
  <c r="G86" i="10"/>
  <c r="G63" i="10"/>
  <c r="G50" i="10"/>
  <c r="G31" i="10"/>
  <c r="G27" i="10"/>
  <c r="G22" i="10"/>
  <c r="G321" i="10"/>
  <c r="I321" i="10" s="1"/>
  <c r="L321" i="10" s="1"/>
  <c r="G296" i="10"/>
  <c r="H276" i="10"/>
  <c r="G273" i="10"/>
  <c r="I273" i="10" s="1"/>
  <c r="L273" i="10" s="1"/>
  <c r="H244" i="10"/>
  <c r="H237" i="10"/>
  <c r="G202" i="10"/>
  <c r="G193" i="10"/>
  <c r="G179" i="10"/>
  <c r="G166" i="10"/>
  <c r="H134" i="10"/>
  <c r="G123" i="10"/>
  <c r="H122" i="10"/>
  <c r="G119" i="10"/>
  <c r="H118" i="10"/>
  <c r="G79" i="10"/>
  <c r="G62" i="10"/>
  <c r="G61" i="10"/>
  <c r="G34" i="10"/>
  <c r="G33" i="10"/>
  <c r="G30" i="10"/>
  <c r="G29" i="10"/>
  <c r="G26" i="10"/>
  <c r="H366" i="10"/>
  <c r="G359" i="10"/>
  <c r="H344" i="10"/>
  <c r="G337" i="10"/>
  <c r="I337" i="10" s="1"/>
  <c r="L337" i="10" s="1"/>
  <c r="H316" i="10"/>
  <c r="G297" i="10"/>
  <c r="H249" i="10"/>
  <c r="G248" i="10"/>
  <c r="G245" i="10"/>
  <c r="I245" i="10" s="1"/>
  <c r="L245" i="10" s="1"/>
  <c r="G241" i="10"/>
  <c r="G209" i="10"/>
  <c r="G194" i="10"/>
  <c r="I194" i="10" s="1"/>
  <c r="L194" i="10" s="1"/>
  <c r="G189" i="10"/>
  <c r="H172" i="10"/>
  <c r="H163" i="10"/>
  <c r="H151" i="10"/>
  <c r="H150" i="10"/>
  <c r="H148" i="10"/>
  <c r="G147" i="10"/>
  <c r="H146" i="10"/>
  <c r="G135" i="10"/>
  <c r="G134" i="10"/>
  <c r="I134" i="10" s="1"/>
  <c r="L134" i="10" s="1"/>
  <c r="G130" i="10"/>
  <c r="G122" i="10"/>
  <c r="G121" i="10"/>
  <c r="G118" i="10"/>
  <c r="I118" i="10" s="1"/>
  <c r="L118" i="10" s="1"/>
  <c r="G117" i="10"/>
  <c r="H115" i="10"/>
  <c r="H114" i="10"/>
  <c r="H112" i="10"/>
  <c r="G110" i="10"/>
  <c r="G109" i="10"/>
  <c r="H108" i="10"/>
  <c r="H107" i="10"/>
  <c r="H94" i="10"/>
  <c r="H92" i="10"/>
  <c r="H91" i="10"/>
  <c r="H83" i="10"/>
  <c r="H82" i="10"/>
  <c r="G78" i="10"/>
  <c r="G75" i="10"/>
  <c r="H74" i="10"/>
  <c r="G71" i="10"/>
  <c r="H70" i="10"/>
  <c r="G66" i="10"/>
  <c r="G59" i="10"/>
  <c r="H58" i="10"/>
  <c r="G55" i="10"/>
  <c r="H54" i="10"/>
  <c r="H46" i="10"/>
  <c r="G43" i="10"/>
  <c r="H42" i="10"/>
  <c r="H40" i="10"/>
  <c r="G38" i="10"/>
  <c r="H18" i="10"/>
  <c r="G15" i="10"/>
  <c r="H14" i="10"/>
  <c r="G11" i="10"/>
  <c r="H10" i="10"/>
  <c r="H353" i="10"/>
  <c r="H332" i="10"/>
  <c r="H325" i="10"/>
  <c r="H280" i="10"/>
  <c r="H268" i="10"/>
  <c r="H265" i="10"/>
  <c r="H222" i="10"/>
  <c r="H218" i="10"/>
  <c r="G210" i="10"/>
  <c r="G206" i="10"/>
  <c r="H198" i="10"/>
  <c r="H195" i="10"/>
  <c r="H191" i="10"/>
  <c r="G190" i="10"/>
  <c r="G185" i="10"/>
  <c r="G173" i="10"/>
  <c r="G169" i="10"/>
  <c r="H164" i="10"/>
  <c r="G163" i="10"/>
  <c r="I163" i="10" s="1"/>
  <c r="L163" i="10" s="1"/>
  <c r="H162" i="10"/>
  <c r="H160" i="10"/>
  <c r="G157" i="10"/>
  <c r="H143" i="10"/>
  <c r="H106" i="10"/>
  <c r="H102" i="10"/>
  <c r="H98" i="10"/>
  <c r="G74" i="10"/>
  <c r="I74" i="10" s="1"/>
  <c r="L74" i="10" s="1"/>
  <c r="G57" i="10"/>
  <c r="H48" i="10"/>
  <c r="G45" i="10"/>
  <c r="G14" i="10"/>
  <c r="I14" i="10" s="1"/>
  <c r="L14" i="10" s="1"/>
  <c r="H144" i="10"/>
  <c r="H138" i="10"/>
  <c r="G107" i="10"/>
  <c r="I107" i="10" s="1"/>
  <c r="L107" i="10" s="1"/>
  <c r="H99" i="10"/>
  <c r="H90" i="10"/>
  <c r="H86" i="10"/>
  <c r="G58" i="10"/>
  <c r="I58" i="10" s="1"/>
  <c r="L58" i="10" s="1"/>
  <c r="G46" i="10"/>
  <c r="I46" i="10" s="1"/>
  <c r="L46" i="10" s="1"/>
  <c r="H20" i="10"/>
  <c r="G17" i="10"/>
  <c r="G150" i="10"/>
  <c r="I150" i="10" s="1"/>
  <c r="L150" i="10" s="1"/>
  <c r="G145" i="10"/>
  <c r="H126" i="10"/>
  <c r="G114" i="10"/>
  <c r="H96" i="10"/>
  <c r="G91" i="10"/>
  <c r="I91" i="10" s="1"/>
  <c r="L91" i="10" s="1"/>
  <c r="G70" i="10"/>
  <c r="I70" i="10" s="1"/>
  <c r="L70" i="10" s="1"/>
  <c r="G53" i="10"/>
  <c r="H50" i="10"/>
  <c r="G18" i="10"/>
  <c r="I18" i="10" s="1"/>
  <c r="L18" i="10" s="1"/>
  <c r="G10" i="10"/>
  <c r="I10" i="10" s="1"/>
  <c r="L10" i="10" s="1"/>
  <c r="G146" i="10"/>
  <c r="I146" i="10" s="1"/>
  <c r="L146" i="10" s="1"/>
  <c r="G142" i="10"/>
  <c r="G127" i="10"/>
  <c r="G94" i="10"/>
  <c r="I94" i="10" s="1"/>
  <c r="L94" i="10" s="1"/>
  <c r="G82" i="10"/>
  <c r="I82" i="10" s="1"/>
  <c r="L82" i="10" s="1"/>
  <c r="G73" i="10"/>
  <c r="G54" i="10"/>
  <c r="I54" i="10" s="1"/>
  <c r="L54" i="10" s="1"/>
  <c r="H51" i="10"/>
  <c r="G42" i="10"/>
  <c r="I42" i="10" s="1"/>
  <c r="L42" i="10" s="1"/>
  <c r="H22" i="10"/>
  <c r="G13" i="10"/>
  <c r="H79" i="10"/>
  <c r="H154" i="10"/>
  <c r="H320" i="10"/>
  <c r="H26" i="10"/>
  <c r="H60" i="10"/>
  <c r="H67" i="10"/>
  <c r="G36" i="10"/>
  <c r="H76" i="10"/>
  <c r="H123" i="10"/>
  <c r="H233" i="10"/>
  <c r="H30" i="10"/>
  <c r="H66" i="10"/>
  <c r="H179" i="10"/>
  <c r="G208" i="10"/>
  <c r="H25" i="10"/>
  <c r="H63" i="10"/>
  <c r="G104" i="10"/>
  <c r="H129" i="10"/>
  <c r="H155" i="10"/>
  <c r="G176" i="10"/>
  <c r="H253" i="10"/>
  <c r="H23" i="10"/>
  <c r="G51" i="10"/>
  <c r="I51" i="10" s="1"/>
  <c r="L51" i="10" s="1"/>
  <c r="H85" i="10"/>
  <c r="G100" i="10"/>
  <c r="G136" i="10"/>
  <c r="H157" i="10"/>
  <c r="H173" i="10"/>
  <c r="G195" i="10"/>
  <c r="I195" i="10" s="1"/>
  <c r="L195" i="10" s="1"/>
  <c r="H210" i="10"/>
  <c r="H257" i="10"/>
  <c r="H9" i="10"/>
  <c r="H24" i="10"/>
  <c r="H47" i="10"/>
  <c r="G72" i="10"/>
  <c r="H88" i="10"/>
  <c r="G108" i="10"/>
  <c r="G115" i="10"/>
  <c r="I115" i="10" s="1"/>
  <c r="L115" i="10" s="1"/>
  <c r="H130" i="10"/>
  <c r="G172" i="10"/>
  <c r="I172" i="10" s="1"/>
  <c r="L172" i="10" s="1"/>
  <c r="H209" i="10"/>
  <c r="H289" i="10"/>
  <c r="G378" i="10"/>
  <c r="H388" i="10"/>
  <c r="G183" i="10"/>
  <c r="H217" i="10"/>
  <c r="H264" i="10"/>
  <c r="G346" i="10"/>
  <c r="G409" i="10"/>
  <c r="H424" i="10"/>
  <c r="G148" i="10"/>
  <c r="I148" i="10" s="1"/>
  <c r="L148" i="10" s="1"/>
  <c r="H183" i="10"/>
  <c r="H292" i="10"/>
  <c r="G342" i="10"/>
  <c r="H396" i="10"/>
  <c r="G350" i="10"/>
  <c r="G361" i="10"/>
  <c r="G377" i="10"/>
  <c r="H382" i="10"/>
  <c r="G199" i="10"/>
  <c r="H348" i="10"/>
  <c r="G354" i="10"/>
  <c r="G365" i="10"/>
  <c r="G370" i="10"/>
  <c r="I370" i="10" s="1"/>
  <c r="L370" i="10" s="1"/>
  <c r="H375" i="10"/>
  <c r="H404" i="10"/>
  <c r="G429" i="10"/>
  <c r="I429" i="10" s="1"/>
  <c r="L429" i="10" s="1"/>
  <c r="H371" i="10"/>
  <c r="G400" i="10"/>
  <c r="I400" i="10" s="1"/>
  <c r="L400" i="10" s="1"/>
  <c r="H56" i="10"/>
  <c r="H77" i="10"/>
  <c r="G19" i="10"/>
  <c r="G64" i="10"/>
  <c r="H120" i="10"/>
  <c r="H37" i="10"/>
  <c r="G128" i="10"/>
  <c r="H44" i="10"/>
  <c r="G87" i="10"/>
  <c r="H258" i="10"/>
  <c r="G156" i="10"/>
  <c r="G165" i="10"/>
  <c r="G141" i="10"/>
  <c r="G220" i="10"/>
  <c r="H242" i="10"/>
  <c r="G9" i="10"/>
  <c r="G25" i="10"/>
  <c r="G41" i="10"/>
  <c r="H72" i="10"/>
  <c r="I72" i="10" s="1"/>
  <c r="L72" i="10" s="1"/>
  <c r="G111" i="10"/>
  <c r="G152" i="10"/>
  <c r="G184" i="10"/>
  <c r="G197" i="10"/>
  <c r="G49" i="10"/>
  <c r="H68" i="10"/>
  <c r="G113" i="10"/>
  <c r="H132" i="10"/>
  <c r="G155" i="10"/>
  <c r="G201" i="10"/>
  <c r="G432" i="10"/>
  <c r="G149" i="10"/>
  <c r="G274" i="10"/>
  <c r="G295" i="10"/>
  <c r="H311" i="10"/>
  <c r="H397" i="10"/>
  <c r="H239" i="10"/>
  <c r="H255" i="10"/>
  <c r="H266" i="10"/>
  <c r="G282" i="10"/>
  <c r="G303" i="10"/>
  <c r="H357" i="10"/>
  <c r="G389" i="10"/>
  <c r="H421" i="10"/>
  <c r="G322" i="10"/>
  <c r="G330" i="10"/>
  <c r="G338" i="10"/>
  <c r="G416" i="10"/>
  <c r="G116" i="10"/>
  <c r="H178" i="10"/>
  <c r="H336" i="10"/>
  <c r="H29" i="10"/>
  <c r="H62" i="10"/>
  <c r="H111" i="10"/>
  <c r="H36" i="10"/>
  <c r="H78" i="10"/>
  <c r="H159" i="10"/>
  <c r="H261" i="10"/>
  <c r="H33" i="10"/>
  <c r="G68" i="10"/>
  <c r="I68" i="10" s="1"/>
  <c r="L68" i="10" s="1"/>
  <c r="G180" i="10"/>
  <c r="G212" i="10"/>
  <c r="H27" i="10"/>
  <c r="G88" i="10"/>
  <c r="I88" i="10" s="1"/>
  <c r="L88" i="10" s="1"/>
  <c r="H105" i="10"/>
  <c r="H139" i="10"/>
  <c r="H158" i="10"/>
  <c r="H182" i="10"/>
  <c r="H293" i="10"/>
  <c r="H13" i="10"/>
  <c r="H45" i="10"/>
  <c r="H53" i="10"/>
  <c r="G96" i="10"/>
  <c r="H103" i="10"/>
  <c r="H142" i="10"/>
  <c r="G164" i="10"/>
  <c r="I164" i="10" s="1"/>
  <c r="L164" i="10" s="1"/>
  <c r="H185" i="10"/>
  <c r="H201" i="10"/>
  <c r="H212" i="10"/>
  <c r="H285" i="10"/>
  <c r="H11" i="10"/>
  <c r="G40" i="10"/>
  <c r="I40" i="10" s="1"/>
  <c r="L40" i="10" s="1"/>
  <c r="G52" i="10"/>
  <c r="H81" i="10"/>
  <c r="G92" i="10"/>
  <c r="I92" i="10" s="1"/>
  <c r="L92" i="10" s="1"/>
  <c r="H109" i="10"/>
  <c r="H117" i="10"/>
  <c r="G131" i="10"/>
  <c r="H176" i="10"/>
  <c r="H213" i="10"/>
  <c r="H340" i="10"/>
  <c r="H378" i="10"/>
  <c r="I378" i="10" s="1"/>
  <c r="L378" i="10" s="1"/>
  <c r="G425" i="10"/>
  <c r="H187" i="10"/>
  <c r="H221" i="10"/>
  <c r="H301" i="10"/>
  <c r="H346" i="10"/>
  <c r="H409" i="10"/>
  <c r="H428" i="10"/>
  <c r="G151" i="10"/>
  <c r="I151" i="10" s="1"/>
  <c r="L151" i="10" s="1"/>
  <c r="H205" i="10"/>
  <c r="H300" i="10"/>
  <c r="H342" i="10"/>
  <c r="H403" i="10"/>
  <c r="H350" i="10"/>
  <c r="H361" i="10"/>
  <c r="H377" i="10"/>
  <c r="H387" i="10"/>
  <c r="H211" i="10"/>
  <c r="G349" i="10"/>
  <c r="H354" i="10"/>
  <c r="I354" i="10" s="1"/>
  <c r="L354" i="10" s="1"/>
  <c r="H365" i="10"/>
  <c r="G381" i="10"/>
  <c r="H383" i="10"/>
  <c r="G405" i="10"/>
  <c r="I405" i="10" s="1"/>
  <c r="L405" i="10" s="1"/>
  <c r="H339" i="10"/>
  <c r="G386" i="10"/>
  <c r="G413" i="10"/>
  <c r="G28" i="10"/>
  <c r="G77" i="10"/>
  <c r="I77" i="10" s="1"/>
  <c r="L77" i="10" s="1"/>
  <c r="H21" i="10"/>
  <c r="H64" i="10"/>
  <c r="G37" i="10"/>
  <c r="I37" i="10" s="1"/>
  <c r="L37" i="10" s="1"/>
  <c r="H128" i="10"/>
  <c r="H95" i="10"/>
  <c r="G226" i="10"/>
  <c r="H156" i="10"/>
  <c r="H171" i="10"/>
  <c r="G250" i="10"/>
  <c r="H220" i="10"/>
  <c r="H16" i="10"/>
  <c r="H32" i="10"/>
  <c r="G47" i="10"/>
  <c r="I47" i="10" s="1"/>
  <c r="L47" i="10" s="1"/>
  <c r="H80" i="10"/>
  <c r="G93" i="10"/>
  <c r="H152" i="10"/>
  <c r="H184" i="10"/>
  <c r="G234" i="10"/>
  <c r="H52" i="10"/>
  <c r="G97" i="10"/>
  <c r="H116" i="10"/>
  <c r="G161" i="10"/>
  <c r="H180" i="10"/>
  <c r="H199" i="10"/>
  <c r="I199" i="10" s="1"/>
  <c r="L199" i="10" s="1"/>
  <c r="H204" i="10"/>
  <c r="H432" i="10"/>
  <c r="G168" i="10"/>
  <c r="G213" i="10"/>
  <c r="I213" i="10" s="1"/>
  <c r="L213" i="10" s="1"/>
  <c r="H263" i="10"/>
  <c r="H274" i="10"/>
  <c r="G290" i="10"/>
  <c r="G311" i="10"/>
  <c r="I311" i="10" s="1"/>
  <c r="L311" i="10" s="1"/>
  <c r="G239" i="10"/>
  <c r="I239" i="10" s="1"/>
  <c r="L239" i="10" s="1"/>
  <c r="G255" i="10"/>
  <c r="I255" i="10" s="1"/>
  <c r="L255" i="10" s="1"/>
  <c r="H271" i="10"/>
  <c r="H282" i="10"/>
  <c r="G298" i="10"/>
  <c r="G369" i="10"/>
  <c r="H430" i="10"/>
  <c r="H389" i="10"/>
  <c r="H414" i="10"/>
  <c r="H322" i="10"/>
  <c r="H330" i="10"/>
  <c r="H338" i="10"/>
  <c r="H416" i="10"/>
  <c r="G230" i="10"/>
  <c r="G238" i="10"/>
  <c r="G246" i="10"/>
  <c r="G254" i="10"/>
  <c r="G262" i="10"/>
  <c r="G270" i="10"/>
  <c r="G278" i="10"/>
  <c r="G286" i="10"/>
  <c r="G294" i="10"/>
  <c r="G302" i="10"/>
  <c r="G310" i="10"/>
  <c r="G318" i="10"/>
  <c r="G326" i="10"/>
  <c r="G334" i="10"/>
  <c r="H418" i="10"/>
  <c r="H433" i="10"/>
  <c r="H417" i="10"/>
  <c r="H39" i="10"/>
  <c r="H133" i="10"/>
  <c r="H240" i="10"/>
  <c r="H34" i="10"/>
  <c r="H65" i="10"/>
  <c r="H38" i="10"/>
  <c r="G80" i="10"/>
  <c r="H175" i="10"/>
  <c r="H59" i="10"/>
  <c r="H110" i="10"/>
  <c r="G188" i="10"/>
  <c r="G224" i="10"/>
  <c r="H31" i="10"/>
  <c r="H89" i="10"/>
  <c r="G124" i="10"/>
  <c r="G140" i="10"/>
  <c r="H170" i="10"/>
  <c r="H186" i="10"/>
  <c r="H305" i="10"/>
  <c r="H17" i="10"/>
  <c r="G48" i="10"/>
  <c r="I48" i="10" s="1"/>
  <c r="L48" i="10" s="1"/>
  <c r="H57" i="10"/>
  <c r="H97" i="10"/>
  <c r="H127" i="10"/>
  <c r="G144" i="10"/>
  <c r="I144" i="10" s="1"/>
  <c r="L144" i="10" s="1"/>
  <c r="H167" i="10"/>
  <c r="H188" i="10"/>
  <c r="H206" i="10"/>
  <c r="H214" i="10"/>
  <c r="H15" i="10"/>
  <c r="H41" i="10"/>
  <c r="H55" i="10"/>
  <c r="G83" i="10"/>
  <c r="I83" i="10" s="1"/>
  <c r="L83" i="10" s="1"/>
  <c r="H93" i="10"/>
  <c r="G112" i="10"/>
  <c r="I112" i="10" s="1"/>
  <c r="L112" i="10" s="1"/>
  <c r="H121" i="10"/>
  <c r="H131" i="10"/>
  <c r="H189" i="10"/>
  <c r="H241" i="10"/>
  <c r="G362" i="10"/>
  <c r="H380" i="10"/>
  <c r="H425" i="10"/>
  <c r="G204" i="10"/>
  <c r="I204" i="10" s="1"/>
  <c r="L204" i="10" s="1"/>
  <c r="H225" i="10"/>
  <c r="H309" i="10"/>
  <c r="G390" i="10"/>
  <c r="H415" i="10"/>
  <c r="H137" i="10"/>
  <c r="G160" i="10"/>
  <c r="I160" i="10" s="1"/>
  <c r="L160" i="10" s="1"/>
  <c r="H215" i="10"/>
  <c r="H304" i="10"/>
  <c r="H347" i="10"/>
  <c r="H410" i="10"/>
  <c r="H351" i="10"/>
  <c r="G374" i="10"/>
  <c r="H379" i="10"/>
  <c r="G192" i="10"/>
  <c r="I192" i="10" s="1"/>
  <c r="L192" i="10" s="1"/>
  <c r="G216" i="10"/>
  <c r="H349" i="10"/>
  <c r="I349" i="10" s="1"/>
  <c r="L349" i="10" s="1"/>
  <c r="H355" i="10"/>
  <c r="G366" i="10"/>
  <c r="H381" i="10"/>
  <c r="I381" i="10" s="1"/>
  <c r="L381" i="10" s="1"/>
  <c r="H391" i="10"/>
  <c r="H406" i="10"/>
  <c r="H343" i="10"/>
  <c r="G393" i="10"/>
  <c r="I393" i="10" s="1"/>
  <c r="L393" i="10" s="1"/>
  <c r="H422" i="10"/>
  <c r="H28" i="10"/>
  <c r="H69" i="10"/>
  <c r="G21" i="10"/>
  <c r="I21" i="10" s="1"/>
  <c r="L21" i="10" s="1"/>
  <c r="H35" i="10"/>
  <c r="G12" i="10"/>
  <c r="G95" i="10"/>
  <c r="I95" i="10" s="1"/>
  <c r="L95" i="10" s="1"/>
  <c r="H226" i="10"/>
  <c r="G171" i="10"/>
  <c r="G196" i="10"/>
  <c r="H250" i="10"/>
  <c r="G133" i="10"/>
  <c r="I133" i="10" s="1"/>
  <c r="L133" i="10" s="1"/>
  <c r="H177" i="10"/>
  <c r="H153" i="10"/>
  <c r="G23" i="10"/>
  <c r="I23" i="10" s="1"/>
  <c r="L23" i="10" s="1"/>
  <c r="G39" i="10"/>
  <c r="I39" i="10" s="1"/>
  <c r="L39" i="10" s="1"/>
  <c r="G103" i="10"/>
  <c r="I103" i="10" s="1"/>
  <c r="L103" i="10" s="1"/>
  <c r="H234" i="10"/>
  <c r="H426" i="10"/>
  <c r="G81" i="10"/>
  <c r="I81" i="10" s="1"/>
  <c r="L81" i="10" s="1"/>
  <c r="H100" i="10"/>
  <c r="I100" i="10" s="1"/>
  <c r="L100" i="10" s="1"/>
  <c r="H207" i="10"/>
  <c r="G24" i="10"/>
  <c r="I24" i="10" s="1"/>
  <c r="L24" i="10" s="1"/>
  <c r="H140" i="10"/>
  <c r="G20" i="10"/>
  <c r="I20" i="10" s="1"/>
  <c r="L20" i="10" s="1"/>
  <c r="G132" i="10"/>
  <c r="I132" i="10" s="1"/>
  <c r="L132" i="10" s="1"/>
  <c r="H208" i="10"/>
  <c r="H43" i="10"/>
  <c r="H113" i="10"/>
  <c r="H248" i="10"/>
  <c r="G215" i="10"/>
  <c r="I215" i="10" s="1"/>
  <c r="L215" i="10" s="1"/>
  <c r="H372" i="10"/>
  <c r="H308" i="10"/>
  <c r="H374" i="10"/>
  <c r="G353" i="10"/>
  <c r="I353" i="10" s="1"/>
  <c r="L353" i="10" s="1"/>
  <c r="H402" i="10"/>
  <c r="G56" i="10"/>
  <c r="I56" i="10" s="1"/>
  <c r="L56" i="10" s="1"/>
  <c r="H19" i="10"/>
  <c r="G85" i="10"/>
  <c r="I85" i="10" s="1"/>
  <c r="L85" i="10" s="1"/>
  <c r="G200" i="10"/>
  <c r="G345" i="10"/>
  <c r="H279" i="10"/>
  <c r="G306" i="10"/>
  <c r="H231" i="10"/>
  <c r="H287" i="10"/>
  <c r="G314" i="10"/>
  <c r="G401" i="10"/>
  <c r="H319" i="10"/>
  <c r="H335" i="10"/>
  <c r="H235" i="10"/>
  <c r="G243" i="10"/>
  <c r="H254" i="10"/>
  <c r="H267" i="10"/>
  <c r="G275" i="10"/>
  <c r="H286" i="10"/>
  <c r="H299" i="10"/>
  <c r="G307" i="10"/>
  <c r="H318" i="10"/>
  <c r="H331" i="10"/>
  <c r="H341" i="10"/>
  <c r="G418" i="10"/>
  <c r="G398" i="10"/>
  <c r="H75" i="10"/>
  <c r="H61" i="10"/>
  <c r="G32" i="10"/>
  <c r="I32" i="10" s="1"/>
  <c r="L32" i="10" s="1"/>
  <c r="H174" i="10"/>
  <c r="H49" i="10"/>
  <c r="H145" i="10"/>
  <c r="H224" i="10"/>
  <c r="H71" i="10"/>
  <c r="H124" i="10"/>
  <c r="H362" i="10"/>
  <c r="I362" i="10" s="1"/>
  <c r="L362" i="10" s="1"/>
  <c r="H260" i="10"/>
  <c r="H147" i="10"/>
  <c r="H363" i="10"/>
  <c r="G382" i="10"/>
  <c r="I382" i="10" s="1"/>
  <c r="L382" i="10" s="1"/>
  <c r="H359" i="10"/>
  <c r="G412" i="10"/>
  <c r="I412" i="10" s="1"/>
  <c r="L412" i="10" s="1"/>
  <c r="H12" i="10"/>
  <c r="G258" i="10"/>
  <c r="I258" i="10" s="1"/>
  <c r="L258" i="10" s="1"/>
  <c r="H196" i="10"/>
  <c r="G177" i="10"/>
  <c r="I177" i="10" s="1"/>
  <c r="L177" i="10" s="1"/>
  <c r="G426" i="10"/>
  <c r="I426" i="10" s="1"/>
  <c r="L426" i="10" s="1"/>
  <c r="G129" i="10"/>
  <c r="I129" i="10" s="1"/>
  <c r="L129" i="10" s="1"/>
  <c r="H200" i="10"/>
  <c r="H345" i="10"/>
  <c r="H149" i="10"/>
  <c r="G279" i="10"/>
  <c r="I279" i="10" s="1"/>
  <c r="L279" i="10" s="1"/>
  <c r="H306" i="10"/>
  <c r="G231" i="10"/>
  <c r="G266" i="10"/>
  <c r="I266" i="10" s="1"/>
  <c r="L266" i="10" s="1"/>
  <c r="G287" i="10"/>
  <c r="I287" i="10" s="1"/>
  <c r="L287" i="10" s="1"/>
  <c r="H314" i="10"/>
  <c r="G357" i="10"/>
  <c r="I357" i="10" s="1"/>
  <c r="L357" i="10" s="1"/>
  <c r="H401" i="10"/>
  <c r="G319" i="10"/>
  <c r="I319" i="10" s="1"/>
  <c r="L319" i="10" s="1"/>
  <c r="G335" i="10"/>
  <c r="I335" i="10" s="1"/>
  <c r="L335" i="10" s="1"/>
  <c r="H227" i="10"/>
  <c r="G235" i="10"/>
  <c r="I235" i="10" s="1"/>
  <c r="L235" i="10" s="1"/>
  <c r="H246" i="10"/>
  <c r="H259" i="10"/>
  <c r="G267" i="10"/>
  <c r="I267" i="10" s="1"/>
  <c r="L267" i="10" s="1"/>
  <c r="H278" i="10"/>
  <c r="H291" i="10"/>
  <c r="G299" i="10"/>
  <c r="H310" i="10"/>
  <c r="H323" i="10"/>
  <c r="G331" i="10"/>
  <c r="H385" i="10"/>
  <c r="G417" i="10"/>
  <c r="I417" i="10" s="1"/>
  <c r="L417" i="10" s="1"/>
  <c r="H141" i="10"/>
  <c r="G60" i="10"/>
  <c r="I60" i="10" s="1"/>
  <c r="L60" i="10" s="1"/>
  <c r="G76" i="10"/>
  <c r="I76" i="10" s="1"/>
  <c r="L76" i="10" s="1"/>
  <c r="G167" i="10"/>
  <c r="I167" i="10" s="1"/>
  <c r="L167" i="10" s="1"/>
  <c r="H101" i="10"/>
  <c r="H232" i="10"/>
  <c r="H73" i="10"/>
  <c r="H169" i="10"/>
  <c r="G84" i="10"/>
  <c r="H135" i="10"/>
  <c r="G385" i="10"/>
  <c r="H324" i="10"/>
  <c r="H161" i="10"/>
  <c r="H297" i="10"/>
  <c r="H193" i="10"/>
  <c r="H367" i="10"/>
  <c r="G358" i="10"/>
  <c r="I358" i="10" s="1"/>
  <c r="L358" i="10" s="1"/>
  <c r="G120" i="10"/>
  <c r="I120" i="10" s="1"/>
  <c r="L120" i="10" s="1"/>
  <c r="G44" i="10"/>
  <c r="I44" i="10" s="1"/>
  <c r="L44" i="10" s="1"/>
  <c r="G242" i="10"/>
  <c r="I242" i="10" s="1"/>
  <c r="L242" i="10" s="1"/>
  <c r="H136" i="10"/>
  <c r="H197" i="10"/>
  <c r="G65" i="10"/>
  <c r="I65" i="10" s="1"/>
  <c r="L65" i="10" s="1"/>
  <c r="H181" i="10"/>
  <c r="H168" i="10"/>
  <c r="H216" i="10"/>
  <c r="G263" i="10"/>
  <c r="I263" i="10" s="1"/>
  <c r="L263" i="10" s="1"/>
  <c r="H290" i="10"/>
  <c r="H247" i="10"/>
  <c r="G271" i="10"/>
  <c r="I271" i="10" s="1"/>
  <c r="L271" i="10" s="1"/>
  <c r="H298" i="10"/>
  <c r="H369" i="10"/>
  <c r="G430" i="10"/>
  <c r="I430" i="10" s="1"/>
  <c r="L430" i="10" s="1"/>
  <c r="G414" i="10"/>
  <c r="I414" i="10" s="1"/>
  <c r="L414" i="10" s="1"/>
  <c r="H327" i="10"/>
  <c r="G373" i="10"/>
  <c r="G227" i="10"/>
  <c r="I227" i="10" s="1"/>
  <c r="L227" i="10" s="1"/>
  <c r="H238" i="10"/>
  <c r="H251" i="10"/>
  <c r="G259" i="10"/>
  <c r="I259" i="10" s="1"/>
  <c r="L259" i="10" s="1"/>
  <c r="H270" i="10"/>
  <c r="H283" i="10"/>
  <c r="G291" i="10"/>
  <c r="H302" i="10"/>
  <c r="H315" i="10"/>
  <c r="G323" i="10"/>
  <c r="H334" i="10"/>
  <c r="G402" i="10"/>
  <c r="G433" i="10"/>
  <c r="I433" i="10" s="1"/>
  <c r="L433" i="10" s="1"/>
  <c r="G99" i="10"/>
  <c r="I99" i="10" s="1"/>
  <c r="L99" i="10" s="1"/>
  <c r="H203" i="10"/>
  <c r="H360" i="10"/>
  <c r="G69" i="10"/>
  <c r="I69" i="10" s="1"/>
  <c r="L69" i="10" s="1"/>
  <c r="G211" i="10"/>
  <c r="I211" i="10" s="1"/>
  <c r="L211" i="10" s="1"/>
  <c r="H295" i="10"/>
  <c r="H303" i="10"/>
  <c r="H373" i="10"/>
  <c r="H243" i="10"/>
  <c r="G283" i="10"/>
  <c r="H326" i="10"/>
  <c r="H272" i="10"/>
  <c r="H202" i="10"/>
  <c r="H190" i="10"/>
  <c r="H427" i="10"/>
  <c r="H219" i="10"/>
  <c r="G35" i="10"/>
  <c r="I35" i="10" s="1"/>
  <c r="L35" i="10" s="1"/>
  <c r="G153" i="10"/>
  <c r="I153" i="10" s="1"/>
  <c r="L153" i="10" s="1"/>
  <c r="H84" i="10"/>
  <c r="G397" i="10"/>
  <c r="I397" i="10" s="1"/>
  <c r="L397" i="10" s="1"/>
  <c r="G251" i="10"/>
  <c r="I251" i="10" s="1"/>
  <c r="L251" i="10" s="1"/>
  <c r="H294" i="10"/>
  <c r="G341" i="10"/>
  <c r="G67" i="10"/>
  <c r="I67" i="10" s="1"/>
  <c r="L67" i="10" s="1"/>
  <c r="H125" i="10"/>
  <c r="G16" i="10"/>
  <c r="H390" i="10"/>
  <c r="H420" i="10"/>
  <c r="H87" i="10"/>
  <c r="G247" i="10"/>
  <c r="G421" i="10"/>
  <c r="I421" i="10" s="1"/>
  <c r="L421" i="10" s="1"/>
  <c r="H262" i="10"/>
  <c r="H307" i="10"/>
  <c r="H413" i="10"/>
  <c r="I413" i="10" s="1"/>
  <c r="L413" i="10" s="1"/>
  <c r="H165" i="10"/>
  <c r="H398" i="10"/>
  <c r="H104" i="10"/>
  <c r="H230" i="10"/>
  <c r="H228" i="10"/>
  <c r="G181" i="10"/>
  <c r="I181" i="10" s="1"/>
  <c r="L181" i="10" s="1"/>
  <c r="H275" i="10"/>
  <c r="H119" i="10"/>
  <c r="H394" i="10"/>
  <c r="G327" i="10"/>
  <c r="I327" i="10" s="1"/>
  <c r="L327" i="10" s="1"/>
  <c r="G315" i="10"/>
  <c r="L328" i="8"/>
  <c r="L360" i="8"/>
  <c r="L202" i="8"/>
  <c r="L104" i="8"/>
  <c r="L374" i="8"/>
  <c r="L68" i="8"/>
  <c r="L40" i="8"/>
  <c r="L237" i="8"/>
  <c r="L84" i="8"/>
  <c r="L332" i="8"/>
  <c r="L60" i="8"/>
  <c r="L252" i="8"/>
  <c r="L220" i="8"/>
  <c r="L312" i="8"/>
  <c r="L344" i="8"/>
  <c r="L100" i="8"/>
  <c r="L284" i="8"/>
  <c r="L132" i="8"/>
  <c r="L12" i="8"/>
  <c r="L56" i="8"/>
  <c r="L188" i="8"/>
  <c r="L186" i="8"/>
  <c r="L336" i="8"/>
  <c r="L32" i="8"/>
  <c r="L64" i="8"/>
  <c r="L72" i="8"/>
  <c r="L234" i="8"/>
  <c r="L88" i="8"/>
  <c r="L370" i="8"/>
  <c r="L48" i="7"/>
  <c r="L298" i="7"/>
  <c r="L32" i="7"/>
  <c r="L433" i="7"/>
  <c r="L242" i="7"/>
  <c r="L96" i="7"/>
  <c r="L287" i="7"/>
  <c r="L405" i="7"/>
  <c r="L16" i="7"/>
  <c r="L274" i="7"/>
  <c r="L353" i="7"/>
  <c r="L80" i="7"/>
  <c r="L310" i="7"/>
  <c r="L315" i="7"/>
  <c r="L64" i="7"/>
  <c r="L321" i="7"/>
  <c r="L398" i="7"/>
  <c r="L243" i="6"/>
  <c r="L255" i="6"/>
  <c r="L287" i="6"/>
  <c r="L238" i="6"/>
  <c r="L330" i="6"/>
  <c r="L251" i="5"/>
  <c r="L314" i="5"/>
  <c r="L318" i="5"/>
  <c r="L338" i="5"/>
  <c r="L250" i="5"/>
  <c r="L295" i="5"/>
  <c r="L430" i="5"/>
  <c r="L327" i="5"/>
  <c r="L243" i="5"/>
  <c r="L279" i="5"/>
  <c r="L247" i="5"/>
  <c r="L287" i="5"/>
  <c r="L334" i="5"/>
  <c r="L315" i="5"/>
  <c r="L82" i="5"/>
  <c r="G8" i="5"/>
  <c r="H8" i="5"/>
  <c r="L88" i="4"/>
  <c r="L57" i="3"/>
  <c r="L335" i="3"/>
  <c r="L177" i="3"/>
  <c r="L433" i="3"/>
  <c r="L417" i="3"/>
  <c r="L101" i="3"/>
  <c r="L72" i="3"/>
  <c r="L96" i="3"/>
  <c r="L247" i="2"/>
  <c r="L330" i="2"/>
  <c r="L254" i="2"/>
  <c r="L318" i="2"/>
  <c r="L271" i="2"/>
  <c r="L287" i="2"/>
  <c r="L185" i="2"/>
  <c r="L234" i="2"/>
  <c r="L243" i="2"/>
  <c r="L275" i="2"/>
  <c r="L307" i="2"/>
  <c r="L303" i="2"/>
  <c r="L327" i="2"/>
  <c r="L251" i="2"/>
  <c r="L283" i="2"/>
  <c r="L315" i="2"/>
  <c r="L207" i="2"/>
  <c r="L231" i="2"/>
  <c r="L286" i="2"/>
  <c r="L263" i="2"/>
  <c r="L227" i="2"/>
  <c r="L259" i="2"/>
  <c r="L291" i="2"/>
  <c r="L323" i="2"/>
  <c r="L432" i="2"/>
  <c r="L282" i="2"/>
  <c r="L401" i="2"/>
  <c r="L235" i="2"/>
  <c r="L267" i="2"/>
  <c r="L331" i="2"/>
  <c r="L322" i="2"/>
  <c r="L411" i="1"/>
  <c r="F435" i="8"/>
  <c r="F8" i="7"/>
  <c r="F435" i="7"/>
  <c r="H8" i="7"/>
  <c r="F8" i="6"/>
  <c r="F435" i="6"/>
  <c r="F435" i="5"/>
  <c r="F8" i="5"/>
  <c r="F435" i="4"/>
  <c r="F8" i="4"/>
  <c r="F435" i="3"/>
  <c r="F8" i="3"/>
  <c r="F435" i="2"/>
  <c r="F8" i="2"/>
  <c r="H8" i="8"/>
  <c r="G8" i="3"/>
  <c r="I8" i="3" s="1"/>
  <c r="G8" i="7"/>
  <c r="G8" i="10"/>
  <c r="H8" i="10"/>
  <c r="F435" i="9"/>
  <c r="F8" i="9"/>
  <c r="F8" i="8"/>
  <c r="H8" i="2"/>
  <c r="G8" i="2"/>
  <c r="H8" i="1"/>
  <c r="G8" i="1"/>
  <c r="I8" i="4"/>
  <c r="L8" i="4" s="1"/>
  <c r="G8" i="8"/>
  <c r="H8" i="6"/>
  <c r="H8" i="9"/>
  <c r="G8" i="9"/>
  <c r="G8" i="6"/>
  <c r="I296" i="10" l="1"/>
  <c r="L296" i="10" s="1"/>
  <c r="I200" i="10"/>
  <c r="L200" i="10" s="1"/>
  <c r="I97" i="10"/>
  <c r="L97" i="10" s="1"/>
  <c r="I329" i="10"/>
  <c r="L329" i="10" s="1"/>
  <c r="I356" i="10"/>
  <c r="L356" i="10" s="1"/>
  <c r="I306" i="10"/>
  <c r="L306" i="10" s="1"/>
  <c r="I237" i="10"/>
  <c r="L237" i="10" s="1"/>
  <c r="I364" i="10"/>
  <c r="L364" i="10" s="1"/>
  <c r="I370" i="9"/>
  <c r="L370" i="9" s="1"/>
  <c r="I350" i="8"/>
  <c r="L350" i="8" s="1"/>
  <c r="I369" i="8"/>
  <c r="L369" i="8" s="1"/>
  <c r="I160" i="8"/>
  <c r="L160" i="8" s="1"/>
  <c r="I149" i="8"/>
  <c r="L149" i="8" s="1"/>
  <c r="I184" i="8"/>
  <c r="L184" i="8" s="1"/>
  <c r="I10" i="7"/>
  <c r="L10" i="7" s="1"/>
  <c r="I46" i="7"/>
  <c r="L46" i="7" s="1"/>
  <c r="I24" i="6"/>
  <c r="L24" i="6" s="1"/>
  <c r="I378" i="6"/>
  <c r="L378" i="6" s="1"/>
  <c r="I374" i="6"/>
  <c r="L374" i="6" s="1"/>
  <c r="I306" i="6"/>
  <c r="L306" i="6" s="1"/>
  <c r="I48" i="6"/>
  <c r="L48" i="6" s="1"/>
  <c r="I353" i="6"/>
  <c r="L353" i="6" s="1"/>
  <c r="I128" i="6"/>
  <c r="L128" i="6" s="1"/>
  <c r="I36" i="6"/>
  <c r="L36" i="6" s="1"/>
  <c r="I412" i="6"/>
  <c r="L412" i="6" s="1"/>
  <c r="I143" i="6"/>
  <c r="L143" i="6" s="1"/>
  <c r="I349" i="6"/>
  <c r="L349" i="6" s="1"/>
  <c r="I398" i="6"/>
  <c r="L398" i="6" s="1"/>
  <c r="I270" i="6"/>
  <c r="L270" i="6" s="1"/>
  <c r="I271" i="6"/>
  <c r="L271" i="6" s="1"/>
  <c r="I221" i="6"/>
  <c r="L221" i="6" s="1"/>
  <c r="I196" i="6"/>
  <c r="L196" i="6" s="1"/>
  <c r="I430" i="6"/>
  <c r="L430" i="6" s="1"/>
  <c r="I283" i="6"/>
  <c r="L283" i="6" s="1"/>
  <c r="I251" i="6"/>
  <c r="L251" i="6" s="1"/>
  <c r="I401" i="6"/>
  <c r="L401" i="6" s="1"/>
  <c r="I414" i="6"/>
  <c r="L414" i="6" s="1"/>
  <c r="I21" i="6"/>
  <c r="L21" i="6" s="1"/>
  <c r="I127" i="6"/>
  <c r="L127" i="6" s="1"/>
  <c r="I298" i="6"/>
  <c r="L298" i="6" s="1"/>
  <c r="I179" i="6"/>
  <c r="L179" i="6" s="1"/>
  <c r="I60" i="6"/>
  <c r="L60" i="6" s="1"/>
  <c r="I28" i="6"/>
  <c r="L28" i="6" s="1"/>
  <c r="I209" i="6"/>
  <c r="L209" i="6" s="1"/>
  <c r="I429" i="6"/>
  <c r="L429" i="6" s="1"/>
  <c r="I92" i="6"/>
  <c r="L92" i="6" s="1"/>
  <c r="I338" i="6"/>
  <c r="L338" i="6" s="1"/>
  <c r="I318" i="6"/>
  <c r="L318" i="6" s="1"/>
  <c r="I274" i="6"/>
  <c r="L274" i="6" s="1"/>
  <c r="I242" i="6"/>
  <c r="L242" i="6" s="1"/>
  <c r="I314" i="6"/>
  <c r="L314" i="6" s="1"/>
  <c r="I216" i="6"/>
  <c r="L216" i="6" s="1"/>
  <c r="I409" i="6"/>
  <c r="L409" i="6" s="1"/>
  <c r="I124" i="6"/>
  <c r="L124" i="6" s="1"/>
  <c r="I11" i="6"/>
  <c r="L11" i="6" s="1"/>
  <c r="I43" i="6"/>
  <c r="L43" i="6" s="1"/>
  <c r="I75" i="6"/>
  <c r="L75" i="6" s="1"/>
  <c r="I161" i="6"/>
  <c r="L161" i="6" s="1"/>
  <c r="I300" i="6"/>
  <c r="L300" i="6" s="1"/>
  <c r="I321" i="6"/>
  <c r="L321" i="6" s="1"/>
  <c r="I332" i="6"/>
  <c r="L332" i="6" s="1"/>
  <c r="I293" i="6"/>
  <c r="L293" i="6" s="1"/>
  <c r="I431" i="6"/>
  <c r="L431" i="6" s="1"/>
  <c r="I407" i="6"/>
  <c r="L407" i="6" s="1"/>
  <c r="I310" i="5"/>
  <c r="L310" i="5" s="1"/>
  <c r="I386" i="5"/>
  <c r="L386" i="5" s="1"/>
  <c r="I263" i="5"/>
  <c r="L263" i="5" s="1"/>
  <c r="I311" i="5"/>
  <c r="L311" i="5" s="1"/>
  <c r="I319" i="5"/>
  <c r="L319" i="5" s="1"/>
  <c r="I102" i="5"/>
  <c r="L102" i="5" s="1"/>
  <c r="I275" i="5"/>
  <c r="L275" i="5" s="1"/>
  <c r="I93" i="5"/>
  <c r="L93" i="5" s="1"/>
  <c r="I192" i="5"/>
  <c r="L192" i="5" s="1"/>
  <c r="I385" i="5"/>
  <c r="L385" i="5" s="1"/>
  <c r="I268" i="5"/>
  <c r="L268" i="5" s="1"/>
  <c r="I372" i="4"/>
  <c r="L372" i="4" s="1"/>
  <c r="I327" i="4"/>
  <c r="L327" i="4" s="1"/>
  <c r="I118" i="4"/>
  <c r="L118" i="4" s="1"/>
  <c r="I420" i="4"/>
  <c r="L420" i="4" s="1"/>
  <c r="I30" i="4"/>
  <c r="L30" i="4" s="1"/>
  <c r="I410" i="4"/>
  <c r="L410" i="4" s="1"/>
  <c r="I160" i="4"/>
  <c r="L160" i="4" s="1"/>
  <c r="I385" i="4"/>
  <c r="L385" i="4" s="1"/>
  <c r="I342" i="4"/>
  <c r="L342" i="4" s="1"/>
  <c r="I113" i="4"/>
  <c r="L113" i="4" s="1"/>
  <c r="I141" i="4"/>
  <c r="L141" i="4" s="1"/>
  <c r="I354" i="4"/>
  <c r="L354" i="4" s="1"/>
  <c r="I187" i="4"/>
  <c r="L187" i="4" s="1"/>
  <c r="I295" i="4"/>
  <c r="L295" i="4" s="1"/>
  <c r="I114" i="4"/>
  <c r="L114" i="4" s="1"/>
  <c r="I86" i="4"/>
  <c r="L86" i="4" s="1"/>
  <c r="I10" i="4"/>
  <c r="L10" i="4" s="1"/>
  <c r="I221" i="4"/>
  <c r="L221" i="4" s="1"/>
  <c r="I128" i="4"/>
  <c r="L128" i="4" s="1"/>
  <c r="I208" i="4"/>
  <c r="L208" i="4" s="1"/>
  <c r="I36" i="4"/>
  <c r="L36" i="4" s="1"/>
  <c r="I296" i="4"/>
  <c r="L296" i="4" s="1"/>
  <c r="I326" i="4"/>
  <c r="L326" i="4" s="1"/>
  <c r="I136" i="4"/>
  <c r="L136" i="4" s="1"/>
  <c r="I403" i="4"/>
  <c r="L403" i="4" s="1"/>
  <c r="I63" i="4"/>
  <c r="L63" i="4" s="1"/>
  <c r="I107" i="4"/>
  <c r="L107" i="4" s="1"/>
  <c r="I242" i="4"/>
  <c r="L242" i="4" s="1"/>
  <c r="I413" i="4"/>
  <c r="L413" i="4" s="1"/>
  <c r="I39" i="4"/>
  <c r="L39" i="4" s="1"/>
  <c r="I286" i="4"/>
  <c r="L286" i="4" s="1"/>
  <c r="I156" i="4"/>
  <c r="L156" i="4" s="1"/>
  <c r="I52" i="4"/>
  <c r="L52" i="4" s="1"/>
  <c r="I66" i="4"/>
  <c r="L66" i="4" s="1"/>
  <c r="I382" i="4"/>
  <c r="L382" i="4" s="1"/>
  <c r="I263" i="4"/>
  <c r="L263" i="4" s="1"/>
  <c r="I370" i="4"/>
  <c r="L370" i="4" s="1"/>
  <c r="I56" i="4"/>
  <c r="L56" i="4" s="1"/>
  <c r="I431" i="4"/>
  <c r="L431" i="4" s="1"/>
  <c r="I161" i="4"/>
  <c r="L161" i="4" s="1"/>
  <c r="I192" i="4"/>
  <c r="L192" i="4" s="1"/>
  <c r="I197" i="4"/>
  <c r="L197" i="4" s="1"/>
  <c r="I89" i="4"/>
  <c r="L89" i="4" s="1"/>
  <c r="I153" i="4"/>
  <c r="L153" i="4" s="1"/>
  <c r="I35" i="4"/>
  <c r="L35" i="4" s="1"/>
  <c r="I377" i="3"/>
  <c r="L377" i="3" s="1"/>
  <c r="I385" i="3"/>
  <c r="L385" i="3" s="1"/>
  <c r="I373" i="3"/>
  <c r="L373" i="3" s="1"/>
  <c r="I270" i="3"/>
  <c r="L270" i="3" s="1"/>
  <c r="I247" i="3"/>
  <c r="L247" i="3" s="1"/>
  <c r="I145" i="3"/>
  <c r="L145" i="3" s="1"/>
  <c r="I20" i="3"/>
  <c r="L20" i="3" s="1"/>
  <c r="I109" i="3"/>
  <c r="L109" i="3" s="1"/>
  <c r="I89" i="3"/>
  <c r="L89" i="3" s="1"/>
  <c r="I165" i="3"/>
  <c r="L165" i="3" s="1"/>
  <c r="I426" i="3"/>
  <c r="L426" i="3" s="1"/>
  <c r="I418" i="3"/>
  <c r="L418" i="3" s="1"/>
  <c r="I160" i="3"/>
  <c r="L160" i="3" s="1"/>
  <c r="I21" i="3"/>
  <c r="L21" i="3" s="1"/>
  <c r="I353" i="3"/>
  <c r="L353" i="3" s="1"/>
  <c r="I416" i="3"/>
  <c r="L416" i="3" s="1"/>
  <c r="I429" i="3"/>
  <c r="L429" i="3" s="1"/>
  <c r="I14" i="3"/>
  <c r="L14" i="3" s="1"/>
  <c r="I241" i="3"/>
  <c r="L241" i="3" s="1"/>
  <c r="I289" i="3"/>
  <c r="L289" i="3" s="1"/>
  <c r="I399" i="3"/>
  <c r="L399" i="3" s="1"/>
  <c r="I58" i="3"/>
  <c r="L58" i="3" s="1"/>
  <c r="I74" i="3"/>
  <c r="L74" i="3" s="1"/>
  <c r="I90" i="3"/>
  <c r="L90" i="3" s="1"/>
  <c r="I106" i="3"/>
  <c r="L106" i="3" s="1"/>
  <c r="I122" i="3"/>
  <c r="L122" i="3" s="1"/>
  <c r="I138" i="3"/>
  <c r="L138" i="3" s="1"/>
  <c r="I154" i="3"/>
  <c r="L154" i="3" s="1"/>
  <c r="I170" i="3"/>
  <c r="L170" i="3" s="1"/>
  <c r="I186" i="3"/>
  <c r="L186" i="3" s="1"/>
  <c r="I401" i="3"/>
  <c r="L401" i="3" s="1"/>
  <c r="I302" i="3"/>
  <c r="L302" i="3" s="1"/>
  <c r="I129" i="3"/>
  <c r="L129" i="3" s="1"/>
  <c r="I68" i="3"/>
  <c r="L68" i="3" s="1"/>
  <c r="I295" i="3"/>
  <c r="L295" i="3" s="1"/>
  <c r="I200" i="3"/>
  <c r="L200" i="3" s="1"/>
  <c r="I334" i="3"/>
  <c r="L334" i="3" s="1"/>
  <c r="I405" i="3"/>
  <c r="L405" i="3" s="1"/>
  <c r="I45" i="3"/>
  <c r="L45" i="3" s="1"/>
  <c r="I197" i="3"/>
  <c r="L197" i="3" s="1"/>
  <c r="I318" i="3"/>
  <c r="L318" i="3" s="1"/>
  <c r="I242" i="3"/>
  <c r="L242" i="3" s="1"/>
  <c r="I104" i="3"/>
  <c r="L104" i="3" s="1"/>
  <c r="I389" i="3"/>
  <c r="L389" i="3" s="1"/>
  <c r="I350" i="3"/>
  <c r="L350" i="3" s="1"/>
  <c r="I354" i="3"/>
  <c r="L354" i="3" s="1"/>
  <c r="I34" i="3"/>
  <c r="L34" i="3" s="1"/>
  <c r="I272" i="3"/>
  <c r="L272" i="3" s="1"/>
  <c r="I368" i="3"/>
  <c r="L368" i="3" s="1"/>
  <c r="I249" i="3"/>
  <c r="L249" i="3" s="1"/>
  <c r="I293" i="3"/>
  <c r="L293" i="3" s="1"/>
  <c r="I408" i="3"/>
  <c r="L408" i="3" s="1"/>
  <c r="I416" i="10"/>
  <c r="L416" i="10" s="1"/>
  <c r="I350" i="10"/>
  <c r="L350" i="10" s="1"/>
  <c r="I176" i="10"/>
  <c r="L176" i="10" s="1"/>
  <c r="I13" i="10"/>
  <c r="L13" i="10" s="1"/>
  <c r="I179" i="10"/>
  <c r="L179" i="10" s="1"/>
  <c r="I90" i="10"/>
  <c r="L90" i="10" s="1"/>
  <c r="I162" i="10"/>
  <c r="L162" i="10" s="1"/>
  <c r="I243" i="10"/>
  <c r="L243" i="10" s="1"/>
  <c r="I28" i="10"/>
  <c r="L28" i="10" s="1"/>
  <c r="I432" i="10"/>
  <c r="L432" i="10" s="1"/>
  <c r="I184" i="10"/>
  <c r="L184" i="10" s="1"/>
  <c r="I220" i="10"/>
  <c r="L220" i="10" s="1"/>
  <c r="I79" i="10"/>
  <c r="L79" i="10" s="1"/>
  <c r="I123" i="10"/>
  <c r="L123" i="10" s="1"/>
  <c r="I106" i="10"/>
  <c r="L106" i="10" s="1"/>
  <c r="I138" i="10"/>
  <c r="L138" i="10" s="1"/>
  <c r="I344" i="10"/>
  <c r="L344" i="10" s="1"/>
  <c r="I276" i="10"/>
  <c r="L276" i="10" s="1"/>
  <c r="I407" i="10"/>
  <c r="L407" i="10" s="1"/>
  <c r="I431" i="10"/>
  <c r="L431" i="10" s="1"/>
  <c r="I397" i="9"/>
  <c r="L397" i="9" s="1"/>
  <c r="I333" i="9"/>
  <c r="L333" i="9" s="1"/>
  <c r="I245" i="9"/>
  <c r="L245" i="9" s="1"/>
  <c r="I361" i="9"/>
  <c r="L361" i="9" s="1"/>
  <c r="I401" i="9"/>
  <c r="L401" i="9" s="1"/>
  <c r="I149" i="9"/>
  <c r="L149" i="9" s="1"/>
  <c r="I289" i="9"/>
  <c r="L289" i="9" s="1"/>
  <c r="I54" i="9"/>
  <c r="L54" i="9" s="1"/>
  <c r="I388" i="9"/>
  <c r="L388" i="9" s="1"/>
  <c r="I372" i="9"/>
  <c r="L372" i="9" s="1"/>
  <c r="I241" i="9"/>
  <c r="L241" i="9" s="1"/>
  <c r="I177" i="9"/>
  <c r="L177" i="9" s="1"/>
  <c r="I253" i="9"/>
  <c r="L253" i="9" s="1"/>
  <c r="I74" i="9"/>
  <c r="L74" i="9" s="1"/>
  <c r="I110" i="9"/>
  <c r="L110" i="9" s="1"/>
  <c r="I12" i="9"/>
  <c r="L12" i="9" s="1"/>
  <c r="I332" i="9"/>
  <c r="L332" i="9" s="1"/>
  <c r="I352" i="9"/>
  <c r="L352" i="9" s="1"/>
  <c r="I369" i="9"/>
  <c r="L369" i="9" s="1"/>
  <c r="I359" i="8"/>
  <c r="L359" i="8" s="1"/>
  <c r="I168" i="8"/>
  <c r="L168" i="8" s="1"/>
  <c r="I269" i="8"/>
  <c r="L269" i="8" s="1"/>
  <c r="I339" i="8"/>
  <c r="L339" i="8" s="1"/>
  <c r="I424" i="8"/>
  <c r="L424" i="8" s="1"/>
  <c r="I200" i="8"/>
  <c r="L200" i="8" s="1"/>
  <c r="I291" i="8"/>
  <c r="L291" i="8" s="1"/>
  <c r="I42" i="8"/>
  <c r="L42" i="8" s="1"/>
  <c r="I50" i="8"/>
  <c r="L50" i="8" s="1"/>
  <c r="I425" i="8"/>
  <c r="L425" i="8" s="1"/>
  <c r="I59" i="8"/>
  <c r="L59" i="8" s="1"/>
  <c r="I205" i="8"/>
  <c r="L205" i="8" s="1"/>
  <c r="I279" i="8"/>
  <c r="L279" i="8" s="1"/>
  <c r="I321" i="8"/>
  <c r="L321" i="8" s="1"/>
  <c r="I219" i="7"/>
  <c r="L219" i="7" s="1"/>
  <c r="I187" i="7"/>
  <c r="L187" i="7" s="1"/>
  <c r="I155" i="7"/>
  <c r="L155" i="7" s="1"/>
  <c r="I174" i="7"/>
  <c r="L174" i="7" s="1"/>
  <c r="I199" i="7"/>
  <c r="L199" i="7" s="1"/>
  <c r="I167" i="7"/>
  <c r="L167" i="7" s="1"/>
  <c r="I91" i="7"/>
  <c r="L91" i="7" s="1"/>
  <c r="I67" i="7"/>
  <c r="L67" i="7" s="1"/>
  <c r="I13" i="7"/>
  <c r="L13" i="7" s="1"/>
  <c r="I78" i="7"/>
  <c r="L78" i="7" s="1"/>
  <c r="I348" i="7"/>
  <c r="L348" i="7" s="1"/>
  <c r="I414" i="7"/>
  <c r="L414" i="7" s="1"/>
  <c r="I202" i="7"/>
  <c r="L202" i="7" s="1"/>
  <c r="I203" i="7"/>
  <c r="L203" i="7" s="1"/>
  <c r="I171" i="7"/>
  <c r="L171" i="7" s="1"/>
  <c r="I402" i="7"/>
  <c r="L402" i="7" s="1"/>
  <c r="I255" i="7"/>
  <c r="L255" i="7" s="1"/>
  <c r="I215" i="7"/>
  <c r="L215" i="7" s="1"/>
  <c r="I183" i="7"/>
  <c r="L183" i="7" s="1"/>
  <c r="I151" i="7"/>
  <c r="L151" i="7" s="1"/>
  <c r="I185" i="7"/>
  <c r="L185" i="7" s="1"/>
  <c r="I53" i="6"/>
  <c r="L53" i="6" s="1"/>
  <c r="I299" i="6"/>
  <c r="L299" i="6" s="1"/>
  <c r="I278" i="6"/>
  <c r="L278" i="6" s="1"/>
  <c r="I279" i="6"/>
  <c r="L279" i="6" s="1"/>
  <c r="I230" i="6"/>
  <c r="L230" i="6" s="1"/>
  <c r="I175" i="6"/>
  <c r="L175" i="6" s="1"/>
  <c r="I350" i="6"/>
  <c r="L350" i="6" s="1"/>
  <c r="I45" i="6"/>
  <c r="L45" i="6" s="1"/>
  <c r="I362" i="6"/>
  <c r="L362" i="6" s="1"/>
  <c r="I400" i="6"/>
  <c r="L400" i="6" s="1"/>
  <c r="I189" i="6"/>
  <c r="L189" i="6" s="1"/>
  <c r="I159" i="6"/>
  <c r="L159" i="6" s="1"/>
  <c r="I433" i="6"/>
  <c r="L433" i="6" s="1"/>
  <c r="I57" i="6"/>
  <c r="L57" i="6" s="1"/>
  <c r="I176" i="6"/>
  <c r="L176" i="6" s="1"/>
  <c r="I123" i="6"/>
  <c r="L123" i="6" s="1"/>
  <c r="I365" i="6"/>
  <c r="L365" i="6" s="1"/>
  <c r="I220" i="6"/>
  <c r="L220" i="6" s="1"/>
  <c r="I109" i="6"/>
  <c r="L109" i="6" s="1"/>
  <c r="I162" i="6"/>
  <c r="L162" i="6" s="1"/>
  <c r="I240" i="6"/>
  <c r="L240" i="6" s="1"/>
  <c r="I256" i="6"/>
  <c r="L256" i="6" s="1"/>
  <c r="I272" i="6"/>
  <c r="L272" i="6" s="1"/>
  <c r="I288" i="6"/>
  <c r="L288" i="6" s="1"/>
  <c r="I110" i="6"/>
  <c r="L110" i="6" s="1"/>
  <c r="I150" i="6"/>
  <c r="L150" i="6" s="1"/>
  <c r="I297" i="6"/>
  <c r="L297" i="6" s="1"/>
  <c r="I246" i="6"/>
  <c r="L246" i="6" s="1"/>
  <c r="I172" i="6"/>
  <c r="L172" i="6" s="1"/>
  <c r="I56" i="6"/>
  <c r="L56" i="6" s="1"/>
  <c r="I231" i="6"/>
  <c r="L231" i="6" s="1"/>
  <c r="I418" i="6"/>
  <c r="L418" i="6" s="1"/>
  <c r="I294" i="6"/>
  <c r="L294" i="6" s="1"/>
  <c r="I195" i="6"/>
  <c r="L195" i="6" s="1"/>
  <c r="I80" i="6"/>
  <c r="L80" i="6" s="1"/>
  <c r="I16" i="6"/>
  <c r="L16" i="6" s="1"/>
  <c r="I357" i="6"/>
  <c r="L357" i="6" s="1"/>
  <c r="I29" i="6"/>
  <c r="L29" i="6" s="1"/>
  <c r="I204" i="6"/>
  <c r="L204" i="6" s="1"/>
  <c r="I68" i="6"/>
  <c r="L68" i="6" s="1"/>
  <c r="I207" i="6"/>
  <c r="L207" i="6" s="1"/>
  <c r="I389" i="6"/>
  <c r="L389" i="6" s="1"/>
  <c r="I73" i="6"/>
  <c r="L73" i="6" s="1"/>
  <c r="I9" i="6"/>
  <c r="L9" i="6" s="1"/>
  <c r="I119" i="6"/>
  <c r="L119" i="6" s="1"/>
  <c r="I192" i="6"/>
  <c r="L192" i="6" s="1"/>
  <c r="I381" i="6"/>
  <c r="L381" i="6" s="1"/>
  <c r="I345" i="6"/>
  <c r="L345" i="6" s="1"/>
  <c r="I232" i="6"/>
  <c r="L232" i="6" s="1"/>
  <c r="I248" i="6"/>
  <c r="L248" i="6" s="1"/>
  <c r="I264" i="6"/>
  <c r="L264" i="6" s="1"/>
  <c r="I280" i="6"/>
  <c r="L280" i="6" s="1"/>
  <c r="I273" i="6"/>
  <c r="L273" i="6" s="1"/>
  <c r="I289" i="6"/>
  <c r="L289" i="6" s="1"/>
  <c r="I304" i="6"/>
  <c r="L304" i="6" s="1"/>
  <c r="I274" i="5"/>
  <c r="L274" i="5" s="1"/>
  <c r="I294" i="5"/>
  <c r="L294" i="5" s="1"/>
  <c r="I200" i="5"/>
  <c r="L200" i="5" s="1"/>
  <c r="I223" i="5"/>
  <c r="L223" i="5" s="1"/>
  <c r="I191" i="5"/>
  <c r="L191" i="5" s="1"/>
  <c r="I56" i="5"/>
  <c r="L56" i="5" s="1"/>
  <c r="I72" i="5"/>
  <c r="L72" i="5" s="1"/>
  <c r="I357" i="5"/>
  <c r="L357" i="5" s="1"/>
  <c r="I123" i="5"/>
  <c r="L123" i="5" s="1"/>
  <c r="I88" i="5"/>
  <c r="L88" i="5" s="1"/>
  <c r="I362" i="5"/>
  <c r="L362" i="5" s="1"/>
  <c r="I68" i="5"/>
  <c r="L68" i="5" s="1"/>
  <c r="I174" i="4"/>
  <c r="L174" i="4" s="1"/>
  <c r="I188" i="4"/>
  <c r="L188" i="4" s="1"/>
  <c r="I104" i="4"/>
  <c r="L104" i="4" s="1"/>
  <c r="I173" i="4"/>
  <c r="L173" i="4" s="1"/>
  <c r="I288" i="4"/>
  <c r="L288" i="4" s="1"/>
  <c r="I315" i="3"/>
  <c r="L315" i="3" s="1"/>
  <c r="I185" i="3"/>
  <c r="L185" i="3" s="1"/>
  <c r="I19" i="3"/>
  <c r="L19" i="3" s="1"/>
  <c r="I251" i="3"/>
  <c r="L251" i="3" s="1"/>
  <c r="I61" i="3"/>
  <c r="L61" i="3" s="1"/>
  <c r="I173" i="3"/>
  <c r="L173" i="3" s="1"/>
  <c r="I269" i="3"/>
  <c r="L269" i="3" s="1"/>
  <c r="I217" i="2"/>
  <c r="L217" i="2" s="1"/>
  <c r="I319" i="2"/>
  <c r="L319" i="2" s="1"/>
  <c r="I133" i="2"/>
  <c r="L133" i="2" s="1"/>
  <c r="I163" i="2"/>
  <c r="L163" i="2" s="1"/>
  <c r="I134" i="2"/>
  <c r="L134" i="2" s="1"/>
  <c r="I285" i="2"/>
  <c r="L285" i="2" s="1"/>
  <c r="I296" i="2"/>
  <c r="L296" i="2" s="1"/>
  <c r="I284" i="2"/>
  <c r="L284" i="2" s="1"/>
  <c r="I246" i="2"/>
  <c r="L246" i="2" s="1"/>
  <c r="I96" i="2"/>
  <c r="L96" i="2" s="1"/>
  <c r="I32" i="2"/>
  <c r="L32" i="2" s="1"/>
  <c r="I256" i="2"/>
  <c r="L256" i="2" s="1"/>
  <c r="I324" i="2"/>
  <c r="L324" i="2" s="1"/>
  <c r="I71" i="2"/>
  <c r="L71" i="2" s="1"/>
  <c r="I87" i="2"/>
  <c r="L87" i="2" s="1"/>
  <c r="I103" i="2"/>
  <c r="L103" i="2" s="1"/>
  <c r="I158" i="2"/>
  <c r="L158" i="2" s="1"/>
  <c r="I294" i="2"/>
  <c r="L294" i="2" s="1"/>
  <c r="I266" i="2"/>
  <c r="L266" i="2" s="1"/>
  <c r="I433" i="2"/>
  <c r="L433" i="2" s="1"/>
  <c r="I270" i="2"/>
  <c r="L270" i="2" s="1"/>
  <c r="I278" i="2"/>
  <c r="L278" i="2" s="1"/>
  <c r="I107" i="2"/>
  <c r="L107" i="2" s="1"/>
  <c r="I54" i="2"/>
  <c r="L54" i="2" s="1"/>
  <c r="I86" i="2"/>
  <c r="L86" i="2" s="1"/>
  <c r="I326" i="2"/>
  <c r="L326" i="2" s="1"/>
  <c r="I302" i="2"/>
  <c r="L302" i="2" s="1"/>
  <c r="I417" i="2"/>
  <c r="L417" i="2" s="1"/>
  <c r="I188" i="2"/>
  <c r="L188" i="2" s="1"/>
  <c r="I374" i="2"/>
  <c r="L374" i="2" s="1"/>
  <c r="I155" i="2"/>
  <c r="L155" i="2" s="1"/>
  <c r="I392" i="2"/>
  <c r="L392" i="2" s="1"/>
  <c r="I29" i="1"/>
  <c r="L29" i="1" s="1"/>
  <c r="I173" i="1"/>
  <c r="L173" i="1" s="1"/>
  <c r="I288" i="1"/>
  <c r="L288" i="1" s="1"/>
  <c r="I391" i="1"/>
  <c r="L391" i="1" s="1"/>
  <c r="I224" i="1"/>
  <c r="L224" i="1" s="1"/>
  <c r="I76" i="1"/>
  <c r="L76" i="1" s="1"/>
  <c r="I316" i="1"/>
  <c r="L316" i="1" s="1"/>
  <c r="I114" i="1"/>
  <c r="L114" i="1" s="1"/>
  <c r="I46" i="1"/>
  <c r="L46" i="1" s="1"/>
  <c r="I66" i="1"/>
  <c r="L66" i="1" s="1"/>
  <c r="I203" i="1"/>
  <c r="L203" i="1" s="1"/>
  <c r="I33" i="1"/>
  <c r="L33" i="1" s="1"/>
  <c r="I342" i="1"/>
  <c r="L342" i="1" s="1"/>
  <c r="I326" i="1"/>
  <c r="L326" i="1" s="1"/>
  <c r="I70" i="1"/>
  <c r="L70" i="1" s="1"/>
  <c r="I68" i="1"/>
  <c r="L68" i="1" s="1"/>
  <c r="I96" i="1"/>
  <c r="L96" i="1" s="1"/>
  <c r="I293" i="1"/>
  <c r="L293" i="1" s="1"/>
  <c r="I321" i="1"/>
  <c r="L321" i="1" s="1"/>
  <c r="I363" i="1"/>
  <c r="L363" i="1" s="1"/>
  <c r="I229" i="1"/>
  <c r="L229" i="1" s="1"/>
  <c r="I395" i="1"/>
  <c r="L395" i="1" s="1"/>
  <c r="I251" i="1"/>
  <c r="L251" i="1" s="1"/>
  <c r="I153" i="1"/>
  <c r="L153" i="1" s="1"/>
  <c r="I204" i="1"/>
  <c r="L204" i="1" s="1"/>
  <c r="I195" i="1"/>
  <c r="L195" i="1" s="1"/>
  <c r="I123" i="1"/>
  <c r="L123" i="1" s="1"/>
  <c r="I106" i="1"/>
  <c r="L106" i="1" s="1"/>
  <c r="I247" i="1"/>
  <c r="L247" i="1" s="1"/>
  <c r="I175" i="1"/>
  <c r="L175" i="1" s="1"/>
  <c r="I262" i="1"/>
  <c r="L262" i="1" s="1"/>
  <c r="I287" i="1"/>
  <c r="L287" i="1" s="1"/>
  <c r="I71" i="1"/>
  <c r="L71" i="1" s="1"/>
  <c r="I252" i="1"/>
  <c r="L252" i="1" s="1"/>
  <c r="I83" i="1"/>
  <c r="L83" i="1" s="1"/>
  <c r="I113" i="1"/>
  <c r="L113" i="1" s="1"/>
  <c r="I416" i="1"/>
  <c r="L416" i="1" s="1"/>
  <c r="I103" i="1"/>
  <c r="L103" i="1" s="1"/>
  <c r="I215" i="1"/>
  <c r="L215" i="1" s="1"/>
  <c r="I26" i="1"/>
  <c r="L26" i="1" s="1"/>
  <c r="I371" i="1"/>
  <c r="L371" i="1" s="1"/>
  <c r="I269" i="1"/>
  <c r="L269" i="1" s="1"/>
  <c r="I392" i="1"/>
  <c r="L392" i="1" s="1"/>
  <c r="I332" i="1"/>
  <c r="L332" i="1" s="1"/>
  <c r="I13" i="1"/>
  <c r="L13" i="1" s="1"/>
  <c r="I18" i="1"/>
  <c r="L18" i="1" s="1"/>
  <c r="I135" i="1"/>
  <c r="L135" i="1" s="1"/>
  <c r="I323" i="1"/>
  <c r="L323" i="1" s="1"/>
  <c r="I214" i="1"/>
  <c r="L214" i="1" s="1"/>
  <c r="I102" i="1"/>
  <c r="L102" i="1" s="1"/>
  <c r="I219" i="1"/>
  <c r="L219" i="1" s="1"/>
  <c r="I57" i="1"/>
  <c r="L57" i="1" s="1"/>
  <c r="I311" i="1"/>
  <c r="L311" i="1" s="1"/>
  <c r="I278" i="1"/>
  <c r="L278" i="1" s="1"/>
  <c r="I50" i="1"/>
  <c r="L50" i="1" s="1"/>
  <c r="I334" i="1"/>
  <c r="L334" i="1" s="1"/>
  <c r="I330" i="1"/>
  <c r="L330" i="1" s="1"/>
  <c r="I45" i="1"/>
  <c r="L45" i="1" s="1"/>
  <c r="I298" i="1"/>
  <c r="L298" i="1" s="1"/>
  <c r="I378" i="1"/>
  <c r="L378" i="1" s="1"/>
  <c r="I199" i="1"/>
  <c r="L199" i="1" s="1"/>
  <c r="I34" i="1"/>
  <c r="L34" i="1" s="1"/>
  <c r="I75" i="1"/>
  <c r="L75" i="1" s="1"/>
  <c r="I39" i="1"/>
  <c r="L39" i="1" s="1"/>
  <c r="I27" i="1"/>
  <c r="L27" i="1" s="1"/>
  <c r="I259" i="1"/>
  <c r="L259" i="1" s="1"/>
  <c r="I319" i="1"/>
  <c r="L319" i="1" s="1"/>
  <c r="I407" i="1"/>
  <c r="L407" i="1" s="1"/>
  <c r="I303" i="1"/>
  <c r="L303" i="1" s="1"/>
  <c r="I338" i="1"/>
  <c r="L338" i="1" s="1"/>
  <c r="I55" i="1"/>
  <c r="L55" i="1" s="1"/>
  <c r="I296" i="1"/>
  <c r="L296" i="1" s="1"/>
  <c r="I352" i="1"/>
  <c r="L352" i="1" s="1"/>
  <c r="I364" i="1"/>
  <c r="L364" i="1" s="1"/>
  <c r="I393" i="1"/>
  <c r="L393" i="1" s="1"/>
  <c r="I24" i="1"/>
  <c r="L24" i="1" s="1"/>
  <c r="I295" i="1"/>
  <c r="L295" i="1" s="1"/>
  <c r="I162" i="1"/>
  <c r="L162" i="1" s="1"/>
  <c r="I183" i="1"/>
  <c r="L183" i="1" s="1"/>
  <c r="I119" i="1"/>
  <c r="L119" i="1" s="1"/>
  <c r="I366" i="1"/>
  <c r="L366" i="1" s="1"/>
  <c r="I35" i="1"/>
  <c r="L35" i="1" s="1"/>
  <c r="I400" i="1"/>
  <c r="L400" i="1" s="1"/>
  <c r="I423" i="1"/>
  <c r="L423" i="1" s="1"/>
  <c r="I186" i="1"/>
  <c r="L186" i="1" s="1"/>
  <c r="I78" i="1"/>
  <c r="L78" i="1" s="1"/>
  <c r="I359" i="1"/>
  <c r="L359" i="1" s="1"/>
  <c r="I333" i="1"/>
  <c r="L333" i="1" s="1"/>
  <c r="I243" i="1"/>
  <c r="L243" i="1" s="1"/>
  <c r="I208" i="1"/>
  <c r="L208" i="1" s="1"/>
  <c r="I245" i="1"/>
  <c r="L245" i="1" s="1"/>
  <c r="I16" i="1"/>
  <c r="L16" i="1" s="1"/>
  <c r="I349" i="1"/>
  <c r="L349" i="1" s="1"/>
  <c r="I185" i="1"/>
  <c r="L185" i="1" s="1"/>
  <c r="I110" i="1"/>
  <c r="L110" i="1" s="1"/>
  <c r="I279" i="1"/>
  <c r="L279" i="1" s="1"/>
  <c r="I244" i="1"/>
  <c r="L244" i="1" s="1"/>
  <c r="I97" i="1"/>
  <c r="L97" i="1" s="1"/>
  <c r="I270" i="1"/>
  <c r="L270" i="1" s="1"/>
  <c r="I315" i="10"/>
  <c r="L315" i="10" s="1"/>
  <c r="I323" i="10"/>
  <c r="L323" i="10" s="1"/>
  <c r="I331" i="10"/>
  <c r="L331" i="10" s="1"/>
  <c r="I216" i="10"/>
  <c r="L216" i="10" s="1"/>
  <c r="I390" i="10"/>
  <c r="L390" i="10" s="1"/>
  <c r="I310" i="10"/>
  <c r="L310" i="10" s="1"/>
  <c r="I278" i="10"/>
  <c r="L278" i="10" s="1"/>
  <c r="I246" i="10"/>
  <c r="L246" i="10" s="1"/>
  <c r="I131" i="10"/>
  <c r="L131" i="10" s="1"/>
  <c r="I282" i="10"/>
  <c r="L282" i="10" s="1"/>
  <c r="I149" i="10"/>
  <c r="L149" i="10" s="1"/>
  <c r="I197" i="10"/>
  <c r="L197" i="10" s="1"/>
  <c r="I156" i="10"/>
  <c r="L156" i="10" s="1"/>
  <c r="I128" i="10"/>
  <c r="L128" i="10" s="1"/>
  <c r="I19" i="10"/>
  <c r="L19" i="10" s="1"/>
  <c r="I127" i="10"/>
  <c r="L127" i="10" s="1"/>
  <c r="I145" i="10"/>
  <c r="L145" i="10" s="1"/>
  <c r="I185" i="10"/>
  <c r="L185" i="10" s="1"/>
  <c r="I11" i="10"/>
  <c r="L11" i="10" s="1"/>
  <c r="I38" i="10"/>
  <c r="L38" i="10" s="1"/>
  <c r="I59" i="10"/>
  <c r="L59" i="10" s="1"/>
  <c r="I241" i="10"/>
  <c r="L241" i="10" s="1"/>
  <c r="I297" i="10"/>
  <c r="L297" i="10" s="1"/>
  <c r="I359" i="10"/>
  <c r="L359" i="10" s="1"/>
  <c r="I30" i="10"/>
  <c r="L30" i="10" s="1"/>
  <c r="I62" i="10"/>
  <c r="L62" i="10" s="1"/>
  <c r="I50" i="10"/>
  <c r="L50" i="10" s="1"/>
  <c r="I105" i="10"/>
  <c r="L105" i="10" s="1"/>
  <c r="I137" i="10"/>
  <c r="L137" i="10" s="1"/>
  <c r="I182" i="10"/>
  <c r="L182" i="10" s="1"/>
  <c r="I223" i="10"/>
  <c r="L223" i="10" s="1"/>
  <c r="I375" i="10"/>
  <c r="L375" i="10" s="1"/>
  <c r="I205" i="10"/>
  <c r="L205" i="10" s="1"/>
  <c r="I316" i="10"/>
  <c r="L316" i="10" s="1"/>
  <c r="I343" i="10"/>
  <c r="L343" i="10" s="1"/>
  <c r="I143" i="10"/>
  <c r="L143" i="10" s="1"/>
  <c r="I178" i="10"/>
  <c r="L178" i="10" s="1"/>
  <c r="I217" i="10"/>
  <c r="L217" i="10" s="1"/>
  <c r="I225" i="10"/>
  <c r="L225" i="10" s="1"/>
  <c r="I257" i="10"/>
  <c r="L257" i="10" s="1"/>
  <c r="I289" i="10"/>
  <c r="L289" i="10" s="1"/>
  <c r="I391" i="10"/>
  <c r="L391" i="10" s="1"/>
  <c r="I207" i="10"/>
  <c r="L207" i="10" s="1"/>
  <c r="I236" i="10"/>
  <c r="L236" i="10" s="1"/>
  <c r="I268" i="10"/>
  <c r="L268" i="10" s="1"/>
  <c r="I320" i="10"/>
  <c r="L320" i="10" s="1"/>
  <c r="I339" i="10"/>
  <c r="L339" i="10" s="1"/>
  <c r="I406" i="10"/>
  <c r="L406" i="10" s="1"/>
  <c r="I380" i="10"/>
  <c r="L380" i="10" s="1"/>
  <c r="I396" i="10"/>
  <c r="L396" i="10" s="1"/>
  <c r="I305" i="10"/>
  <c r="L305" i="10" s="1"/>
  <c r="I403" i="10"/>
  <c r="L403" i="10" s="1"/>
  <c r="I428" i="10"/>
  <c r="L428" i="10" s="1"/>
  <c r="I246" i="3"/>
  <c r="L246" i="3" s="1"/>
  <c r="I258" i="3"/>
  <c r="L258" i="3" s="1"/>
  <c r="I250" i="3"/>
  <c r="L250" i="3" s="1"/>
  <c r="I271" i="3"/>
  <c r="L271" i="3" s="1"/>
  <c r="I287" i="3"/>
  <c r="L287" i="3" s="1"/>
  <c r="I161" i="3"/>
  <c r="L161" i="3" s="1"/>
  <c r="I85" i="3"/>
  <c r="L85" i="3" s="1"/>
  <c r="I211" i="3"/>
  <c r="L211" i="3" s="1"/>
  <c r="I144" i="3"/>
  <c r="L144" i="3" s="1"/>
  <c r="I124" i="3"/>
  <c r="L124" i="3" s="1"/>
  <c r="I323" i="3"/>
  <c r="L323" i="3" s="1"/>
  <c r="I291" i="3"/>
  <c r="L291" i="3" s="1"/>
  <c r="I259" i="3"/>
  <c r="L259" i="3" s="1"/>
  <c r="I227" i="3"/>
  <c r="L227" i="3" s="1"/>
  <c r="I234" i="3"/>
  <c r="L234" i="3" s="1"/>
  <c r="I164" i="3"/>
  <c r="L164" i="3" s="1"/>
  <c r="I156" i="3"/>
  <c r="L156" i="3" s="1"/>
  <c r="I149" i="3"/>
  <c r="L149" i="3" s="1"/>
  <c r="I128" i="3"/>
  <c r="L128" i="3" s="1"/>
  <c r="I381" i="3"/>
  <c r="L381" i="3" s="1"/>
  <c r="I210" i="3"/>
  <c r="L210" i="3" s="1"/>
  <c r="I217" i="3"/>
  <c r="L217" i="3" s="1"/>
  <c r="I229" i="3"/>
  <c r="L229" i="3" s="1"/>
  <c r="I280" i="3"/>
  <c r="L280" i="3" s="1"/>
  <c r="I364" i="3"/>
  <c r="L364" i="3" s="1"/>
  <c r="I383" i="3"/>
  <c r="L383" i="3" s="1"/>
  <c r="I394" i="3"/>
  <c r="L394" i="3" s="1"/>
  <c r="I26" i="3"/>
  <c r="L26" i="3" s="1"/>
  <c r="I219" i="3"/>
  <c r="L219" i="3" s="1"/>
  <c r="I240" i="3"/>
  <c r="L240" i="3" s="1"/>
  <c r="I277" i="3"/>
  <c r="L277" i="3" s="1"/>
  <c r="I301" i="3"/>
  <c r="L301" i="3" s="1"/>
  <c r="I312" i="3"/>
  <c r="L312" i="3" s="1"/>
  <c r="I328" i="3"/>
  <c r="L328" i="3" s="1"/>
  <c r="I355" i="3"/>
  <c r="L355" i="3" s="1"/>
  <c r="I380" i="3"/>
  <c r="L380" i="3" s="1"/>
  <c r="I396" i="3"/>
  <c r="L396" i="3" s="1"/>
  <c r="I22" i="3"/>
  <c r="L22" i="3" s="1"/>
  <c r="I237" i="3"/>
  <c r="L237" i="3" s="1"/>
  <c r="I261" i="3"/>
  <c r="L261" i="3" s="1"/>
  <c r="I309" i="3"/>
  <c r="L309" i="3" s="1"/>
  <c r="I325" i="3"/>
  <c r="L325" i="3" s="1"/>
  <c r="I339" i="3"/>
  <c r="L339" i="3" s="1"/>
  <c r="I372" i="3"/>
  <c r="L372" i="3" s="1"/>
  <c r="I410" i="3"/>
  <c r="L410" i="3" s="1"/>
  <c r="I306" i="1"/>
  <c r="L306" i="1" s="1"/>
  <c r="I350" i="1"/>
  <c r="L350" i="1" s="1"/>
  <c r="I283" i="1"/>
  <c r="L283" i="1" s="1"/>
  <c r="I179" i="1"/>
  <c r="L179" i="1" s="1"/>
  <c r="I125" i="1"/>
  <c r="L125" i="1" s="1"/>
  <c r="I150" i="1"/>
  <c r="L150" i="1" s="1"/>
  <c r="I122" i="1"/>
  <c r="L122" i="1" s="1"/>
  <c r="I131" i="1"/>
  <c r="L131" i="1" s="1"/>
  <c r="I28" i="1"/>
  <c r="L28" i="1" s="1"/>
  <c r="I159" i="1"/>
  <c r="L159" i="1" s="1"/>
  <c r="I21" i="1"/>
  <c r="L21" i="1" s="1"/>
  <c r="I43" i="1"/>
  <c r="L43" i="1" s="1"/>
  <c r="I53" i="1"/>
  <c r="L53" i="1" s="1"/>
  <c r="I80" i="1"/>
  <c r="L80" i="1" s="1"/>
  <c r="I101" i="1"/>
  <c r="L101" i="1" s="1"/>
  <c r="I140" i="1"/>
  <c r="L140" i="1" s="1"/>
  <c r="I172" i="1"/>
  <c r="L172" i="1" s="1"/>
  <c r="I202" i="1"/>
  <c r="L202" i="1" s="1"/>
  <c r="I210" i="1"/>
  <c r="L210" i="1" s="1"/>
  <c r="I217" i="1"/>
  <c r="L217" i="1" s="1"/>
  <c r="I237" i="1"/>
  <c r="L237" i="1" s="1"/>
  <c r="I250" i="1"/>
  <c r="L250" i="1" s="1"/>
  <c r="I276" i="1"/>
  <c r="L276" i="1" s="1"/>
  <c r="I284" i="1"/>
  <c r="L284" i="1" s="1"/>
  <c r="I313" i="1"/>
  <c r="L313" i="1" s="1"/>
  <c r="I365" i="1"/>
  <c r="L365" i="1" s="1"/>
  <c r="I430" i="1"/>
  <c r="L430" i="1" s="1"/>
  <c r="I37" i="1"/>
  <c r="L37" i="1" s="1"/>
  <c r="I73" i="1"/>
  <c r="L73" i="1" s="1"/>
  <c r="I107" i="1"/>
  <c r="L107" i="1" s="1"/>
  <c r="I115" i="1"/>
  <c r="L115" i="1" s="1"/>
  <c r="I127" i="1"/>
  <c r="L127" i="1" s="1"/>
  <c r="I148" i="1"/>
  <c r="L148" i="1" s="1"/>
  <c r="I165" i="1"/>
  <c r="L165" i="1" s="1"/>
  <c r="I286" i="1"/>
  <c r="L286" i="1" s="1"/>
  <c r="I348" i="1"/>
  <c r="L348" i="1" s="1"/>
  <c r="I379" i="1"/>
  <c r="L379" i="1" s="1"/>
  <c r="I405" i="1"/>
  <c r="L405" i="1" s="1"/>
  <c r="I92" i="1"/>
  <c r="L92" i="1" s="1"/>
  <c r="I120" i="1"/>
  <c r="L120" i="1" s="1"/>
  <c r="I147" i="1"/>
  <c r="L147" i="1" s="1"/>
  <c r="I228" i="1"/>
  <c r="L228" i="1" s="1"/>
  <c r="I241" i="1"/>
  <c r="L241" i="1" s="1"/>
  <c r="I289" i="1"/>
  <c r="L289" i="1" s="1"/>
  <c r="I340" i="1"/>
  <c r="L340" i="1" s="1"/>
  <c r="I372" i="1"/>
  <c r="L372" i="1" s="1"/>
  <c r="I385" i="1"/>
  <c r="L385" i="1" s="1"/>
  <c r="I410" i="1"/>
  <c r="L410" i="1" s="1"/>
  <c r="I421" i="1"/>
  <c r="L421" i="1" s="1"/>
  <c r="I306" i="5"/>
  <c r="L306" i="5" s="1"/>
  <c r="I341" i="5"/>
  <c r="L341" i="5" s="1"/>
  <c r="I433" i="5"/>
  <c r="L433" i="5" s="1"/>
  <c r="I231" i="5"/>
  <c r="L231" i="5" s="1"/>
  <c r="I203" i="5"/>
  <c r="L203" i="5" s="1"/>
  <c r="I14" i="5"/>
  <c r="L14" i="5" s="1"/>
  <c r="I120" i="5"/>
  <c r="L120" i="5" s="1"/>
  <c r="I33" i="5"/>
  <c r="L33" i="5" s="1"/>
  <c r="I144" i="5"/>
  <c r="L144" i="5" s="1"/>
  <c r="I34" i="5"/>
  <c r="L34" i="5" s="1"/>
  <c r="I19" i="5"/>
  <c r="L19" i="5" s="1"/>
  <c r="I20" i="5"/>
  <c r="L20" i="5" s="1"/>
  <c r="I40" i="5"/>
  <c r="L40" i="5" s="1"/>
  <c r="I177" i="5"/>
  <c r="L177" i="5" s="1"/>
  <c r="I209" i="5"/>
  <c r="L209" i="5" s="1"/>
  <c r="I365" i="5"/>
  <c r="L365" i="5" s="1"/>
  <c r="I381" i="5"/>
  <c r="L381" i="5" s="1"/>
  <c r="I280" i="5"/>
  <c r="L280" i="5" s="1"/>
  <c r="I368" i="5"/>
  <c r="L368" i="5" s="1"/>
  <c r="I12" i="5"/>
  <c r="L12" i="5" s="1"/>
  <c r="I28" i="5"/>
  <c r="L28" i="5" s="1"/>
  <c r="I87" i="5"/>
  <c r="L87" i="5" s="1"/>
  <c r="I95" i="5"/>
  <c r="L95" i="5" s="1"/>
  <c r="I161" i="5"/>
  <c r="L161" i="5" s="1"/>
  <c r="I182" i="5"/>
  <c r="L182" i="5" s="1"/>
  <c r="I198" i="5"/>
  <c r="L198" i="5" s="1"/>
  <c r="I214" i="5"/>
  <c r="L214" i="5" s="1"/>
  <c r="I232" i="5"/>
  <c r="L232" i="5" s="1"/>
  <c r="I256" i="5"/>
  <c r="L256" i="5" s="1"/>
  <c r="I333" i="5"/>
  <c r="L333" i="5" s="1"/>
  <c r="I347" i="5"/>
  <c r="L347" i="5" s="1"/>
  <c r="I363" i="5"/>
  <c r="L363" i="5" s="1"/>
  <c r="I392" i="5"/>
  <c r="L392" i="5" s="1"/>
  <c r="I35" i="5"/>
  <c r="L35" i="5" s="1"/>
  <c r="I55" i="5"/>
  <c r="L55" i="5" s="1"/>
  <c r="I76" i="5"/>
  <c r="L76" i="5" s="1"/>
  <c r="I103" i="5"/>
  <c r="L103" i="5" s="1"/>
  <c r="I119" i="5"/>
  <c r="L119" i="5" s="1"/>
  <c r="I129" i="5"/>
  <c r="L129" i="5" s="1"/>
  <c r="I137" i="5"/>
  <c r="L137" i="5" s="1"/>
  <c r="I145" i="5"/>
  <c r="L145" i="5" s="1"/>
  <c r="I170" i="5"/>
  <c r="L170" i="5" s="1"/>
  <c r="I233" i="5"/>
  <c r="L233" i="5" s="1"/>
  <c r="I264" i="5"/>
  <c r="L264" i="5" s="1"/>
  <c r="I313" i="5"/>
  <c r="L313" i="5" s="1"/>
  <c r="I351" i="5"/>
  <c r="L351" i="5" s="1"/>
  <c r="I379" i="5"/>
  <c r="L379" i="5" s="1"/>
  <c r="I408" i="5"/>
  <c r="L408" i="5" s="1"/>
  <c r="I427" i="5"/>
  <c r="L427" i="5" s="1"/>
  <c r="I334" i="6"/>
  <c r="L334" i="6" s="1"/>
  <c r="I302" i="6"/>
  <c r="L302" i="6" s="1"/>
  <c r="I188" i="6"/>
  <c r="L188" i="6" s="1"/>
  <c r="I187" i="6"/>
  <c r="L187" i="6" s="1"/>
  <c r="I65" i="6"/>
  <c r="L65" i="6" s="1"/>
  <c r="I33" i="6"/>
  <c r="L33" i="6" s="1"/>
  <c r="I205" i="6"/>
  <c r="L205" i="6" s="1"/>
  <c r="I91" i="6"/>
  <c r="L91" i="6" s="1"/>
  <c r="I156" i="6"/>
  <c r="L156" i="6" s="1"/>
  <c r="I361" i="6"/>
  <c r="L361" i="6" s="1"/>
  <c r="I93" i="6"/>
  <c r="L93" i="6" s="1"/>
  <c r="I173" i="6"/>
  <c r="L173" i="6" s="1"/>
  <c r="I199" i="6"/>
  <c r="L199" i="6" s="1"/>
  <c r="I422" i="6"/>
  <c r="L422" i="6" s="1"/>
  <c r="I19" i="6"/>
  <c r="L19" i="6" s="1"/>
  <c r="I30" i="6"/>
  <c r="L30" i="6" s="1"/>
  <c r="I51" i="6"/>
  <c r="L51" i="6" s="1"/>
  <c r="I62" i="6"/>
  <c r="L62" i="6" s="1"/>
  <c r="I83" i="6"/>
  <c r="L83" i="6" s="1"/>
  <c r="I94" i="6"/>
  <c r="L94" i="6" s="1"/>
  <c r="I105" i="6"/>
  <c r="L105" i="6" s="1"/>
  <c r="I149" i="6"/>
  <c r="L149" i="6" s="1"/>
  <c r="I183" i="6"/>
  <c r="L183" i="6" s="1"/>
  <c r="I210" i="6"/>
  <c r="L210" i="6" s="1"/>
  <c r="I34" i="6"/>
  <c r="L34" i="6" s="1"/>
  <c r="I66" i="6"/>
  <c r="L66" i="6" s="1"/>
  <c r="I101" i="6"/>
  <c r="L101" i="6" s="1"/>
  <c r="I122" i="6"/>
  <c r="L122" i="6" s="1"/>
  <c r="I137" i="6"/>
  <c r="L137" i="6" s="1"/>
  <c r="I166" i="6"/>
  <c r="L166" i="6" s="1"/>
  <c r="I211" i="6"/>
  <c r="L211" i="6" s="1"/>
  <c r="I218" i="6"/>
  <c r="L218" i="6" s="1"/>
  <c r="I347" i="6"/>
  <c r="L347" i="6" s="1"/>
  <c r="I359" i="6"/>
  <c r="L359" i="6" s="1"/>
  <c r="I14" i="6"/>
  <c r="L14" i="6" s="1"/>
  <c r="I46" i="6"/>
  <c r="L46" i="6" s="1"/>
  <c r="I78" i="6"/>
  <c r="L78" i="6" s="1"/>
  <c r="I118" i="6"/>
  <c r="L118" i="6" s="1"/>
  <c r="I158" i="6"/>
  <c r="L158" i="6" s="1"/>
  <c r="I201" i="6"/>
  <c r="L201" i="6" s="1"/>
  <c r="I317" i="6"/>
  <c r="L317" i="6" s="1"/>
  <c r="I363" i="6"/>
  <c r="L363" i="6" s="1"/>
  <c r="I428" i="6"/>
  <c r="L428" i="6" s="1"/>
  <c r="I376" i="6"/>
  <c r="L376" i="6" s="1"/>
  <c r="I408" i="6"/>
  <c r="L408" i="6" s="1"/>
  <c r="I424" i="6"/>
  <c r="L424" i="6" s="1"/>
  <c r="I403" i="6"/>
  <c r="L403" i="6" s="1"/>
  <c r="I426" i="6"/>
  <c r="L426" i="6" s="1"/>
  <c r="I221" i="8"/>
  <c r="L221" i="8" s="1"/>
  <c r="I233" i="8"/>
  <c r="L233" i="8" s="1"/>
  <c r="I124" i="8"/>
  <c r="L124" i="8" s="1"/>
  <c r="I268" i="8"/>
  <c r="L268" i="8" s="1"/>
  <c r="I189" i="8"/>
  <c r="L189" i="8" s="1"/>
  <c r="I52" i="8"/>
  <c r="L52" i="8" s="1"/>
  <c r="I229" i="8"/>
  <c r="L229" i="8" s="1"/>
  <c r="I401" i="8"/>
  <c r="L401" i="8" s="1"/>
  <c r="I389" i="8"/>
  <c r="L389" i="8" s="1"/>
  <c r="I63" i="8"/>
  <c r="L63" i="8" s="1"/>
  <c r="I349" i="8"/>
  <c r="L349" i="8" s="1"/>
  <c r="I171" i="8"/>
  <c r="L171" i="8" s="1"/>
  <c r="I37" i="8"/>
  <c r="L37" i="8" s="1"/>
  <c r="I151" i="8"/>
  <c r="L151" i="8" s="1"/>
  <c r="I238" i="8"/>
  <c r="L238" i="8" s="1"/>
  <c r="I326" i="8"/>
  <c r="L326" i="8" s="1"/>
  <c r="I192" i="8"/>
  <c r="L192" i="8" s="1"/>
  <c r="I58" i="8"/>
  <c r="L58" i="8" s="1"/>
  <c r="I219" i="8"/>
  <c r="L219" i="8" s="1"/>
  <c r="I226" i="8"/>
  <c r="L226" i="8" s="1"/>
  <c r="I240" i="8"/>
  <c r="L240" i="8" s="1"/>
  <c r="I13" i="8"/>
  <c r="L13" i="8" s="1"/>
  <c r="I30" i="8"/>
  <c r="L30" i="8" s="1"/>
  <c r="I62" i="8"/>
  <c r="L62" i="8" s="1"/>
  <c r="I146" i="8"/>
  <c r="L146" i="8" s="1"/>
  <c r="I162" i="8"/>
  <c r="L162" i="8" s="1"/>
  <c r="I228" i="8"/>
  <c r="L228" i="8" s="1"/>
  <c r="I293" i="8"/>
  <c r="L293" i="8" s="1"/>
  <c r="I402" i="8"/>
  <c r="L402" i="8" s="1"/>
  <c r="I18" i="8"/>
  <c r="L18" i="8" s="1"/>
  <c r="I70" i="8"/>
  <c r="L70" i="8" s="1"/>
  <c r="I78" i="8"/>
  <c r="L78" i="8" s="1"/>
  <c r="I86" i="8"/>
  <c r="L86" i="8" s="1"/>
  <c r="I94" i="8"/>
  <c r="L94" i="8" s="1"/>
  <c r="I102" i="8"/>
  <c r="L102" i="8" s="1"/>
  <c r="I110" i="8"/>
  <c r="L110" i="8" s="1"/>
  <c r="I118" i="8"/>
  <c r="L118" i="8" s="1"/>
  <c r="I126" i="8"/>
  <c r="L126" i="8" s="1"/>
  <c r="I190" i="8"/>
  <c r="L190" i="8" s="1"/>
  <c r="I243" i="8"/>
  <c r="L243" i="8" s="1"/>
  <c r="I259" i="8"/>
  <c r="L259" i="8" s="1"/>
  <c r="I276" i="8"/>
  <c r="L276" i="8" s="1"/>
  <c r="I270" i="8"/>
  <c r="L270" i="8" s="1"/>
  <c r="I294" i="8"/>
  <c r="L294" i="8" s="1"/>
  <c r="I318" i="8"/>
  <c r="L318" i="8" s="1"/>
  <c r="I382" i="8"/>
  <c r="L382" i="8" s="1"/>
  <c r="I422" i="8"/>
  <c r="L422" i="8" s="1"/>
  <c r="I378" i="8"/>
  <c r="L378" i="8" s="1"/>
  <c r="I423" i="8"/>
  <c r="L423" i="8" s="1"/>
  <c r="I260" i="8"/>
  <c r="L260" i="8" s="1"/>
  <c r="I275" i="8"/>
  <c r="L275" i="8" s="1"/>
  <c r="I330" i="8"/>
  <c r="L330" i="8" s="1"/>
  <c r="I362" i="8"/>
  <c r="L362" i="8" s="1"/>
  <c r="I391" i="8"/>
  <c r="L391" i="8" s="1"/>
  <c r="I302" i="9"/>
  <c r="L302" i="9" s="1"/>
  <c r="I413" i="9"/>
  <c r="L413" i="9" s="1"/>
  <c r="I257" i="9"/>
  <c r="L257" i="9" s="1"/>
  <c r="I193" i="9"/>
  <c r="L193" i="9" s="1"/>
  <c r="I261" i="9"/>
  <c r="L261" i="9" s="1"/>
  <c r="I430" i="9"/>
  <c r="L430" i="9" s="1"/>
  <c r="I362" i="9"/>
  <c r="L362" i="9" s="1"/>
  <c r="I310" i="9"/>
  <c r="L310" i="9" s="1"/>
  <c r="I294" i="9"/>
  <c r="L294" i="9" s="1"/>
  <c r="I69" i="9"/>
  <c r="L69" i="9" s="1"/>
  <c r="I202" i="9"/>
  <c r="L202" i="9" s="1"/>
  <c r="I246" i="9"/>
  <c r="L246" i="9" s="1"/>
  <c r="I182" i="9"/>
  <c r="L182" i="9" s="1"/>
  <c r="I274" i="9"/>
  <c r="L274" i="9" s="1"/>
  <c r="I56" i="9"/>
  <c r="L56" i="9" s="1"/>
  <c r="I70" i="9"/>
  <c r="L70" i="9" s="1"/>
  <c r="I86" i="9"/>
  <c r="L86" i="9" s="1"/>
  <c r="I102" i="9"/>
  <c r="L102" i="9" s="1"/>
  <c r="I34" i="9"/>
  <c r="L34" i="9" s="1"/>
  <c r="I42" i="9"/>
  <c r="L42" i="9" s="1"/>
  <c r="I50" i="9"/>
  <c r="L50" i="9" s="1"/>
  <c r="I55" i="9"/>
  <c r="L55" i="9" s="1"/>
  <c r="I71" i="9"/>
  <c r="L71" i="9" s="1"/>
  <c r="I87" i="9"/>
  <c r="L87" i="9" s="1"/>
  <c r="I103" i="9"/>
  <c r="L103" i="9" s="1"/>
  <c r="I147" i="9"/>
  <c r="L147" i="9" s="1"/>
  <c r="I179" i="9"/>
  <c r="L179" i="9" s="1"/>
  <c r="I211" i="9"/>
  <c r="L211" i="9" s="1"/>
  <c r="I243" i="9"/>
  <c r="L243" i="9" s="1"/>
  <c r="I159" i="9"/>
  <c r="L159" i="9" s="1"/>
  <c r="I223" i="9"/>
  <c r="L223" i="9" s="1"/>
  <c r="I240" i="9"/>
  <c r="L240" i="9" s="1"/>
  <c r="I119" i="9"/>
  <c r="L119" i="9" s="1"/>
  <c r="I127" i="9"/>
  <c r="L127" i="9" s="1"/>
  <c r="I171" i="9"/>
  <c r="L171" i="9" s="1"/>
  <c r="I188" i="9"/>
  <c r="L188" i="9" s="1"/>
  <c r="I220" i="9"/>
  <c r="L220" i="9" s="1"/>
  <c r="I252" i="9"/>
  <c r="L252" i="9" s="1"/>
  <c r="I295" i="9"/>
  <c r="L295" i="9" s="1"/>
  <c r="I135" i="9"/>
  <c r="L135" i="9" s="1"/>
  <c r="I167" i="9"/>
  <c r="L167" i="9" s="1"/>
  <c r="I199" i="9"/>
  <c r="L199" i="9" s="1"/>
  <c r="I231" i="9"/>
  <c r="L231" i="9" s="1"/>
  <c r="I263" i="9"/>
  <c r="L263" i="9" s="1"/>
  <c r="I287" i="9"/>
  <c r="L287" i="9" s="1"/>
  <c r="I308" i="9"/>
  <c r="L308" i="9" s="1"/>
  <c r="I315" i="9"/>
  <c r="L315" i="9" s="1"/>
  <c r="I335" i="9"/>
  <c r="L335" i="9" s="1"/>
  <c r="I351" i="9"/>
  <c r="L351" i="9" s="1"/>
  <c r="I380" i="9"/>
  <c r="L380" i="9" s="1"/>
  <c r="I276" i="9"/>
  <c r="L276" i="9" s="1"/>
  <c r="I328" i="9"/>
  <c r="L328" i="9" s="1"/>
  <c r="I348" i="9"/>
  <c r="L348" i="9" s="1"/>
  <c r="I421" i="9"/>
  <c r="L421" i="9" s="1"/>
  <c r="I425" i="9"/>
  <c r="L425" i="9" s="1"/>
  <c r="I432" i="9"/>
  <c r="L432" i="9" s="1"/>
  <c r="I391" i="9"/>
  <c r="L391" i="9" s="1"/>
  <c r="I412" i="9"/>
  <c r="L412" i="9" s="1"/>
  <c r="I400" i="9"/>
  <c r="L400" i="9" s="1"/>
  <c r="I420" i="9"/>
  <c r="L420" i="9" s="1"/>
  <c r="I206" i="4"/>
  <c r="L206" i="4" s="1"/>
  <c r="I350" i="4"/>
  <c r="L350" i="4" s="1"/>
  <c r="I411" i="4"/>
  <c r="L411" i="4" s="1"/>
  <c r="I260" i="4"/>
  <c r="L260" i="4" s="1"/>
  <c r="I181" i="4"/>
  <c r="L181" i="4" s="1"/>
  <c r="I177" i="4"/>
  <c r="L177" i="4" s="1"/>
  <c r="I16" i="4"/>
  <c r="L16" i="4" s="1"/>
  <c r="I162" i="4"/>
  <c r="L162" i="4" s="1"/>
  <c r="I204" i="4"/>
  <c r="L204" i="4" s="1"/>
  <c r="I333" i="4"/>
  <c r="L333" i="4" s="1"/>
  <c r="I357" i="4"/>
  <c r="L357" i="4" s="1"/>
  <c r="I38" i="4"/>
  <c r="L38" i="4" s="1"/>
  <c r="I166" i="4"/>
  <c r="L166" i="4" s="1"/>
  <c r="I190" i="4"/>
  <c r="L190" i="4" s="1"/>
  <c r="I228" i="4"/>
  <c r="L228" i="4" s="1"/>
  <c r="I235" i="4"/>
  <c r="L235" i="4" s="1"/>
  <c r="I281" i="4"/>
  <c r="L281" i="4" s="1"/>
  <c r="I343" i="4"/>
  <c r="L343" i="4" s="1"/>
  <c r="I11" i="4"/>
  <c r="L11" i="4" s="1"/>
  <c r="I95" i="4"/>
  <c r="L95" i="4" s="1"/>
  <c r="I126" i="4"/>
  <c r="L126" i="4" s="1"/>
  <c r="I175" i="4"/>
  <c r="L175" i="4" s="1"/>
  <c r="I199" i="4"/>
  <c r="L199" i="4" s="1"/>
  <c r="I265" i="4"/>
  <c r="L265" i="4" s="1"/>
  <c r="I297" i="4"/>
  <c r="L297" i="4" s="1"/>
  <c r="I331" i="4"/>
  <c r="L331" i="4" s="1"/>
  <c r="I352" i="4"/>
  <c r="L352" i="4" s="1"/>
  <c r="I418" i="4"/>
  <c r="L418" i="4" s="1"/>
  <c r="I12" i="4"/>
  <c r="L12" i="4" s="1"/>
  <c r="I26" i="4"/>
  <c r="L26" i="4" s="1"/>
  <c r="I54" i="4"/>
  <c r="L54" i="4" s="1"/>
  <c r="I76" i="4"/>
  <c r="L76" i="4" s="1"/>
  <c r="I91" i="4"/>
  <c r="L91" i="4" s="1"/>
  <c r="I106" i="4"/>
  <c r="L106" i="4" s="1"/>
  <c r="I127" i="4"/>
  <c r="L127" i="4" s="1"/>
  <c r="I143" i="4"/>
  <c r="L143" i="4" s="1"/>
  <c r="I172" i="4"/>
  <c r="L172" i="4" s="1"/>
  <c r="I200" i="4"/>
  <c r="L200" i="4" s="1"/>
  <c r="I216" i="4"/>
  <c r="L216" i="4" s="1"/>
  <c r="I226" i="4"/>
  <c r="L226" i="4" s="1"/>
  <c r="I266" i="4"/>
  <c r="L266" i="4" s="1"/>
  <c r="I332" i="4"/>
  <c r="L332" i="4" s="1"/>
  <c r="I380" i="4"/>
  <c r="L380" i="4" s="1"/>
  <c r="I391" i="4"/>
  <c r="L391" i="4" s="1"/>
  <c r="I408" i="4"/>
  <c r="L408" i="4" s="1"/>
  <c r="I341" i="2"/>
  <c r="L341" i="2" s="1"/>
  <c r="I204" i="2"/>
  <c r="L204" i="2" s="1"/>
  <c r="I187" i="2"/>
  <c r="L187" i="2" s="1"/>
  <c r="I353" i="2"/>
  <c r="L353" i="2" s="1"/>
  <c r="I212" i="2"/>
  <c r="L212" i="2" s="1"/>
  <c r="I400" i="2"/>
  <c r="L400" i="2" s="1"/>
  <c r="I38" i="2"/>
  <c r="L38" i="2" s="1"/>
  <c r="I70" i="2"/>
  <c r="L70" i="2" s="1"/>
  <c r="I102" i="2"/>
  <c r="L102" i="2" s="1"/>
  <c r="I130" i="2"/>
  <c r="L130" i="2" s="1"/>
  <c r="I150" i="2"/>
  <c r="L150" i="2" s="1"/>
  <c r="I325" i="2"/>
  <c r="L325" i="2" s="1"/>
  <c r="I354" i="2"/>
  <c r="L354" i="2" s="1"/>
  <c r="I375" i="2"/>
  <c r="L375" i="2" s="1"/>
  <c r="I11" i="2"/>
  <c r="L11" i="2" s="1"/>
  <c r="I19" i="2"/>
  <c r="L19" i="2" s="1"/>
  <c r="I27" i="2"/>
  <c r="L27" i="2" s="1"/>
  <c r="I43" i="2"/>
  <c r="L43" i="2" s="1"/>
  <c r="I59" i="2"/>
  <c r="L59" i="2" s="1"/>
  <c r="I356" i="2"/>
  <c r="L356" i="2" s="1"/>
  <c r="I209" i="2"/>
  <c r="L209" i="2" s="1"/>
  <c r="I223" i="2"/>
  <c r="L223" i="2" s="1"/>
  <c r="I333" i="2"/>
  <c r="L333" i="2" s="1"/>
  <c r="I381" i="2"/>
  <c r="L381" i="2" s="1"/>
  <c r="I117" i="2"/>
  <c r="L117" i="2" s="1"/>
  <c r="I145" i="2"/>
  <c r="L145" i="2" s="1"/>
  <c r="I174" i="2"/>
  <c r="L174" i="2" s="1"/>
  <c r="I190" i="2"/>
  <c r="L190" i="2" s="1"/>
  <c r="I214" i="2"/>
  <c r="L214" i="2" s="1"/>
  <c r="I248" i="2"/>
  <c r="L248" i="2" s="1"/>
  <c r="I280" i="2"/>
  <c r="L280" i="2" s="1"/>
  <c r="I312" i="2"/>
  <c r="L312" i="2" s="1"/>
  <c r="I364" i="2"/>
  <c r="L364" i="2" s="1"/>
  <c r="I423" i="2"/>
  <c r="L423" i="2" s="1"/>
  <c r="I359" i="2"/>
  <c r="L359" i="2" s="1"/>
  <c r="I380" i="2"/>
  <c r="L380" i="2" s="1"/>
  <c r="I424" i="2"/>
  <c r="L424" i="2" s="1"/>
  <c r="I361" i="7"/>
  <c r="L361" i="7" s="1"/>
  <c r="I345" i="7"/>
  <c r="L345" i="7" s="1"/>
  <c r="I294" i="7"/>
  <c r="L294" i="7" s="1"/>
  <c r="I262" i="7"/>
  <c r="L262" i="7" s="1"/>
  <c r="I282" i="7"/>
  <c r="L282" i="7" s="1"/>
  <c r="I401" i="7"/>
  <c r="L401" i="7" s="1"/>
  <c r="I214" i="7"/>
  <c r="L214" i="7" s="1"/>
  <c r="I131" i="7"/>
  <c r="L131" i="7" s="1"/>
  <c r="I27" i="7"/>
  <c r="L27" i="7" s="1"/>
  <c r="I319" i="7"/>
  <c r="L319" i="7" s="1"/>
  <c r="I279" i="7"/>
  <c r="L279" i="7" s="1"/>
  <c r="I239" i="7"/>
  <c r="L239" i="7" s="1"/>
  <c r="I56" i="7"/>
  <c r="L56" i="7" s="1"/>
  <c r="I84" i="7"/>
  <c r="L84" i="7" s="1"/>
  <c r="I20" i="7"/>
  <c r="L20" i="7" s="1"/>
  <c r="I362" i="7"/>
  <c r="L362" i="7" s="1"/>
  <c r="I83" i="7"/>
  <c r="L83" i="7" s="1"/>
  <c r="I23" i="7"/>
  <c r="L23" i="7" s="1"/>
  <c r="I200" i="7"/>
  <c r="L200" i="7" s="1"/>
  <c r="I53" i="7"/>
  <c r="L53" i="7" s="1"/>
  <c r="I105" i="7"/>
  <c r="L105" i="7" s="1"/>
  <c r="I152" i="7"/>
  <c r="L152" i="7" s="1"/>
  <c r="I85" i="7"/>
  <c r="L85" i="7" s="1"/>
  <c r="I148" i="7"/>
  <c r="L148" i="7" s="1"/>
  <c r="I212" i="7"/>
  <c r="L212" i="7" s="1"/>
  <c r="I227" i="7"/>
  <c r="L227" i="7" s="1"/>
  <c r="I26" i="7"/>
  <c r="L26" i="7" s="1"/>
  <c r="I62" i="7"/>
  <c r="L62" i="7" s="1"/>
  <c r="I90" i="7"/>
  <c r="L90" i="7" s="1"/>
  <c r="I113" i="7"/>
  <c r="L113" i="7" s="1"/>
  <c r="I160" i="7"/>
  <c r="L160" i="7" s="1"/>
  <c r="I177" i="7"/>
  <c r="L177" i="7" s="1"/>
  <c r="I208" i="7"/>
  <c r="L208" i="7" s="1"/>
  <c r="I236" i="7"/>
  <c r="L236" i="7" s="1"/>
  <c r="I268" i="7"/>
  <c r="L268" i="7" s="1"/>
  <c r="I37" i="7"/>
  <c r="L37" i="7" s="1"/>
  <c r="I69" i="7"/>
  <c r="L69" i="7" s="1"/>
  <c r="I101" i="7"/>
  <c r="L101" i="7" s="1"/>
  <c r="I132" i="7"/>
  <c r="L132" i="7" s="1"/>
  <c r="I172" i="7"/>
  <c r="L172" i="7" s="1"/>
  <c r="I204" i="7"/>
  <c r="L204" i="7" s="1"/>
  <c r="I231" i="7"/>
  <c r="L231" i="7" s="1"/>
  <c r="I248" i="7"/>
  <c r="L248" i="7" s="1"/>
  <c r="I292" i="7"/>
  <c r="L292" i="7" s="1"/>
  <c r="I309" i="7"/>
  <c r="L309" i="7" s="1"/>
  <c r="I317" i="7"/>
  <c r="L317" i="7" s="1"/>
  <c r="I376" i="7"/>
  <c r="L376" i="7" s="1"/>
  <c r="I403" i="7"/>
  <c r="L403" i="7" s="1"/>
  <c r="I427" i="7"/>
  <c r="L427" i="7" s="1"/>
  <c r="I339" i="7"/>
  <c r="L339" i="7" s="1"/>
  <c r="I359" i="7"/>
  <c r="L359" i="7" s="1"/>
  <c r="I387" i="7"/>
  <c r="L387" i="7" s="1"/>
  <c r="I399" i="7"/>
  <c r="L399" i="7" s="1"/>
  <c r="I334" i="10"/>
  <c r="L334" i="10" s="1"/>
  <c r="I302" i="10"/>
  <c r="L302" i="10" s="1"/>
  <c r="I270" i="10"/>
  <c r="L270" i="10" s="1"/>
  <c r="I238" i="10"/>
  <c r="L238" i="10" s="1"/>
  <c r="I290" i="10"/>
  <c r="L290" i="10" s="1"/>
  <c r="I168" i="10"/>
  <c r="L168" i="10" s="1"/>
  <c r="I93" i="10"/>
  <c r="L93" i="10" s="1"/>
  <c r="I16" i="10"/>
  <c r="L16" i="10" s="1"/>
  <c r="I52" i="10"/>
  <c r="L52" i="10" s="1"/>
  <c r="I338" i="10"/>
  <c r="L338" i="10" s="1"/>
  <c r="I389" i="10"/>
  <c r="L389" i="10" s="1"/>
  <c r="I113" i="10"/>
  <c r="L113" i="10" s="1"/>
  <c r="I41" i="10"/>
  <c r="L41" i="10" s="1"/>
  <c r="I365" i="10"/>
  <c r="L365" i="10" s="1"/>
  <c r="I36" i="10"/>
  <c r="L36" i="10" s="1"/>
  <c r="I73" i="10"/>
  <c r="L73" i="10" s="1"/>
  <c r="I142" i="10"/>
  <c r="L142" i="10" s="1"/>
  <c r="I45" i="10"/>
  <c r="L45" i="10" s="1"/>
  <c r="I157" i="10"/>
  <c r="L157" i="10" s="1"/>
  <c r="I190" i="10"/>
  <c r="L190" i="10" s="1"/>
  <c r="I206" i="10"/>
  <c r="L206" i="10" s="1"/>
  <c r="I66" i="10"/>
  <c r="L66" i="10" s="1"/>
  <c r="I75" i="10"/>
  <c r="L75" i="10" s="1"/>
  <c r="I121" i="10"/>
  <c r="L121" i="10" s="1"/>
  <c r="I135" i="10"/>
  <c r="L135" i="10" s="1"/>
  <c r="I189" i="10"/>
  <c r="L189" i="10" s="1"/>
  <c r="I366" i="10"/>
  <c r="L366" i="10" s="1"/>
  <c r="I33" i="10"/>
  <c r="L33" i="10" s="1"/>
  <c r="I193" i="10"/>
  <c r="L193" i="10" s="1"/>
  <c r="I22" i="10"/>
  <c r="L22" i="10" s="1"/>
  <c r="I63" i="10"/>
  <c r="L63" i="10" s="1"/>
  <c r="I98" i="10"/>
  <c r="L98" i="10" s="1"/>
  <c r="I186" i="10"/>
  <c r="L186" i="10" s="1"/>
  <c r="I232" i="10"/>
  <c r="L232" i="10" s="1"/>
  <c r="I355" i="10"/>
  <c r="L355" i="10" s="1"/>
  <c r="I154" i="10"/>
  <c r="L154" i="10" s="1"/>
  <c r="I187" i="10"/>
  <c r="L187" i="10" s="1"/>
  <c r="I218" i="10"/>
  <c r="L218" i="10" s="1"/>
  <c r="I244" i="10"/>
  <c r="L244" i="10" s="1"/>
  <c r="I348" i="10"/>
  <c r="L348" i="10" s="1"/>
  <c r="I383" i="10"/>
  <c r="L383" i="10" s="1"/>
  <c r="I260" i="10"/>
  <c r="L260" i="10" s="1"/>
  <c r="I292" i="10"/>
  <c r="L292" i="10" s="1"/>
  <c r="I214" i="10"/>
  <c r="L214" i="10" s="1"/>
  <c r="I240" i="10"/>
  <c r="L240" i="10" s="1"/>
  <c r="I272" i="10"/>
  <c r="L272" i="10" s="1"/>
  <c r="I325" i="10"/>
  <c r="L325" i="10" s="1"/>
  <c r="I340" i="10"/>
  <c r="L340" i="10" s="1"/>
  <c r="I424" i="10"/>
  <c r="L424" i="10" s="1"/>
  <c r="I308" i="10"/>
  <c r="L308" i="10" s="1"/>
  <c r="I410" i="10"/>
  <c r="L410" i="10" s="1"/>
  <c r="I286" i="3"/>
  <c r="L286" i="3" s="1"/>
  <c r="I108" i="3"/>
  <c r="L108" i="3" s="1"/>
  <c r="I319" i="3"/>
  <c r="L319" i="3" s="1"/>
  <c r="I148" i="3"/>
  <c r="L148" i="3" s="1"/>
  <c r="I77" i="3"/>
  <c r="L77" i="3" s="1"/>
  <c r="I153" i="3"/>
  <c r="L153" i="3" s="1"/>
  <c r="I125" i="3"/>
  <c r="L125" i="3" s="1"/>
  <c r="I212" i="3"/>
  <c r="L212" i="3" s="1"/>
  <c r="I283" i="3"/>
  <c r="L283" i="3" s="1"/>
  <c r="I338" i="3"/>
  <c r="L338" i="3" s="1"/>
  <c r="I303" i="3"/>
  <c r="L303" i="3" s="1"/>
  <c r="I93" i="3"/>
  <c r="L93" i="3" s="1"/>
  <c r="I25" i="3"/>
  <c r="L25" i="3" s="1"/>
  <c r="I117" i="3"/>
  <c r="L117" i="3" s="1"/>
  <c r="I169" i="3"/>
  <c r="L169" i="3" s="1"/>
  <c r="I81" i="3"/>
  <c r="L81" i="3" s="1"/>
  <c r="I331" i="3"/>
  <c r="L331" i="3" s="1"/>
  <c r="I39" i="3"/>
  <c r="L39" i="3" s="1"/>
  <c r="I391" i="3"/>
  <c r="L391" i="3" s="1"/>
  <c r="I404" i="3"/>
  <c r="L404" i="3" s="1"/>
  <c r="I218" i="3"/>
  <c r="L218" i="3" s="1"/>
  <c r="I343" i="3"/>
  <c r="L343" i="3" s="1"/>
  <c r="I428" i="3"/>
  <c r="L428" i="3" s="1"/>
  <c r="I10" i="3"/>
  <c r="L10" i="3" s="1"/>
  <c r="I47" i="3"/>
  <c r="L47" i="3" s="1"/>
  <c r="I55" i="3"/>
  <c r="L55" i="3" s="1"/>
  <c r="I63" i="3"/>
  <c r="L63" i="3" s="1"/>
  <c r="I71" i="3"/>
  <c r="L71" i="3" s="1"/>
  <c r="I79" i="3"/>
  <c r="L79" i="3" s="1"/>
  <c r="I87" i="3"/>
  <c r="L87" i="3" s="1"/>
  <c r="I95" i="3"/>
  <c r="L95" i="3" s="1"/>
  <c r="I103" i="3"/>
  <c r="L103" i="3" s="1"/>
  <c r="I111" i="3"/>
  <c r="L111" i="3" s="1"/>
  <c r="I119" i="3"/>
  <c r="L119" i="3" s="1"/>
  <c r="I127" i="3"/>
  <c r="L127" i="3" s="1"/>
  <c r="I135" i="3"/>
  <c r="L135" i="3" s="1"/>
  <c r="I143" i="3"/>
  <c r="L143" i="3" s="1"/>
  <c r="I151" i="3"/>
  <c r="L151" i="3" s="1"/>
  <c r="I159" i="3"/>
  <c r="L159" i="3" s="1"/>
  <c r="I167" i="3"/>
  <c r="L167" i="3" s="1"/>
  <c r="I175" i="3"/>
  <c r="L175" i="3" s="1"/>
  <c r="I183" i="3"/>
  <c r="L183" i="3" s="1"/>
  <c r="I191" i="3"/>
  <c r="L191" i="3" s="1"/>
  <c r="I199" i="3"/>
  <c r="L199" i="3" s="1"/>
  <c r="I222" i="3"/>
  <c r="L222" i="3" s="1"/>
  <c r="I260" i="3"/>
  <c r="L260" i="3" s="1"/>
  <c r="I316" i="3"/>
  <c r="L316" i="3" s="1"/>
  <c r="I332" i="3"/>
  <c r="L332" i="3" s="1"/>
  <c r="I359" i="3"/>
  <c r="L359" i="3" s="1"/>
  <c r="I27" i="3"/>
  <c r="L27" i="3" s="1"/>
  <c r="I244" i="3"/>
  <c r="L244" i="3" s="1"/>
  <c r="I281" i="3"/>
  <c r="L281" i="3" s="1"/>
  <c r="I313" i="3"/>
  <c r="L313" i="3" s="1"/>
  <c r="I329" i="3"/>
  <c r="L329" i="3" s="1"/>
  <c r="I347" i="3"/>
  <c r="L347" i="3" s="1"/>
  <c r="I388" i="3"/>
  <c r="L388" i="3" s="1"/>
  <c r="I411" i="3"/>
  <c r="L411" i="3" s="1"/>
  <c r="I370" i="1"/>
  <c r="L370" i="1" s="1"/>
  <c r="I267" i="1"/>
  <c r="L267" i="1" s="1"/>
  <c r="I142" i="1"/>
  <c r="L142" i="1" s="1"/>
  <c r="I402" i="1"/>
  <c r="L402" i="1" s="1"/>
  <c r="I268" i="1"/>
  <c r="L268" i="1" s="1"/>
  <c r="I236" i="1"/>
  <c r="L236" i="1" s="1"/>
  <c r="I310" i="1"/>
  <c r="L310" i="1" s="1"/>
  <c r="I198" i="1"/>
  <c r="L198" i="1" s="1"/>
  <c r="I315" i="1"/>
  <c r="L315" i="1" s="1"/>
  <c r="I230" i="1"/>
  <c r="L230" i="1" s="1"/>
  <c r="I260" i="1"/>
  <c r="L260" i="1" s="1"/>
  <c r="I194" i="1"/>
  <c r="L194" i="1" s="1"/>
  <c r="I82" i="1"/>
  <c r="L82" i="1" s="1"/>
  <c r="I23" i="1"/>
  <c r="L23" i="1" s="1"/>
  <c r="I126" i="1"/>
  <c r="L126" i="1" s="1"/>
  <c r="I130" i="1"/>
  <c r="L130" i="1" s="1"/>
  <c r="I291" i="1"/>
  <c r="L291" i="1" s="1"/>
  <c r="I138" i="1"/>
  <c r="L138" i="1" s="1"/>
  <c r="I31" i="1"/>
  <c r="L31" i="1" s="1"/>
  <c r="I44" i="1"/>
  <c r="L44" i="1" s="1"/>
  <c r="I69" i="1"/>
  <c r="L69" i="1" s="1"/>
  <c r="I91" i="1"/>
  <c r="L91" i="1" s="1"/>
  <c r="I160" i="1"/>
  <c r="L160" i="1" s="1"/>
  <c r="I180" i="1"/>
  <c r="L180" i="1" s="1"/>
  <c r="I253" i="1"/>
  <c r="L253" i="1" s="1"/>
  <c r="I47" i="1"/>
  <c r="L47" i="1" s="1"/>
  <c r="I132" i="1"/>
  <c r="L132" i="1" s="1"/>
  <c r="I141" i="1"/>
  <c r="L141" i="1" s="1"/>
  <c r="I184" i="1"/>
  <c r="L184" i="1" s="1"/>
  <c r="I205" i="1"/>
  <c r="L205" i="1" s="1"/>
  <c r="I212" i="1"/>
  <c r="L212" i="1" s="1"/>
  <c r="I220" i="1"/>
  <c r="L220" i="1" s="1"/>
  <c r="I238" i="1"/>
  <c r="L238" i="1" s="1"/>
  <c r="I277" i="1"/>
  <c r="L277" i="1" s="1"/>
  <c r="I292" i="1"/>
  <c r="L292" i="1" s="1"/>
  <c r="I305" i="1"/>
  <c r="L305" i="1" s="1"/>
  <c r="I328" i="1"/>
  <c r="L328" i="1" s="1"/>
  <c r="I356" i="1"/>
  <c r="L356" i="1" s="1"/>
  <c r="I394" i="1"/>
  <c r="L394" i="1" s="1"/>
  <c r="I433" i="1"/>
  <c r="L433" i="1" s="1"/>
  <c r="I59" i="1"/>
  <c r="L59" i="1" s="1"/>
  <c r="I88" i="1"/>
  <c r="L88" i="1" s="1"/>
  <c r="I108" i="1"/>
  <c r="L108" i="1" s="1"/>
  <c r="I116" i="1"/>
  <c r="L116" i="1" s="1"/>
  <c r="I128" i="1"/>
  <c r="L128" i="1" s="1"/>
  <c r="I149" i="1"/>
  <c r="L149" i="1" s="1"/>
  <c r="I187" i="1"/>
  <c r="L187" i="1" s="1"/>
  <c r="I273" i="1"/>
  <c r="L273" i="1" s="1"/>
  <c r="I314" i="1"/>
  <c r="L314" i="1" s="1"/>
  <c r="I335" i="1"/>
  <c r="L335" i="1" s="1"/>
  <c r="I360" i="1"/>
  <c r="L360" i="1" s="1"/>
  <c r="I380" i="1"/>
  <c r="L380" i="1" s="1"/>
  <c r="I413" i="1"/>
  <c r="L413" i="1" s="1"/>
  <c r="I63" i="1"/>
  <c r="L63" i="1" s="1"/>
  <c r="I129" i="1"/>
  <c r="L129" i="1" s="1"/>
  <c r="I152" i="1"/>
  <c r="L152" i="1" s="1"/>
  <c r="I176" i="1"/>
  <c r="L176" i="1" s="1"/>
  <c r="I196" i="1"/>
  <c r="L196" i="1" s="1"/>
  <c r="I257" i="1"/>
  <c r="L257" i="1" s="1"/>
  <c r="I290" i="1"/>
  <c r="L290" i="1" s="1"/>
  <c r="I307" i="1"/>
  <c r="L307" i="1" s="1"/>
  <c r="I344" i="1"/>
  <c r="L344" i="1" s="1"/>
  <c r="I373" i="1"/>
  <c r="L373" i="1" s="1"/>
  <c r="I389" i="1"/>
  <c r="L389" i="1" s="1"/>
  <c r="I424" i="1"/>
  <c r="L424" i="1" s="1"/>
  <c r="I345" i="5"/>
  <c r="L345" i="5" s="1"/>
  <c r="I286" i="5"/>
  <c r="L286" i="5" s="1"/>
  <c r="I92" i="5"/>
  <c r="L92" i="5" s="1"/>
  <c r="I323" i="5"/>
  <c r="L323" i="5" s="1"/>
  <c r="I70" i="5"/>
  <c r="L70" i="5" s="1"/>
  <c r="I195" i="5"/>
  <c r="L195" i="5" s="1"/>
  <c r="I152" i="5"/>
  <c r="L152" i="5" s="1"/>
  <c r="I18" i="5"/>
  <c r="L18" i="5" s="1"/>
  <c r="I393" i="5"/>
  <c r="L393" i="5" s="1"/>
  <c r="I215" i="5"/>
  <c r="L215" i="5" s="1"/>
  <c r="I183" i="5"/>
  <c r="L183" i="5" s="1"/>
  <c r="I136" i="5"/>
  <c r="L136" i="5" s="1"/>
  <c r="I369" i="5"/>
  <c r="L369" i="5" s="1"/>
  <c r="I30" i="5"/>
  <c r="L30" i="5" s="1"/>
  <c r="I44" i="5"/>
  <c r="L44" i="5" s="1"/>
  <c r="I60" i="5"/>
  <c r="L60" i="5" s="1"/>
  <c r="I98" i="5"/>
  <c r="L98" i="5" s="1"/>
  <c r="I106" i="5"/>
  <c r="L106" i="5" s="1"/>
  <c r="I148" i="5"/>
  <c r="L148" i="5" s="1"/>
  <c r="I156" i="5"/>
  <c r="L156" i="5" s="1"/>
  <c r="I185" i="5"/>
  <c r="L185" i="5" s="1"/>
  <c r="I217" i="5"/>
  <c r="L217" i="5" s="1"/>
  <c r="I366" i="5"/>
  <c r="L366" i="5" s="1"/>
  <c r="I382" i="5"/>
  <c r="L382" i="5" s="1"/>
  <c r="I406" i="5"/>
  <c r="L406" i="5" s="1"/>
  <c r="I181" i="5"/>
  <c r="L181" i="5" s="1"/>
  <c r="I197" i="5"/>
  <c r="L197" i="5" s="1"/>
  <c r="I213" i="5"/>
  <c r="L213" i="5" s="1"/>
  <c r="I273" i="5"/>
  <c r="L273" i="5" s="1"/>
  <c r="I329" i="5"/>
  <c r="L329" i="5" s="1"/>
  <c r="I372" i="5"/>
  <c r="L372" i="5" s="1"/>
  <c r="I15" i="5"/>
  <c r="L15" i="5" s="1"/>
  <c r="I90" i="5"/>
  <c r="L90" i="5" s="1"/>
  <c r="I162" i="5"/>
  <c r="L162" i="5" s="1"/>
  <c r="I245" i="5"/>
  <c r="L245" i="5" s="1"/>
  <c r="I281" i="5"/>
  <c r="L281" i="5" s="1"/>
  <c r="I305" i="5"/>
  <c r="L305" i="5" s="1"/>
  <c r="I337" i="5"/>
  <c r="L337" i="5" s="1"/>
  <c r="I348" i="5"/>
  <c r="L348" i="5" s="1"/>
  <c r="I364" i="5"/>
  <c r="L364" i="5" s="1"/>
  <c r="I395" i="5"/>
  <c r="L395" i="5" s="1"/>
  <c r="I404" i="5"/>
  <c r="L404" i="5" s="1"/>
  <c r="I39" i="5"/>
  <c r="L39" i="5" s="1"/>
  <c r="I59" i="5"/>
  <c r="L59" i="5" s="1"/>
  <c r="I80" i="5"/>
  <c r="L80" i="5" s="1"/>
  <c r="I122" i="5"/>
  <c r="L122" i="5" s="1"/>
  <c r="I130" i="5"/>
  <c r="L130" i="5" s="1"/>
  <c r="I138" i="5"/>
  <c r="L138" i="5" s="1"/>
  <c r="I146" i="5"/>
  <c r="L146" i="5" s="1"/>
  <c r="I236" i="5"/>
  <c r="L236" i="5" s="1"/>
  <c r="I253" i="5"/>
  <c r="L253" i="5" s="1"/>
  <c r="I288" i="5"/>
  <c r="L288" i="5" s="1"/>
  <c r="I316" i="5"/>
  <c r="L316" i="5" s="1"/>
  <c r="I355" i="5"/>
  <c r="L355" i="5" s="1"/>
  <c r="I380" i="5"/>
  <c r="L380" i="5" s="1"/>
  <c r="I415" i="5"/>
  <c r="L415" i="5" s="1"/>
  <c r="I310" i="6"/>
  <c r="L310" i="6" s="1"/>
  <c r="I77" i="6"/>
  <c r="L77" i="6" s="1"/>
  <c r="I13" i="6"/>
  <c r="L13" i="6" s="1"/>
  <c r="I341" i="6"/>
  <c r="L341" i="6" s="1"/>
  <c r="I52" i="6"/>
  <c r="L52" i="6" s="1"/>
  <c r="I20" i="6"/>
  <c r="L20" i="6" s="1"/>
  <c r="I266" i="6"/>
  <c r="L266" i="6" s="1"/>
  <c r="I234" i="6"/>
  <c r="L234" i="6" s="1"/>
  <c r="I307" i="6"/>
  <c r="L307" i="6" s="1"/>
  <c r="I319" i="6"/>
  <c r="L319" i="6" s="1"/>
  <c r="I219" i="6"/>
  <c r="L219" i="6" s="1"/>
  <c r="I107" i="6"/>
  <c r="L107" i="6" s="1"/>
  <c r="I112" i="6"/>
  <c r="L112" i="6" s="1"/>
  <c r="I193" i="6"/>
  <c r="L193" i="6" s="1"/>
  <c r="I391" i="6"/>
  <c r="L391" i="6" s="1"/>
  <c r="I121" i="6"/>
  <c r="L121" i="6" s="1"/>
  <c r="I165" i="6"/>
  <c r="L165" i="6" s="1"/>
  <c r="I185" i="6"/>
  <c r="L185" i="6" s="1"/>
  <c r="I222" i="6"/>
  <c r="L222" i="6" s="1"/>
  <c r="I229" i="6"/>
  <c r="L229" i="6" s="1"/>
  <c r="I237" i="6"/>
  <c r="L237" i="6" s="1"/>
  <c r="I245" i="6"/>
  <c r="L245" i="6" s="1"/>
  <c r="I253" i="6"/>
  <c r="L253" i="6" s="1"/>
  <c r="I261" i="6"/>
  <c r="L261" i="6" s="1"/>
  <c r="I339" i="6"/>
  <c r="L339" i="6" s="1"/>
  <c r="I404" i="6"/>
  <c r="L404" i="6" s="1"/>
  <c r="I38" i="6"/>
  <c r="L38" i="6" s="1"/>
  <c r="I70" i="6"/>
  <c r="L70" i="6" s="1"/>
  <c r="I106" i="6"/>
  <c r="L106" i="6" s="1"/>
  <c r="I129" i="6"/>
  <c r="L129" i="6" s="1"/>
  <c r="I146" i="6"/>
  <c r="L146" i="6" s="1"/>
  <c r="I177" i="6"/>
  <c r="L177" i="6" s="1"/>
  <c r="I213" i="6"/>
  <c r="L213" i="6" s="1"/>
  <c r="I309" i="6"/>
  <c r="L309" i="6" s="1"/>
  <c r="I351" i="6"/>
  <c r="L351" i="6" s="1"/>
  <c r="I360" i="6"/>
  <c r="L360" i="6" s="1"/>
  <c r="I31" i="6"/>
  <c r="L31" i="6" s="1"/>
  <c r="I63" i="6"/>
  <c r="L63" i="6" s="1"/>
  <c r="I97" i="6"/>
  <c r="L97" i="6" s="1"/>
  <c r="I130" i="6"/>
  <c r="L130" i="6" s="1"/>
  <c r="I168" i="6"/>
  <c r="L168" i="6" s="1"/>
  <c r="I190" i="6"/>
  <c r="L190" i="6" s="1"/>
  <c r="I202" i="6"/>
  <c r="L202" i="6" s="1"/>
  <c r="I320" i="6"/>
  <c r="L320" i="6" s="1"/>
  <c r="I367" i="6"/>
  <c r="L367" i="6" s="1"/>
  <c r="I379" i="6"/>
  <c r="L379" i="6" s="1"/>
  <c r="I394" i="6"/>
  <c r="L394" i="6" s="1"/>
  <c r="I380" i="6"/>
  <c r="L380" i="6" s="1"/>
  <c r="I410" i="6"/>
  <c r="L410" i="6" s="1"/>
  <c r="I427" i="6"/>
  <c r="L427" i="6" s="1"/>
  <c r="I363" i="8"/>
  <c r="L363" i="8" s="1"/>
  <c r="I331" i="8"/>
  <c r="L331" i="8" s="1"/>
  <c r="I366" i="8"/>
  <c r="L366" i="8" s="1"/>
  <c r="I285" i="8"/>
  <c r="L285" i="8" s="1"/>
  <c r="I108" i="8"/>
  <c r="L108" i="8" s="1"/>
  <c r="I381" i="8"/>
  <c r="L381" i="8" s="1"/>
  <c r="I11" i="8"/>
  <c r="L11" i="8" s="1"/>
  <c r="I308" i="8"/>
  <c r="L308" i="8" s="1"/>
  <c r="I31" i="8"/>
  <c r="L31" i="8" s="1"/>
  <c r="I222" i="8"/>
  <c r="L222" i="8" s="1"/>
  <c r="I415" i="8"/>
  <c r="L415" i="8" s="1"/>
  <c r="I178" i="8"/>
  <c r="L178" i="8" s="1"/>
  <c r="I317" i="8"/>
  <c r="L317" i="8" s="1"/>
  <c r="I167" i="8"/>
  <c r="L167" i="8" s="1"/>
  <c r="I372" i="8"/>
  <c r="L372" i="8" s="1"/>
  <c r="I147" i="8"/>
  <c r="L147" i="8" s="1"/>
  <c r="I208" i="8"/>
  <c r="L208" i="8" s="1"/>
  <c r="I313" i="8"/>
  <c r="L313" i="8" s="1"/>
  <c r="I306" i="8"/>
  <c r="L306" i="8" s="1"/>
  <c r="I329" i="8"/>
  <c r="L329" i="8" s="1"/>
  <c r="I338" i="8"/>
  <c r="L338" i="8" s="1"/>
  <c r="I386" i="8"/>
  <c r="L386" i="8" s="1"/>
  <c r="I14" i="8"/>
  <c r="L14" i="8" s="1"/>
  <c r="I45" i="8"/>
  <c r="L45" i="8" s="1"/>
  <c r="I134" i="8"/>
  <c r="L134" i="8" s="1"/>
  <c r="I150" i="8"/>
  <c r="L150" i="8" s="1"/>
  <c r="I166" i="8"/>
  <c r="L166" i="8" s="1"/>
  <c r="I212" i="8"/>
  <c r="L212" i="8" s="1"/>
  <c r="I231" i="8"/>
  <c r="L231" i="8" s="1"/>
  <c r="I33" i="8"/>
  <c r="L33" i="8" s="1"/>
  <c r="I65" i="8"/>
  <c r="L65" i="8" s="1"/>
  <c r="I73" i="8"/>
  <c r="L73" i="8" s="1"/>
  <c r="I81" i="8"/>
  <c r="L81" i="8" s="1"/>
  <c r="I89" i="8"/>
  <c r="L89" i="8" s="1"/>
  <c r="I97" i="8"/>
  <c r="L97" i="8" s="1"/>
  <c r="I105" i="8"/>
  <c r="L105" i="8" s="1"/>
  <c r="I113" i="8"/>
  <c r="L113" i="8" s="1"/>
  <c r="I121" i="8"/>
  <c r="L121" i="8" s="1"/>
  <c r="I129" i="8"/>
  <c r="L129" i="8" s="1"/>
  <c r="I191" i="8"/>
  <c r="L191" i="8" s="1"/>
  <c r="I298" i="8"/>
  <c r="L298" i="8" s="1"/>
  <c r="I394" i="8"/>
  <c r="L394" i="8" s="1"/>
  <c r="I426" i="8"/>
  <c r="L426" i="8" s="1"/>
  <c r="I301" i="8"/>
  <c r="L301" i="8" s="1"/>
  <c r="I429" i="8"/>
  <c r="L429" i="8" s="1"/>
  <c r="I358" i="8"/>
  <c r="L358" i="8" s="1"/>
  <c r="I379" i="8"/>
  <c r="L379" i="8" s="1"/>
  <c r="I263" i="8"/>
  <c r="L263" i="8" s="1"/>
  <c r="I283" i="8"/>
  <c r="L283" i="8" s="1"/>
  <c r="I334" i="8"/>
  <c r="L334" i="8" s="1"/>
  <c r="I364" i="8"/>
  <c r="L364" i="8" s="1"/>
  <c r="I406" i="8"/>
  <c r="L406" i="8" s="1"/>
  <c r="I345" i="9"/>
  <c r="L345" i="9" s="1"/>
  <c r="I181" i="9"/>
  <c r="L181" i="9" s="1"/>
  <c r="I229" i="9"/>
  <c r="L229" i="9" s="1"/>
  <c r="I365" i="9"/>
  <c r="L365" i="9" s="1"/>
  <c r="I113" i="9"/>
  <c r="L113" i="9" s="1"/>
  <c r="I53" i="9"/>
  <c r="L53" i="9" s="1"/>
  <c r="I162" i="9"/>
  <c r="L162" i="9" s="1"/>
  <c r="I134" i="9"/>
  <c r="L134" i="9" s="1"/>
  <c r="I341" i="9"/>
  <c r="L341" i="9" s="1"/>
  <c r="I72" i="9"/>
  <c r="L72" i="9" s="1"/>
  <c r="I58" i="9"/>
  <c r="L58" i="9" s="1"/>
  <c r="I90" i="9"/>
  <c r="L90" i="9" s="1"/>
  <c r="I20" i="9"/>
  <c r="L20" i="9" s="1"/>
  <c r="I36" i="9"/>
  <c r="L36" i="9" s="1"/>
  <c r="I44" i="9"/>
  <c r="L44" i="9" s="1"/>
  <c r="I52" i="9"/>
  <c r="L52" i="9" s="1"/>
  <c r="I24" i="9"/>
  <c r="L24" i="9" s="1"/>
  <c r="I59" i="9"/>
  <c r="L59" i="9" s="1"/>
  <c r="I75" i="9"/>
  <c r="L75" i="9" s="1"/>
  <c r="I91" i="9"/>
  <c r="L91" i="9" s="1"/>
  <c r="I111" i="9"/>
  <c r="L111" i="9" s="1"/>
  <c r="I280" i="9"/>
  <c r="L280" i="9" s="1"/>
  <c r="I323" i="9"/>
  <c r="L323" i="9" s="1"/>
  <c r="I143" i="9"/>
  <c r="L143" i="9" s="1"/>
  <c r="I207" i="9"/>
  <c r="L207" i="9" s="1"/>
  <c r="I224" i="9"/>
  <c r="L224" i="9" s="1"/>
  <c r="I279" i="9"/>
  <c r="L279" i="9" s="1"/>
  <c r="I296" i="9"/>
  <c r="L296" i="9" s="1"/>
  <c r="I122" i="9"/>
  <c r="L122" i="9" s="1"/>
  <c r="I130" i="9"/>
  <c r="L130" i="9" s="1"/>
  <c r="I155" i="9"/>
  <c r="L155" i="9" s="1"/>
  <c r="I172" i="9"/>
  <c r="L172" i="9" s="1"/>
  <c r="I203" i="9"/>
  <c r="L203" i="9" s="1"/>
  <c r="I235" i="9"/>
  <c r="L235" i="9" s="1"/>
  <c r="I271" i="9"/>
  <c r="L271" i="9" s="1"/>
  <c r="I299" i="9"/>
  <c r="L299" i="9" s="1"/>
  <c r="I136" i="9"/>
  <c r="L136" i="9" s="1"/>
  <c r="I168" i="9"/>
  <c r="L168" i="9" s="1"/>
  <c r="I200" i="9"/>
  <c r="L200" i="9" s="1"/>
  <c r="I232" i="9"/>
  <c r="L232" i="9" s="1"/>
  <c r="I264" i="9"/>
  <c r="L264" i="9" s="1"/>
  <c r="I288" i="9"/>
  <c r="L288" i="9" s="1"/>
  <c r="I324" i="9"/>
  <c r="L324" i="9" s="1"/>
  <c r="I316" i="9"/>
  <c r="L316" i="9" s="1"/>
  <c r="I319" i="9"/>
  <c r="L319" i="9" s="1"/>
  <c r="I371" i="9"/>
  <c r="L371" i="9" s="1"/>
  <c r="I390" i="9"/>
  <c r="L390" i="9" s="1"/>
  <c r="I291" i="9"/>
  <c r="L291" i="9" s="1"/>
  <c r="I378" i="9"/>
  <c r="L378" i="9" s="1"/>
  <c r="I396" i="9"/>
  <c r="L396" i="9" s="1"/>
  <c r="I415" i="9"/>
  <c r="L415" i="9" s="1"/>
  <c r="I404" i="9"/>
  <c r="L404" i="9" s="1"/>
  <c r="I423" i="9"/>
  <c r="L423" i="9" s="1"/>
  <c r="I98" i="4"/>
  <c r="L98" i="4" s="1"/>
  <c r="I230" i="4"/>
  <c r="L230" i="4" s="1"/>
  <c r="I82" i="4"/>
  <c r="L82" i="4" s="1"/>
  <c r="I132" i="4"/>
  <c r="L132" i="4" s="1"/>
  <c r="I105" i="4"/>
  <c r="L105" i="4" s="1"/>
  <c r="I284" i="4"/>
  <c r="L284" i="4" s="1"/>
  <c r="I84" i="4"/>
  <c r="L84" i="4" s="1"/>
  <c r="I96" i="4"/>
  <c r="L96" i="4" s="1"/>
  <c r="I116" i="4"/>
  <c r="L116" i="4" s="1"/>
  <c r="I158" i="4"/>
  <c r="L158" i="4" s="1"/>
  <c r="I299" i="4"/>
  <c r="L299" i="4" s="1"/>
  <c r="I307" i="4"/>
  <c r="L307" i="4" s="1"/>
  <c r="I428" i="4"/>
  <c r="L428" i="4" s="1"/>
  <c r="I60" i="4"/>
  <c r="L60" i="4" s="1"/>
  <c r="I74" i="4"/>
  <c r="L74" i="4" s="1"/>
  <c r="I191" i="4"/>
  <c r="L191" i="4" s="1"/>
  <c r="I212" i="4"/>
  <c r="L212" i="4" s="1"/>
  <c r="I237" i="4"/>
  <c r="L237" i="4" s="1"/>
  <c r="I251" i="4"/>
  <c r="L251" i="4" s="1"/>
  <c r="I277" i="4"/>
  <c r="L277" i="4" s="1"/>
  <c r="I337" i="4"/>
  <c r="L337" i="4" s="1"/>
  <c r="I371" i="4"/>
  <c r="L371" i="4" s="1"/>
  <c r="I396" i="4"/>
  <c r="L396" i="4" s="1"/>
  <c r="I15" i="4"/>
  <c r="L15" i="4" s="1"/>
  <c r="I108" i="4"/>
  <c r="L108" i="4" s="1"/>
  <c r="I142" i="4"/>
  <c r="L142" i="4" s="1"/>
  <c r="I178" i="4"/>
  <c r="L178" i="4" s="1"/>
  <c r="I214" i="4"/>
  <c r="L214" i="4" s="1"/>
  <c r="I255" i="4"/>
  <c r="L255" i="4" s="1"/>
  <c r="I287" i="4"/>
  <c r="L287" i="4" s="1"/>
  <c r="I321" i="4"/>
  <c r="L321" i="4" s="1"/>
  <c r="I368" i="4"/>
  <c r="L368" i="4" s="1"/>
  <c r="I19" i="4"/>
  <c r="L19" i="4" s="1"/>
  <c r="I27" i="4"/>
  <c r="L27" i="4" s="1"/>
  <c r="I55" i="4"/>
  <c r="L55" i="4" s="1"/>
  <c r="I83" i="4"/>
  <c r="L83" i="4" s="1"/>
  <c r="I99" i="4"/>
  <c r="L99" i="4" s="1"/>
  <c r="I115" i="4"/>
  <c r="L115" i="4" s="1"/>
  <c r="I130" i="4"/>
  <c r="L130" i="4" s="1"/>
  <c r="I146" i="4"/>
  <c r="L146" i="4" s="1"/>
  <c r="I179" i="4"/>
  <c r="L179" i="4" s="1"/>
  <c r="I203" i="4"/>
  <c r="L203" i="4" s="1"/>
  <c r="I219" i="4"/>
  <c r="L219" i="4" s="1"/>
  <c r="I246" i="4"/>
  <c r="L246" i="4" s="1"/>
  <c r="I291" i="4"/>
  <c r="L291" i="4" s="1"/>
  <c r="I349" i="4"/>
  <c r="L349" i="4" s="1"/>
  <c r="I393" i="4"/>
  <c r="L393" i="4" s="1"/>
  <c r="I394" i="4"/>
  <c r="L394" i="4" s="1"/>
  <c r="I409" i="4"/>
  <c r="L409" i="4" s="1"/>
  <c r="I306" i="2"/>
  <c r="L306" i="2" s="1"/>
  <c r="I310" i="2"/>
  <c r="L310" i="2" s="1"/>
  <c r="I335" i="2"/>
  <c r="L335" i="2" s="1"/>
  <c r="I279" i="2"/>
  <c r="L279" i="2" s="1"/>
  <c r="I413" i="2"/>
  <c r="L413" i="2" s="1"/>
  <c r="I430" i="2"/>
  <c r="L430" i="2" s="1"/>
  <c r="I226" i="2"/>
  <c r="L226" i="2" s="1"/>
  <c r="I290" i="2"/>
  <c r="L290" i="2" s="1"/>
  <c r="I153" i="2"/>
  <c r="L153" i="2" s="1"/>
  <c r="I255" i="2"/>
  <c r="L255" i="2" s="1"/>
  <c r="I168" i="2"/>
  <c r="L168" i="2" s="1"/>
  <c r="I160" i="2"/>
  <c r="L160" i="2" s="1"/>
  <c r="I42" i="2"/>
  <c r="L42" i="2" s="1"/>
  <c r="I58" i="2"/>
  <c r="L58" i="2" s="1"/>
  <c r="I74" i="2"/>
  <c r="L74" i="2" s="1"/>
  <c r="I90" i="2"/>
  <c r="L90" i="2" s="1"/>
  <c r="I106" i="2"/>
  <c r="L106" i="2" s="1"/>
  <c r="I119" i="2"/>
  <c r="L119" i="2" s="1"/>
  <c r="I406" i="2"/>
  <c r="L406" i="2" s="1"/>
  <c r="I31" i="2"/>
  <c r="L31" i="2" s="1"/>
  <c r="I47" i="2"/>
  <c r="L47" i="2" s="1"/>
  <c r="I63" i="2"/>
  <c r="L63" i="2" s="1"/>
  <c r="I121" i="2"/>
  <c r="L121" i="2" s="1"/>
  <c r="I366" i="2"/>
  <c r="L366" i="2" s="1"/>
  <c r="I135" i="2"/>
  <c r="L135" i="2" s="1"/>
  <c r="I159" i="2"/>
  <c r="L159" i="2" s="1"/>
  <c r="I205" i="2"/>
  <c r="L205" i="2" s="1"/>
  <c r="I210" i="2"/>
  <c r="L210" i="2" s="1"/>
  <c r="I225" i="2"/>
  <c r="L225" i="2" s="1"/>
  <c r="I236" i="2"/>
  <c r="L236" i="2" s="1"/>
  <c r="I257" i="2"/>
  <c r="L257" i="2" s="1"/>
  <c r="I265" i="2"/>
  <c r="L265" i="2" s="1"/>
  <c r="I297" i="2"/>
  <c r="L297" i="2" s="1"/>
  <c r="I317" i="2"/>
  <c r="L317" i="2" s="1"/>
  <c r="I343" i="2"/>
  <c r="L343" i="2" s="1"/>
  <c r="I404" i="2"/>
  <c r="L404" i="2" s="1"/>
  <c r="I110" i="2"/>
  <c r="L110" i="2" s="1"/>
  <c r="I118" i="2"/>
  <c r="L118" i="2" s="1"/>
  <c r="I146" i="2"/>
  <c r="L146" i="2" s="1"/>
  <c r="I177" i="2"/>
  <c r="L177" i="2" s="1"/>
  <c r="I193" i="2"/>
  <c r="L193" i="2" s="1"/>
  <c r="I233" i="2"/>
  <c r="L233" i="2" s="1"/>
  <c r="I269" i="2"/>
  <c r="L269" i="2" s="1"/>
  <c r="I301" i="2"/>
  <c r="L301" i="2" s="1"/>
  <c r="I336" i="2"/>
  <c r="L336" i="2" s="1"/>
  <c r="I394" i="2"/>
  <c r="L394" i="2" s="1"/>
  <c r="I408" i="2"/>
  <c r="L408" i="2" s="1"/>
  <c r="I340" i="2"/>
  <c r="L340" i="2" s="1"/>
  <c r="I360" i="2"/>
  <c r="L360" i="2" s="1"/>
  <c r="I387" i="2"/>
  <c r="L387" i="2" s="1"/>
  <c r="I427" i="2"/>
  <c r="L427" i="2" s="1"/>
  <c r="I286" i="7"/>
  <c r="L286" i="7" s="1"/>
  <c r="I254" i="7"/>
  <c r="L254" i="7" s="1"/>
  <c r="I250" i="7"/>
  <c r="L250" i="7" s="1"/>
  <c r="I425" i="7"/>
  <c r="L425" i="7" s="1"/>
  <c r="I206" i="7"/>
  <c r="L206" i="7" s="1"/>
  <c r="I430" i="7"/>
  <c r="L430" i="7" s="1"/>
  <c r="I306" i="7"/>
  <c r="L306" i="7" s="1"/>
  <c r="I263" i="7"/>
  <c r="L263" i="7" s="1"/>
  <c r="I322" i="7"/>
  <c r="L322" i="7" s="1"/>
  <c r="I314" i="7"/>
  <c r="L314" i="7" s="1"/>
  <c r="I104" i="7"/>
  <c r="L104" i="7" s="1"/>
  <c r="I40" i="7"/>
  <c r="L40" i="7" s="1"/>
  <c r="I68" i="7"/>
  <c r="L68" i="7" s="1"/>
  <c r="I115" i="7"/>
  <c r="L115" i="7" s="1"/>
  <c r="I230" i="7"/>
  <c r="L230" i="7" s="1"/>
  <c r="I386" i="7"/>
  <c r="L386" i="7" s="1"/>
  <c r="I429" i="7"/>
  <c r="L429" i="7" s="1"/>
  <c r="I143" i="7"/>
  <c r="L143" i="7" s="1"/>
  <c r="I330" i="7"/>
  <c r="L330" i="7" s="1"/>
  <c r="I31" i="7"/>
  <c r="L31" i="7" s="1"/>
  <c r="I136" i="7"/>
  <c r="L136" i="7" s="1"/>
  <c r="I41" i="7"/>
  <c r="L41" i="7" s="1"/>
  <c r="I17" i="7"/>
  <c r="L17" i="7" s="1"/>
  <c r="I168" i="7"/>
  <c r="L168" i="7" s="1"/>
  <c r="I120" i="7"/>
  <c r="L120" i="7" s="1"/>
  <c r="I297" i="7"/>
  <c r="L297" i="7" s="1"/>
  <c r="I327" i="7"/>
  <c r="L327" i="7" s="1"/>
  <c r="I351" i="7"/>
  <c r="L351" i="7" s="1"/>
  <c r="I418" i="7"/>
  <c r="L418" i="7" s="1"/>
  <c r="I124" i="7"/>
  <c r="L124" i="7" s="1"/>
  <c r="I196" i="7"/>
  <c r="L196" i="7" s="1"/>
  <c r="I213" i="7"/>
  <c r="L213" i="7" s="1"/>
  <c r="I29" i="7"/>
  <c r="L29" i="7" s="1"/>
  <c r="I57" i="7"/>
  <c r="L57" i="7" s="1"/>
  <c r="I93" i="7"/>
  <c r="L93" i="7" s="1"/>
  <c r="I144" i="7"/>
  <c r="L144" i="7" s="1"/>
  <c r="I161" i="7"/>
  <c r="L161" i="7" s="1"/>
  <c r="I192" i="7"/>
  <c r="L192" i="7" s="1"/>
  <c r="I209" i="7"/>
  <c r="L209" i="7" s="1"/>
  <c r="I240" i="7"/>
  <c r="L240" i="7" s="1"/>
  <c r="I261" i="7"/>
  <c r="L261" i="7" s="1"/>
  <c r="I272" i="7"/>
  <c r="L272" i="7" s="1"/>
  <c r="I305" i="7"/>
  <c r="L305" i="7" s="1"/>
  <c r="I370" i="7"/>
  <c r="L370" i="7" s="1"/>
  <c r="I38" i="7"/>
  <c r="L38" i="7" s="1"/>
  <c r="I70" i="7"/>
  <c r="L70" i="7" s="1"/>
  <c r="I102" i="7"/>
  <c r="L102" i="7" s="1"/>
  <c r="I133" i="7"/>
  <c r="L133" i="7" s="1"/>
  <c r="I173" i="7"/>
  <c r="L173" i="7" s="1"/>
  <c r="I205" i="7"/>
  <c r="L205" i="7" s="1"/>
  <c r="I232" i="7"/>
  <c r="L232" i="7" s="1"/>
  <c r="I269" i="7"/>
  <c r="L269" i="7" s="1"/>
  <c r="I293" i="7"/>
  <c r="L293" i="7" s="1"/>
  <c r="I312" i="7"/>
  <c r="L312" i="7" s="1"/>
  <c r="I320" i="7"/>
  <c r="L320" i="7" s="1"/>
  <c r="I406" i="7"/>
  <c r="L406" i="7" s="1"/>
  <c r="I420" i="7"/>
  <c r="L420" i="7" s="1"/>
  <c r="I355" i="7"/>
  <c r="L355" i="7" s="1"/>
  <c r="I408" i="7"/>
  <c r="L408" i="7" s="1"/>
  <c r="I340" i="7"/>
  <c r="L340" i="7" s="1"/>
  <c r="I360" i="7"/>
  <c r="L360" i="7" s="1"/>
  <c r="I391" i="7"/>
  <c r="L391" i="7" s="1"/>
  <c r="I411" i="7"/>
  <c r="L411" i="7" s="1"/>
  <c r="I341" i="10"/>
  <c r="L341" i="10" s="1"/>
  <c r="I84" i="10"/>
  <c r="L84" i="10" s="1"/>
  <c r="I402" i="10"/>
  <c r="L402" i="10" s="1"/>
  <c r="I373" i="10"/>
  <c r="L373" i="10" s="1"/>
  <c r="I231" i="10"/>
  <c r="L231" i="10" s="1"/>
  <c r="I398" i="10"/>
  <c r="L398" i="10" s="1"/>
  <c r="I275" i="10"/>
  <c r="L275" i="10" s="1"/>
  <c r="I314" i="10"/>
  <c r="L314" i="10" s="1"/>
  <c r="I196" i="10"/>
  <c r="L196" i="10" s="1"/>
  <c r="I12" i="10"/>
  <c r="L12" i="10" s="1"/>
  <c r="I140" i="10"/>
  <c r="L140" i="10" s="1"/>
  <c r="I224" i="10"/>
  <c r="L224" i="10" s="1"/>
  <c r="I326" i="10"/>
  <c r="L326" i="10" s="1"/>
  <c r="I294" i="10"/>
  <c r="L294" i="10" s="1"/>
  <c r="I262" i="10"/>
  <c r="L262" i="10" s="1"/>
  <c r="I230" i="10"/>
  <c r="L230" i="10" s="1"/>
  <c r="I369" i="10"/>
  <c r="L369" i="10" s="1"/>
  <c r="I161" i="10"/>
  <c r="L161" i="10" s="1"/>
  <c r="I234" i="10"/>
  <c r="L234" i="10" s="1"/>
  <c r="I80" i="10"/>
  <c r="L80" i="10" s="1"/>
  <c r="I226" i="10"/>
  <c r="L226" i="10" s="1"/>
  <c r="I212" i="10"/>
  <c r="L212" i="10" s="1"/>
  <c r="I330" i="10"/>
  <c r="L330" i="10" s="1"/>
  <c r="I295" i="10"/>
  <c r="L295" i="10" s="1"/>
  <c r="I201" i="10"/>
  <c r="L201" i="10" s="1"/>
  <c r="I152" i="10"/>
  <c r="L152" i="10" s="1"/>
  <c r="I25" i="10"/>
  <c r="L25" i="10" s="1"/>
  <c r="I141" i="10"/>
  <c r="L141" i="10" s="1"/>
  <c r="I87" i="10"/>
  <c r="L87" i="10" s="1"/>
  <c r="I377" i="10"/>
  <c r="L377" i="10" s="1"/>
  <c r="I342" i="10"/>
  <c r="L342" i="10" s="1"/>
  <c r="I136" i="10"/>
  <c r="L136" i="10" s="1"/>
  <c r="I208" i="10"/>
  <c r="L208" i="10" s="1"/>
  <c r="I53" i="10"/>
  <c r="L53" i="10" s="1"/>
  <c r="I114" i="10"/>
  <c r="L114" i="10" s="1"/>
  <c r="I17" i="10"/>
  <c r="L17" i="10" s="1"/>
  <c r="I169" i="10"/>
  <c r="L169" i="10" s="1"/>
  <c r="I210" i="10"/>
  <c r="L210" i="10" s="1"/>
  <c r="I15" i="10"/>
  <c r="L15" i="10" s="1"/>
  <c r="I55" i="10"/>
  <c r="L55" i="10" s="1"/>
  <c r="I78" i="10"/>
  <c r="L78" i="10" s="1"/>
  <c r="I109" i="10"/>
  <c r="L109" i="10" s="1"/>
  <c r="I122" i="10"/>
  <c r="L122" i="10" s="1"/>
  <c r="I248" i="10"/>
  <c r="L248" i="10" s="1"/>
  <c r="I26" i="10"/>
  <c r="L26" i="10" s="1"/>
  <c r="I34" i="10"/>
  <c r="L34" i="10" s="1"/>
  <c r="I202" i="10"/>
  <c r="L202" i="10" s="1"/>
  <c r="I27" i="10"/>
  <c r="L27" i="10" s="1"/>
  <c r="I86" i="10"/>
  <c r="L86" i="10" s="1"/>
  <c r="I101" i="10"/>
  <c r="L101" i="10" s="1"/>
  <c r="I125" i="10"/>
  <c r="L125" i="10" s="1"/>
  <c r="I139" i="10"/>
  <c r="L139" i="10" s="1"/>
  <c r="I170" i="10"/>
  <c r="L170" i="10" s="1"/>
  <c r="I269" i="10"/>
  <c r="L269" i="10" s="1"/>
  <c r="I386" i="10"/>
  <c r="L386" i="10" s="1"/>
  <c r="I228" i="10"/>
  <c r="L228" i="10" s="1"/>
  <c r="I351" i="10"/>
  <c r="L351" i="10" s="1"/>
  <c r="I422" i="10"/>
  <c r="L422" i="10" s="1"/>
  <c r="I159" i="10"/>
  <c r="L159" i="10" s="1"/>
  <c r="I221" i="10"/>
  <c r="L221" i="10" s="1"/>
  <c r="I249" i="10"/>
  <c r="L249" i="10" s="1"/>
  <c r="I360" i="10"/>
  <c r="L360" i="10" s="1"/>
  <c r="I384" i="10"/>
  <c r="L384" i="10" s="1"/>
  <c r="I253" i="10"/>
  <c r="L253" i="10" s="1"/>
  <c r="I264" i="10"/>
  <c r="L264" i="10" s="1"/>
  <c r="I285" i="10"/>
  <c r="L285" i="10" s="1"/>
  <c r="I300" i="10"/>
  <c r="L300" i="10" s="1"/>
  <c r="I324" i="10"/>
  <c r="L324" i="10" s="1"/>
  <c r="I347" i="10"/>
  <c r="L347" i="10" s="1"/>
  <c r="I371" i="10"/>
  <c r="L371" i="10" s="1"/>
  <c r="I229" i="10"/>
  <c r="L229" i="10" s="1"/>
  <c r="I261" i="10"/>
  <c r="L261" i="10" s="1"/>
  <c r="I293" i="10"/>
  <c r="L293" i="10" s="1"/>
  <c r="I404" i="10"/>
  <c r="L404" i="10" s="1"/>
  <c r="I408" i="10"/>
  <c r="L408" i="10" s="1"/>
  <c r="I387" i="10"/>
  <c r="L387" i="10" s="1"/>
  <c r="I427" i="10"/>
  <c r="L427" i="10" s="1"/>
  <c r="I312" i="10"/>
  <c r="L312" i="10" s="1"/>
  <c r="I411" i="10"/>
  <c r="L411" i="10" s="1"/>
  <c r="I430" i="3"/>
  <c r="L430" i="3" s="1"/>
  <c r="I28" i="3"/>
  <c r="L28" i="3" s="1"/>
  <c r="I152" i="3"/>
  <c r="L152" i="3" s="1"/>
  <c r="I255" i="3"/>
  <c r="L255" i="3" s="1"/>
  <c r="I414" i="3"/>
  <c r="L414" i="3" s="1"/>
  <c r="I180" i="3"/>
  <c r="L180" i="3" s="1"/>
  <c r="I88" i="3"/>
  <c r="L88" i="3" s="1"/>
  <c r="I84" i="3"/>
  <c r="L84" i="3" s="1"/>
  <c r="I176" i="3"/>
  <c r="L176" i="3" s="1"/>
  <c r="I188" i="3"/>
  <c r="L188" i="3" s="1"/>
  <c r="I209" i="3"/>
  <c r="L209" i="3" s="1"/>
  <c r="I326" i="3"/>
  <c r="L326" i="3" s="1"/>
  <c r="I262" i="3"/>
  <c r="L262" i="3" s="1"/>
  <c r="I341" i="3"/>
  <c r="L341" i="3" s="1"/>
  <c r="I327" i="3"/>
  <c r="L327" i="3" s="1"/>
  <c r="I69" i="3"/>
  <c r="L69" i="3" s="1"/>
  <c r="I32" i="3"/>
  <c r="L32" i="3" s="1"/>
  <c r="I112" i="3"/>
  <c r="L112" i="3" s="1"/>
  <c r="I133" i="3"/>
  <c r="L133" i="3" s="1"/>
  <c r="I357" i="3"/>
  <c r="L357" i="3" s="1"/>
  <c r="I307" i="3"/>
  <c r="L307" i="3" s="1"/>
  <c r="I275" i="3"/>
  <c r="L275" i="3" s="1"/>
  <c r="I243" i="3"/>
  <c r="L243" i="3" s="1"/>
  <c r="I306" i="3"/>
  <c r="L306" i="3" s="1"/>
  <c r="I196" i="3"/>
  <c r="L196" i="3" s="1"/>
  <c r="I132" i="3"/>
  <c r="L132" i="3" s="1"/>
  <c r="I80" i="3"/>
  <c r="L80" i="3" s="1"/>
  <c r="I48" i="3"/>
  <c r="L48" i="3" s="1"/>
  <c r="I92" i="3"/>
  <c r="L92" i="3" s="1"/>
  <c r="I137" i="3"/>
  <c r="L137" i="3" s="1"/>
  <c r="I65" i="3"/>
  <c r="L65" i="3" s="1"/>
  <c r="I136" i="3"/>
  <c r="L136" i="3" s="1"/>
  <c r="I346" i="3"/>
  <c r="L346" i="3" s="1"/>
  <c r="I349" i="3"/>
  <c r="L349" i="3" s="1"/>
  <c r="I207" i="3"/>
  <c r="L207" i="3" s="1"/>
  <c r="I382" i="3"/>
  <c r="L382" i="3" s="1"/>
  <c r="I220" i="3"/>
  <c r="L220" i="3" s="1"/>
  <c r="I345" i="3"/>
  <c r="L345" i="3" s="1"/>
  <c r="I18" i="3"/>
  <c r="L18" i="3" s="1"/>
  <c r="I213" i="3"/>
  <c r="L213" i="3" s="1"/>
  <c r="I285" i="3"/>
  <c r="L285" i="3" s="1"/>
  <c r="I352" i="3"/>
  <c r="L352" i="3" s="1"/>
  <c r="I362" i="3"/>
  <c r="L362" i="3" s="1"/>
  <c r="I375" i="3"/>
  <c r="L375" i="3" s="1"/>
  <c r="I406" i="3"/>
  <c r="L406" i="3" s="1"/>
  <c r="I54" i="3"/>
  <c r="L54" i="3" s="1"/>
  <c r="I70" i="3"/>
  <c r="L70" i="3" s="1"/>
  <c r="I86" i="3"/>
  <c r="L86" i="3" s="1"/>
  <c r="I102" i="3"/>
  <c r="L102" i="3" s="1"/>
  <c r="I118" i="3"/>
  <c r="L118" i="3" s="1"/>
  <c r="I134" i="3"/>
  <c r="L134" i="3" s="1"/>
  <c r="I150" i="3"/>
  <c r="L150" i="3" s="1"/>
  <c r="I166" i="3"/>
  <c r="L166" i="3" s="1"/>
  <c r="I182" i="3"/>
  <c r="L182" i="3" s="1"/>
  <c r="I215" i="3"/>
  <c r="L215" i="3" s="1"/>
  <c r="I225" i="3"/>
  <c r="L225" i="3" s="1"/>
  <c r="I256" i="3"/>
  <c r="L256" i="3" s="1"/>
  <c r="I378" i="3"/>
  <c r="L378" i="3" s="1"/>
  <c r="I31" i="3"/>
  <c r="L31" i="3" s="1"/>
  <c r="I203" i="3"/>
  <c r="L203" i="3" s="1"/>
  <c r="I233" i="3"/>
  <c r="L233" i="3" s="1"/>
  <c r="I264" i="3"/>
  <c r="L264" i="3" s="1"/>
  <c r="I297" i="3"/>
  <c r="L297" i="3" s="1"/>
  <c r="I305" i="3"/>
  <c r="L305" i="3" s="1"/>
  <c r="I320" i="3"/>
  <c r="L320" i="3" s="1"/>
  <c r="I336" i="3"/>
  <c r="L336" i="3" s="1"/>
  <c r="I360" i="3"/>
  <c r="L360" i="3" s="1"/>
  <c r="I387" i="3"/>
  <c r="L387" i="3" s="1"/>
  <c r="I415" i="3"/>
  <c r="L415" i="3" s="1"/>
  <c r="I38" i="3"/>
  <c r="L38" i="3" s="1"/>
  <c r="I248" i="3"/>
  <c r="L248" i="3" s="1"/>
  <c r="I284" i="3"/>
  <c r="L284" i="3" s="1"/>
  <c r="I317" i="3"/>
  <c r="L317" i="3" s="1"/>
  <c r="I333" i="3"/>
  <c r="L333" i="3" s="1"/>
  <c r="I351" i="3"/>
  <c r="L351" i="3" s="1"/>
  <c r="I402" i="3"/>
  <c r="L402" i="3" s="1"/>
  <c r="I422" i="3"/>
  <c r="L422" i="3" s="1"/>
  <c r="I191" i="1"/>
  <c r="L191" i="1" s="1"/>
  <c r="I431" i="1"/>
  <c r="L431" i="1" s="1"/>
  <c r="I258" i="1"/>
  <c r="L258" i="1" s="1"/>
  <c r="I299" i="1"/>
  <c r="L299" i="1" s="1"/>
  <c r="I396" i="1"/>
  <c r="L396" i="1" s="1"/>
  <c r="I355" i="1"/>
  <c r="L355" i="1" s="1"/>
  <c r="I240" i="1"/>
  <c r="L240" i="1" s="1"/>
  <c r="I235" i="1"/>
  <c r="L235" i="1" s="1"/>
  <c r="I345" i="1"/>
  <c r="L345" i="1" s="1"/>
  <c r="I255" i="1"/>
  <c r="L255" i="1" s="1"/>
  <c r="I169" i="1"/>
  <c r="L169" i="1" s="1"/>
  <c r="I226" i="1"/>
  <c r="L226" i="1" s="1"/>
  <c r="I197" i="1"/>
  <c r="L197" i="1" s="1"/>
  <c r="I304" i="1"/>
  <c r="L304" i="1" s="1"/>
  <c r="I415" i="1"/>
  <c r="L415" i="1" s="1"/>
  <c r="I341" i="1"/>
  <c r="L341" i="1" s="1"/>
  <c r="I386" i="1"/>
  <c r="L386" i="1" s="1"/>
  <c r="I174" i="1"/>
  <c r="L174" i="1" s="1"/>
  <c r="I93" i="1"/>
  <c r="L93" i="1" s="1"/>
  <c r="I282" i="1"/>
  <c r="L282" i="1" s="1"/>
  <c r="I181" i="1"/>
  <c r="L181" i="1" s="1"/>
  <c r="I17" i="1"/>
  <c r="L17" i="1" s="1"/>
  <c r="I90" i="1"/>
  <c r="L90" i="1" s="1"/>
  <c r="I170" i="1"/>
  <c r="L170" i="1" s="1"/>
  <c r="I38" i="1"/>
  <c r="L38" i="1" s="1"/>
  <c r="I374" i="1"/>
  <c r="L374" i="1" s="1"/>
  <c r="I403" i="1"/>
  <c r="L403" i="1" s="1"/>
  <c r="I432" i="1"/>
  <c r="L432" i="1" s="1"/>
  <c r="I272" i="1"/>
  <c r="L272" i="1" s="1"/>
  <c r="I86" i="1"/>
  <c r="L86" i="1" s="1"/>
  <c r="I32" i="1"/>
  <c r="L32" i="1" s="1"/>
  <c r="I52" i="1"/>
  <c r="L52" i="1" s="1"/>
  <c r="I161" i="1"/>
  <c r="L161" i="1" s="1"/>
  <c r="I192" i="1"/>
  <c r="L192" i="1" s="1"/>
  <c r="I223" i="1"/>
  <c r="L223" i="1" s="1"/>
  <c r="I254" i="1"/>
  <c r="L254" i="1" s="1"/>
  <c r="I297" i="1"/>
  <c r="L297" i="1" s="1"/>
  <c r="I327" i="1"/>
  <c r="L327" i="1" s="1"/>
  <c r="I353" i="1"/>
  <c r="L353" i="1" s="1"/>
  <c r="I368" i="1"/>
  <c r="L368" i="1" s="1"/>
  <c r="I388" i="1"/>
  <c r="L388" i="1" s="1"/>
  <c r="I425" i="1"/>
  <c r="L425" i="1" s="1"/>
  <c r="I48" i="1"/>
  <c r="L48" i="1" s="1"/>
  <c r="I136" i="1"/>
  <c r="L136" i="1" s="1"/>
  <c r="I167" i="1"/>
  <c r="L167" i="1" s="1"/>
  <c r="I200" i="1"/>
  <c r="L200" i="1" s="1"/>
  <c r="I206" i="1"/>
  <c r="L206" i="1" s="1"/>
  <c r="I213" i="1"/>
  <c r="L213" i="1" s="1"/>
  <c r="I221" i="1"/>
  <c r="L221" i="1" s="1"/>
  <c r="I248" i="1"/>
  <c r="L248" i="1" s="1"/>
  <c r="I280" i="1"/>
  <c r="L280" i="1" s="1"/>
  <c r="I324" i="1"/>
  <c r="L324" i="1" s="1"/>
  <c r="I331" i="1"/>
  <c r="L331" i="1" s="1"/>
  <c r="I369" i="1"/>
  <c r="L369" i="1" s="1"/>
  <c r="I428" i="1"/>
  <c r="L428" i="1" s="1"/>
  <c r="I10" i="1"/>
  <c r="L10" i="1" s="1"/>
  <c r="I25" i="1"/>
  <c r="L25" i="1" s="1"/>
  <c r="I60" i="1"/>
  <c r="L60" i="1" s="1"/>
  <c r="I89" i="1"/>
  <c r="L89" i="1" s="1"/>
  <c r="I111" i="1"/>
  <c r="L111" i="1" s="1"/>
  <c r="I117" i="1"/>
  <c r="L117" i="1" s="1"/>
  <c r="I144" i="1"/>
  <c r="L144" i="1" s="1"/>
  <c r="I151" i="1"/>
  <c r="L151" i="1" s="1"/>
  <c r="I188" i="1"/>
  <c r="L188" i="1" s="1"/>
  <c r="I274" i="1"/>
  <c r="L274" i="1" s="1"/>
  <c r="I317" i="1"/>
  <c r="L317" i="1" s="1"/>
  <c r="I336" i="1"/>
  <c r="L336" i="1" s="1"/>
  <c r="I375" i="1"/>
  <c r="L375" i="1" s="1"/>
  <c r="I381" i="1"/>
  <c r="L381" i="1" s="1"/>
  <c r="I414" i="1"/>
  <c r="L414" i="1" s="1"/>
  <c r="I40" i="1"/>
  <c r="L40" i="1" s="1"/>
  <c r="I64" i="1"/>
  <c r="L64" i="1" s="1"/>
  <c r="I84" i="1"/>
  <c r="L84" i="1" s="1"/>
  <c r="I104" i="1"/>
  <c r="L104" i="1" s="1"/>
  <c r="I134" i="1"/>
  <c r="L134" i="1" s="1"/>
  <c r="I155" i="1"/>
  <c r="L155" i="1" s="1"/>
  <c r="I177" i="1"/>
  <c r="L177" i="1" s="1"/>
  <c r="I232" i="1"/>
  <c r="L232" i="1" s="1"/>
  <c r="I261" i="1"/>
  <c r="L261" i="1" s="1"/>
  <c r="I301" i="1"/>
  <c r="L301" i="1" s="1"/>
  <c r="I308" i="1"/>
  <c r="L308" i="1" s="1"/>
  <c r="I358" i="1"/>
  <c r="L358" i="1" s="1"/>
  <c r="I383" i="1"/>
  <c r="L383" i="1" s="1"/>
  <c r="I408" i="1"/>
  <c r="L408" i="1" s="1"/>
  <c r="I417" i="1"/>
  <c r="L417" i="1" s="1"/>
  <c r="I414" i="5"/>
  <c r="L414" i="5" s="1"/>
  <c r="I258" i="5"/>
  <c r="L258" i="5" s="1"/>
  <c r="I291" i="5"/>
  <c r="L291" i="5" s="1"/>
  <c r="I21" i="5"/>
  <c r="L21" i="5" s="1"/>
  <c r="I267" i="5"/>
  <c r="L267" i="5" s="1"/>
  <c r="I109" i="5"/>
  <c r="L109" i="5" s="1"/>
  <c r="I322" i="5"/>
  <c r="L322" i="5" s="1"/>
  <c r="I234" i="5"/>
  <c r="L234" i="5" s="1"/>
  <c r="I401" i="5"/>
  <c r="L401" i="5" s="1"/>
  <c r="I377" i="5"/>
  <c r="L377" i="5" s="1"/>
  <c r="I290" i="5"/>
  <c r="L290" i="5" s="1"/>
  <c r="I428" i="5"/>
  <c r="L428" i="5" s="1"/>
  <c r="I282" i="5"/>
  <c r="L282" i="5" s="1"/>
  <c r="I278" i="5"/>
  <c r="L278" i="5" s="1"/>
  <c r="I196" i="5"/>
  <c r="L196" i="5" s="1"/>
  <c r="I417" i="5"/>
  <c r="L417" i="5" s="1"/>
  <c r="I226" i="5"/>
  <c r="L226" i="5" s="1"/>
  <c r="I254" i="5"/>
  <c r="L254" i="5" s="1"/>
  <c r="I155" i="5"/>
  <c r="L155" i="5" s="1"/>
  <c r="I188" i="5"/>
  <c r="L188" i="5" s="1"/>
  <c r="I135" i="5"/>
  <c r="L135" i="5" s="1"/>
  <c r="I180" i="5"/>
  <c r="L180" i="5" s="1"/>
  <c r="I429" i="5"/>
  <c r="L429" i="5" s="1"/>
  <c r="I187" i="5"/>
  <c r="L187" i="5" s="1"/>
  <c r="I140" i="5"/>
  <c r="L140" i="5" s="1"/>
  <c r="I69" i="5"/>
  <c r="L69" i="5" s="1"/>
  <c r="I349" i="5"/>
  <c r="L349" i="5" s="1"/>
  <c r="I346" i="5"/>
  <c r="L346" i="5" s="1"/>
  <c r="I397" i="5"/>
  <c r="L397" i="5" s="1"/>
  <c r="I184" i="5"/>
  <c r="L184" i="5" s="1"/>
  <c r="I66" i="5"/>
  <c r="L66" i="5" s="1"/>
  <c r="I97" i="5"/>
  <c r="L97" i="5" s="1"/>
  <c r="I207" i="5"/>
  <c r="L207" i="5" s="1"/>
  <c r="I175" i="5"/>
  <c r="L175" i="5" s="1"/>
  <c r="I128" i="5"/>
  <c r="L128" i="5" s="1"/>
  <c r="I354" i="5"/>
  <c r="L354" i="5" s="1"/>
  <c r="I65" i="5"/>
  <c r="L65" i="5" s="1"/>
  <c r="I89" i="5"/>
  <c r="L89" i="5" s="1"/>
  <c r="I23" i="5"/>
  <c r="L23" i="5" s="1"/>
  <c r="I31" i="5"/>
  <c r="L31" i="5" s="1"/>
  <c r="I48" i="5"/>
  <c r="L48" i="5" s="1"/>
  <c r="I64" i="5"/>
  <c r="L64" i="5" s="1"/>
  <c r="I99" i="5"/>
  <c r="L99" i="5" s="1"/>
  <c r="I107" i="5"/>
  <c r="L107" i="5" s="1"/>
  <c r="I149" i="5"/>
  <c r="L149" i="5" s="1"/>
  <c r="I157" i="5"/>
  <c r="L157" i="5" s="1"/>
  <c r="I193" i="5"/>
  <c r="L193" i="5" s="1"/>
  <c r="I237" i="5"/>
  <c r="L237" i="5" s="1"/>
  <c r="I265" i="5"/>
  <c r="L265" i="5" s="1"/>
  <c r="I285" i="5"/>
  <c r="L285" i="5" s="1"/>
  <c r="I300" i="5"/>
  <c r="L300" i="5" s="1"/>
  <c r="I328" i="5"/>
  <c r="L328" i="5" s="1"/>
  <c r="I367" i="5"/>
  <c r="L367" i="5" s="1"/>
  <c r="I383" i="5"/>
  <c r="L383" i="5" s="1"/>
  <c r="I422" i="5"/>
  <c r="L422" i="5" s="1"/>
  <c r="I108" i="5"/>
  <c r="L108" i="5" s="1"/>
  <c r="I186" i="5"/>
  <c r="L186" i="5" s="1"/>
  <c r="I202" i="5"/>
  <c r="L202" i="5" s="1"/>
  <c r="I218" i="5"/>
  <c r="L218" i="5" s="1"/>
  <c r="I304" i="5"/>
  <c r="L304" i="5" s="1"/>
  <c r="I332" i="5"/>
  <c r="L332" i="5" s="1"/>
  <c r="I16" i="5"/>
  <c r="L16" i="5" s="1"/>
  <c r="I75" i="5"/>
  <c r="L75" i="5" s="1"/>
  <c r="I91" i="5"/>
  <c r="L91" i="5" s="1"/>
  <c r="I112" i="5"/>
  <c r="L112" i="5" s="1"/>
  <c r="I174" i="5"/>
  <c r="L174" i="5" s="1"/>
  <c r="I190" i="5"/>
  <c r="L190" i="5" s="1"/>
  <c r="I206" i="5"/>
  <c r="L206" i="5" s="1"/>
  <c r="I284" i="5"/>
  <c r="L284" i="5" s="1"/>
  <c r="I309" i="5"/>
  <c r="L309" i="5" s="1"/>
  <c r="I343" i="5"/>
  <c r="L343" i="5" s="1"/>
  <c r="I359" i="5"/>
  <c r="L359" i="5" s="1"/>
  <c r="I419" i="5"/>
  <c r="L419" i="5" s="1"/>
  <c r="I43" i="5"/>
  <c r="L43" i="5" s="1"/>
  <c r="I63" i="5"/>
  <c r="L63" i="5" s="1"/>
  <c r="I83" i="5"/>
  <c r="L83" i="5" s="1"/>
  <c r="I114" i="5"/>
  <c r="L114" i="5" s="1"/>
  <c r="I125" i="5"/>
  <c r="L125" i="5" s="1"/>
  <c r="I133" i="5"/>
  <c r="L133" i="5" s="1"/>
  <c r="I141" i="5"/>
  <c r="L141" i="5" s="1"/>
  <c r="I165" i="5"/>
  <c r="L165" i="5" s="1"/>
  <c r="I240" i="5"/>
  <c r="L240" i="5" s="1"/>
  <c r="I257" i="5"/>
  <c r="L257" i="5" s="1"/>
  <c r="I292" i="5"/>
  <c r="L292" i="5" s="1"/>
  <c r="I320" i="5"/>
  <c r="L320" i="5" s="1"/>
  <c r="I375" i="5"/>
  <c r="L375" i="5" s="1"/>
  <c r="I396" i="5"/>
  <c r="L396" i="5" s="1"/>
  <c r="I431" i="5"/>
  <c r="L431" i="5" s="1"/>
  <c r="I410" i="5"/>
  <c r="L410" i="5" s="1"/>
  <c r="I247" i="6"/>
  <c r="L247" i="6" s="1"/>
  <c r="I181" i="6"/>
  <c r="L181" i="6" s="1"/>
  <c r="I267" i="6"/>
  <c r="L267" i="6" s="1"/>
  <c r="I235" i="6"/>
  <c r="L235" i="6" s="1"/>
  <c r="I311" i="6"/>
  <c r="L311" i="6" s="1"/>
  <c r="I180" i="6"/>
  <c r="L180" i="6" s="1"/>
  <c r="I326" i="6"/>
  <c r="L326" i="6" s="1"/>
  <c r="I396" i="6"/>
  <c r="L396" i="6" s="1"/>
  <c r="I76" i="6"/>
  <c r="L76" i="6" s="1"/>
  <c r="I44" i="6"/>
  <c r="L44" i="6" s="1"/>
  <c r="I139" i="6"/>
  <c r="L139" i="6" s="1"/>
  <c r="I331" i="6"/>
  <c r="L331" i="6" s="1"/>
  <c r="I290" i="6"/>
  <c r="L290" i="6" s="1"/>
  <c r="I258" i="6"/>
  <c r="L258" i="6" s="1"/>
  <c r="I226" i="6"/>
  <c r="L226" i="6" s="1"/>
  <c r="I303" i="6"/>
  <c r="L303" i="6" s="1"/>
  <c r="I81" i="6"/>
  <c r="L81" i="6" s="1"/>
  <c r="I17" i="6"/>
  <c r="L17" i="6" s="1"/>
  <c r="I136" i="6"/>
  <c r="L136" i="6" s="1"/>
  <c r="I135" i="6"/>
  <c r="L135" i="6" s="1"/>
  <c r="I354" i="6"/>
  <c r="L354" i="6" s="1"/>
  <c r="I208" i="6"/>
  <c r="L208" i="6" s="1"/>
  <c r="I95" i="6"/>
  <c r="L95" i="6" s="1"/>
  <c r="I421" i="6"/>
  <c r="L421" i="6" s="1"/>
  <c r="I111" i="6"/>
  <c r="L111" i="6" s="1"/>
  <c r="I125" i="6"/>
  <c r="L125" i="6" s="1"/>
  <c r="I141" i="6"/>
  <c r="L141" i="6" s="1"/>
  <c r="I228" i="6"/>
  <c r="L228" i="6" s="1"/>
  <c r="I244" i="6"/>
  <c r="L244" i="6" s="1"/>
  <c r="I260" i="6"/>
  <c r="L260" i="6" s="1"/>
  <c r="I276" i="6"/>
  <c r="L276" i="6" s="1"/>
  <c r="I292" i="6"/>
  <c r="L292" i="6" s="1"/>
  <c r="I343" i="6"/>
  <c r="L343" i="6" s="1"/>
  <c r="I355" i="6"/>
  <c r="L355" i="6" s="1"/>
  <c r="I370" i="6"/>
  <c r="L370" i="6" s="1"/>
  <c r="I15" i="6"/>
  <c r="L15" i="6" s="1"/>
  <c r="I23" i="6"/>
  <c r="L23" i="6" s="1"/>
  <c r="I47" i="6"/>
  <c r="L47" i="6" s="1"/>
  <c r="I55" i="6"/>
  <c r="L55" i="6" s="1"/>
  <c r="I79" i="6"/>
  <c r="L79" i="6" s="1"/>
  <c r="I87" i="6"/>
  <c r="L87" i="6" s="1"/>
  <c r="I126" i="6"/>
  <c r="L126" i="6" s="1"/>
  <c r="I144" i="6"/>
  <c r="L144" i="6" s="1"/>
  <c r="I152" i="6"/>
  <c r="L152" i="6" s="1"/>
  <c r="I174" i="6"/>
  <c r="L174" i="6" s="1"/>
  <c r="I186" i="6"/>
  <c r="L186" i="6" s="1"/>
  <c r="I301" i="6"/>
  <c r="L301" i="6" s="1"/>
  <c r="I333" i="6"/>
  <c r="L333" i="6" s="1"/>
  <c r="I10" i="6"/>
  <c r="L10" i="6" s="1"/>
  <c r="I42" i="6"/>
  <c r="L42" i="6" s="1"/>
  <c r="I74" i="6"/>
  <c r="L74" i="6" s="1"/>
  <c r="I133" i="6"/>
  <c r="L133" i="6" s="1"/>
  <c r="I178" i="6"/>
  <c r="L178" i="6" s="1"/>
  <c r="I214" i="6"/>
  <c r="L214" i="6" s="1"/>
  <c r="I312" i="6"/>
  <c r="L312" i="6" s="1"/>
  <c r="I352" i="6"/>
  <c r="L352" i="6" s="1"/>
  <c r="I35" i="6"/>
  <c r="L35" i="6" s="1"/>
  <c r="I67" i="6"/>
  <c r="L67" i="6" s="1"/>
  <c r="I102" i="6"/>
  <c r="L102" i="6" s="1"/>
  <c r="I138" i="6"/>
  <c r="L138" i="6" s="1"/>
  <c r="I169" i="6"/>
  <c r="L169" i="6" s="1"/>
  <c r="I197" i="6"/>
  <c r="L197" i="6" s="1"/>
  <c r="I215" i="6"/>
  <c r="L215" i="6" s="1"/>
  <c r="I324" i="6"/>
  <c r="L324" i="6" s="1"/>
  <c r="I368" i="6"/>
  <c r="L368" i="6" s="1"/>
  <c r="I383" i="6"/>
  <c r="L383" i="6" s="1"/>
  <c r="I395" i="6"/>
  <c r="L395" i="6" s="1"/>
  <c r="I420" i="6"/>
  <c r="L420" i="6" s="1"/>
  <c r="I387" i="6"/>
  <c r="L387" i="6" s="1"/>
  <c r="I411" i="6"/>
  <c r="L411" i="6" s="1"/>
  <c r="I352" i="8"/>
  <c r="L352" i="8" s="1"/>
  <c r="I320" i="8"/>
  <c r="L320" i="8" s="1"/>
  <c r="I348" i="8"/>
  <c r="L348" i="8" s="1"/>
  <c r="I204" i="8"/>
  <c r="L204" i="8" s="1"/>
  <c r="I128" i="8"/>
  <c r="L128" i="8" s="1"/>
  <c r="I392" i="8"/>
  <c r="L392" i="8" s="1"/>
  <c r="I311" i="8"/>
  <c r="L311" i="8" s="1"/>
  <c r="I201" i="8"/>
  <c r="L201" i="8" s="1"/>
  <c r="I153" i="8"/>
  <c r="L153" i="8" s="1"/>
  <c r="I351" i="8"/>
  <c r="L351" i="8" s="1"/>
  <c r="I335" i="8"/>
  <c r="L335" i="8" s="1"/>
  <c r="I253" i="8"/>
  <c r="L253" i="8" s="1"/>
  <c r="I236" i="8"/>
  <c r="L236" i="8" s="1"/>
  <c r="I44" i="8"/>
  <c r="L44" i="8" s="1"/>
  <c r="I217" i="8"/>
  <c r="L217" i="8" s="1"/>
  <c r="I340" i="8"/>
  <c r="L340" i="8" s="1"/>
  <c r="I120" i="8"/>
  <c r="L120" i="8" s="1"/>
  <c r="I396" i="8"/>
  <c r="L396" i="8" s="1"/>
  <c r="I28" i="8"/>
  <c r="L28" i="8" s="1"/>
  <c r="I393" i="8"/>
  <c r="L393" i="8" s="1"/>
  <c r="I47" i="8"/>
  <c r="L47" i="8" s="1"/>
  <c r="I355" i="8"/>
  <c r="L355" i="8" s="1"/>
  <c r="I323" i="8"/>
  <c r="L323" i="8" s="1"/>
  <c r="I428" i="8"/>
  <c r="L428" i="8" s="1"/>
  <c r="I250" i="8"/>
  <c r="L250" i="8" s="1"/>
  <c r="I92" i="8"/>
  <c r="L92" i="8" s="1"/>
  <c r="I282" i="8"/>
  <c r="L282" i="8" s="1"/>
  <c r="I36" i="8"/>
  <c r="L36" i="8" s="1"/>
  <c r="I277" i="8"/>
  <c r="L277" i="8" s="1"/>
  <c r="I232" i="8"/>
  <c r="L232" i="8" s="1"/>
  <c r="I261" i="8"/>
  <c r="L261" i="8" s="1"/>
  <c r="I303" i="8"/>
  <c r="L303" i="8" s="1"/>
  <c r="I83" i="8"/>
  <c r="L83" i="8" s="1"/>
  <c r="I404" i="8"/>
  <c r="L404" i="8" s="1"/>
  <c r="I248" i="8"/>
  <c r="L248" i="8" s="1"/>
  <c r="I143" i="8"/>
  <c r="L143" i="8" s="1"/>
  <c r="I242" i="8"/>
  <c r="L242" i="8" s="1"/>
  <c r="I290" i="8"/>
  <c r="L290" i="8" s="1"/>
  <c r="I139" i="8"/>
  <c r="L139" i="8" s="1"/>
  <c r="I187" i="8"/>
  <c r="L187" i="8" s="1"/>
  <c r="I258" i="8"/>
  <c r="L258" i="8" s="1"/>
  <c r="I322" i="8"/>
  <c r="L322" i="8" s="1"/>
  <c r="I54" i="8"/>
  <c r="L54" i="8" s="1"/>
  <c r="I163" i="8"/>
  <c r="L163" i="8" s="1"/>
  <c r="I223" i="8"/>
  <c r="L223" i="8" s="1"/>
  <c r="I387" i="8"/>
  <c r="L387" i="8" s="1"/>
  <c r="I180" i="8"/>
  <c r="L180" i="8" s="1"/>
  <c r="I196" i="8"/>
  <c r="L196" i="8" s="1"/>
  <c r="I210" i="8"/>
  <c r="L210" i="8" s="1"/>
  <c r="I224" i="8"/>
  <c r="L224" i="8" s="1"/>
  <c r="I235" i="8"/>
  <c r="L235" i="8" s="1"/>
  <c r="I414" i="8"/>
  <c r="L414" i="8" s="1"/>
  <c r="I46" i="8"/>
  <c r="L46" i="8" s="1"/>
  <c r="I138" i="8"/>
  <c r="L138" i="8" s="1"/>
  <c r="I154" i="8"/>
  <c r="L154" i="8" s="1"/>
  <c r="I170" i="8"/>
  <c r="L170" i="8" s="1"/>
  <c r="I215" i="8"/>
  <c r="L215" i="8" s="1"/>
  <c r="I256" i="8"/>
  <c r="L256" i="8" s="1"/>
  <c r="I305" i="8"/>
  <c r="L305" i="8" s="1"/>
  <c r="I395" i="8"/>
  <c r="L395" i="8" s="1"/>
  <c r="I427" i="8"/>
  <c r="L427" i="8" s="1"/>
  <c r="I34" i="8"/>
  <c r="L34" i="8" s="1"/>
  <c r="I66" i="8"/>
  <c r="L66" i="8" s="1"/>
  <c r="I74" i="8"/>
  <c r="L74" i="8" s="1"/>
  <c r="I82" i="8"/>
  <c r="L82" i="8" s="1"/>
  <c r="I90" i="8"/>
  <c r="L90" i="8" s="1"/>
  <c r="I98" i="8"/>
  <c r="L98" i="8" s="1"/>
  <c r="I106" i="8"/>
  <c r="L106" i="8" s="1"/>
  <c r="I114" i="8"/>
  <c r="L114" i="8" s="1"/>
  <c r="I122" i="8"/>
  <c r="L122" i="8" s="1"/>
  <c r="I130" i="8"/>
  <c r="L130" i="8" s="1"/>
  <c r="I206" i="8"/>
  <c r="L206" i="8" s="1"/>
  <c r="I251" i="8"/>
  <c r="L251" i="8" s="1"/>
  <c r="I267" i="8"/>
  <c r="L267" i="8" s="1"/>
  <c r="I310" i="8"/>
  <c r="L310" i="8" s="1"/>
  <c r="I397" i="8"/>
  <c r="L397" i="8" s="1"/>
  <c r="I254" i="8"/>
  <c r="L254" i="8" s="1"/>
  <c r="I288" i="8"/>
  <c r="L288" i="8" s="1"/>
  <c r="I302" i="8"/>
  <c r="L302" i="8" s="1"/>
  <c r="I325" i="8"/>
  <c r="L325" i="8" s="1"/>
  <c r="I357" i="8"/>
  <c r="L357" i="8" s="1"/>
  <c r="I403" i="8"/>
  <c r="L403" i="8" s="1"/>
  <c r="I430" i="8"/>
  <c r="L430" i="8" s="1"/>
  <c r="I361" i="8"/>
  <c r="L361" i="8" s="1"/>
  <c r="I383" i="8"/>
  <c r="L383" i="8" s="1"/>
  <c r="I410" i="8"/>
  <c r="L410" i="8" s="1"/>
  <c r="I244" i="8"/>
  <c r="L244" i="8" s="1"/>
  <c r="I297" i="8"/>
  <c r="L297" i="8" s="1"/>
  <c r="I337" i="8"/>
  <c r="L337" i="8" s="1"/>
  <c r="I371" i="8"/>
  <c r="L371" i="8" s="1"/>
  <c r="I418" i="8"/>
  <c r="L418" i="8" s="1"/>
  <c r="I146" i="9"/>
  <c r="L146" i="9" s="1"/>
  <c r="I314" i="9"/>
  <c r="L314" i="9" s="1"/>
  <c r="I338" i="9"/>
  <c r="L338" i="9" s="1"/>
  <c r="I190" i="9"/>
  <c r="L190" i="9" s="1"/>
  <c r="I41" i="9"/>
  <c r="L41" i="9" s="1"/>
  <c r="I389" i="9"/>
  <c r="L389" i="9" s="1"/>
  <c r="I417" i="9"/>
  <c r="L417" i="9" s="1"/>
  <c r="I157" i="9"/>
  <c r="L157" i="9" s="1"/>
  <c r="I414" i="9"/>
  <c r="L414" i="9" s="1"/>
  <c r="I346" i="9"/>
  <c r="L346" i="9" s="1"/>
  <c r="I377" i="9"/>
  <c r="L377" i="9" s="1"/>
  <c r="I306" i="9"/>
  <c r="L306" i="9" s="1"/>
  <c r="I286" i="9"/>
  <c r="L286" i="9" s="1"/>
  <c r="I293" i="9"/>
  <c r="L293" i="9" s="1"/>
  <c r="I225" i="9"/>
  <c r="L225" i="9" s="1"/>
  <c r="I161" i="9"/>
  <c r="L161" i="9" s="1"/>
  <c r="I213" i="9"/>
  <c r="L213" i="9" s="1"/>
  <c r="I329" i="9"/>
  <c r="L329" i="9" s="1"/>
  <c r="I273" i="9"/>
  <c r="L273" i="9" s="1"/>
  <c r="I297" i="9"/>
  <c r="L297" i="9" s="1"/>
  <c r="I73" i="9"/>
  <c r="L73" i="9" s="1"/>
  <c r="I186" i="9"/>
  <c r="L186" i="9" s="1"/>
  <c r="I418" i="9"/>
  <c r="L418" i="9" s="1"/>
  <c r="I326" i="9"/>
  <c r="L326" i="9" s="1"/>
  <c r="I373" i="9"/>
  <c r="L373" i="9" s="1"/>
  <c r="I101" i="9"/>
  <c r="L101" i="9" s="1"/>
  <c r="I214" i="9"/>
  <c r="L214" i="9" s="1"/>
  <c r="I150" i="9"/>
  <c r="L150" i="9" s="1"/>
  <c r="I205" i="9"/>
  <c r="L205" i="9" s="1"/>
  <c r="I234" i="9"/>
  <c r="L234" i="9" s="1"/>
  <c r="I96" i="9"/>
  <c r="L96" i="9" s="1"/>
  <c r="I88" i="9"/>
  <c r="L88" i="9" s="1"/>
  <c r="I62" i="9"/>
  <c r="L62" i="9" s="1"/>
  <c r="I78" i="9"/>
  <c r="L78" i="9" s="1"/>
  <c r="I94" i="9"/>
  <c r="L94" i="9" s="1"/>
  <c r="I38" i="9"/>
  <c r="L38" i="9" s="1"/>
  <c r="I46" i="9"/>
  <c r="L46" i="9" s="1"/>
  <c r="I107" i="9"/>
  <c r="L107" i="9" s="1"/>
  <c r="I19" i="9"/>
  <c r="L19" i="9" s="1"/>
  <c r="I106" i="9"/>
  <c r="L106" i="9" s="1"/>
  <c r="I63" i="9"/>
  <c r="L63" i="9" s="1"/>
  <c r="I79" i="9"/>
  <c r="L79" i="9" s="1"/>
  <c r="I95" i="9"/>
  <c r="L95" i="9" s="1"/>
  <c r="I163" i="9"/>
  <c r="L163" i="9" s="1"/>
  <c r="I195" i="9"/>
  <c r="L195" i="9" s="1"/>
  <c r="I227" i="9"/>
  <c r="L227" i="9" s="1"/>
  <c r="I259" i="9"/>
  <c r="L259" i="9" s="1"/>
  <c r="I139" i="9"/>
  <c r="L139" i="9" s="1"/>
  <c r="I144" i="9"/>
  <c r="L144" i="9" s="1"/>
  <c r="I191" i="9"/>
  <c r="L191" i="9" s="1"/>
  <c r="I208" i="9"/>
  <c r="L208" i="9" s="1"/>
  <c r="I255" i="9"/>
  <c r="L255" i="9" s="1"/>
  <c r="I283" i="9"/>
  <c r="L283" i="9" s="1"/>
  <c r="I123" i="9"/>
  <c r="L123" i="9" s="1"/>
  <c r="I131" i="9"/>
  <c r="L131" i="9" s="1"/>
  <c r="I156" i="9"/>
  <c r="L156" i="9" s="1"/>
  <c r="I204" i="9"/>
  <c r="L204" i="9" s="1"/>
  <c r="I236" i="9"/>
  <c r="L236" i="9" s="1"/>
  <c r="I272" i="9"/>
  <c r="L272" i="9" s="1"/>
  <c r="I151" i="9"/>
  <c r="L151" i="9" s="1"/>
  <c r="I183" i="9"/>
  <c r="L183" i="9" s="1"/>
  <c r="I215" i="9"/>
  <c r="L215" i="9" s="1"/>
  <c r="I247" i="9"/>
  <c r="L247" i="9" s="1"/>
  <c r="I267" i="9"/>
  <c r="L267" i="9" s="1"/>
  <c r="I311" i="9"/>
  <c r="L311" i="9" s="1"/>
  <c r="I359" i="9"/>
  <c r="L359" i="9" s="1"/>
  <c r="I386" i="9"/>
  <c r="L386" i="9" s="1"/>
  <c r="I424" i="9"/>
  <c r="L424" i="9" s="1"/>
  <c r="I320" i="9"/>
  <c r="L320" i="9" s="1"/>
  <c r="I405" i="9"/>
  <c r="L405" i="9" s="1"/>
  <c r="I327" i="9"/>
  <c r="L327" i="9" s="1"/>
  <c r="I343" i="9"/>
  <c r="L343" i="9" s="1"/>
  <c r="I395" i="9"/>
  <c r="L395" i="9" s="1"/>
  <c r="I292" i="9"/>
  <c r="L292" i="9" s="1"/>
  <c r="I336" i="9"/>
  <c r="L336" i="9" s="1"/>
  <c r="I355" i="9"/>
  <c r="L355" i="9" s="1"/>
  <c r="I411" i="9"/>
  <c r="L411" i="9" s="1"/>
  <c r="I428" i="9"/>
  <c r="L428" i="9" s="1"/>
  <c r="I399" i="9"/>
  <c r="L399" i="9" s="1"/>
  <c r="I419" i="9"/>
  <c r="L419" i="9" s="1"/>
  <c r="I407" i="9"/>
  <c r="L407" i="9" s="1"/>
  <c r="I46" i="4"/>
  <c r="L46" i="4" s="1"/>
  <c r="I285" i="4"/>
  <c r="L285" i="4" s="1"/>
  <c r="I133" i="4"/>
  <c r="L133" i="4" s="1"/>
  <c r="I268" i="4"/>
  <c r="L268" i="4" s="1"/>
  <c r="I374" i="4"/>
  <c r="L374" i="4" s="1"/>
  <c r="I319" i="4"/>
  <c r="L319" i="4" s="1"/>
  <c r="I301" i="4"/>
  <c r="L301" i="4" s="1"/>
  <c r="I120" i="4"/>
  <c r="L120" i="4" s="1"/>
  <c r="I101" i="4"/>
  <c r="L101" i="4" s="1"/>
  <c r="I13" i="4"/>
  <c r="L13" i="4" s="1"/>
  <c r="I157" i="4"/>
  <c r="L157" i="4" s="1"/>
  <c r="I233" i="4"/>
  <c r="L233" i="4" s="1"/>
  <c r="I369" i="4"/>
  <c r="L369" i="4" s="1"/>
  <c r="I256" i="4"/>
  <c r="L256" i="4" s="1"/>
  <c r="I93" i="4"/>
  <c r="L93" i="4" s="1"/>
  <c r="I21" i="4"/>
  <c r="L21" i="4" s="1"/>
  <c r="I338" i="4"/>
  <c r="L338" i="4" s="1"/>
  <c r="I272" i="4"/>
  <c r="L272" i="4" s="1"/>
  <c r="I33" i="4"/>
  <c r="L33" i="4" s="1"/>
  <c r="I81" i="4"/>
  <c r="L81" i="4" s="1"/>
  <c r="I316" i="4"/>
  <c r="L316" i="4" s="1"/>
  <c r="I31" i="4"/>
  <c r="L31" i="4" s="1"/>
  <c r="I80" i="4"/>
  <c r="L80" i="4" s="1"/>
  <c r="I112" i="4"/>
  <c r="L112" i="4" s="1"/>
  <c r="I131" i="4"/>
  <c r="L131" i="4" s="1"/>
  <c r="I159" i="4"/>
  <c r="L159" i="4" s="1"/>
  <c r="I269" i="4"/>
  <c r="L269" i="4" s="1"/>
  <c r="I336" i="4"/>
  <c r="L336" i="4" s="1"/>
  <c r="I359" i="4"/>
  <c r="L359" i="4" s="1"/>
  <c r="I421" i="4"/>
  <c r="L421" i="4" s="1"/>
  <c r="I70" i="4"/>
  <c r="L70" i="4" s="1"/>
  <c r="I163" i="4"/>
  <c r="L163" i="4" s="1"/>
  <c r="I238" i="4"/>
  <c r="L238" i="4" s="1"/>
  <c r="I271" i="4"/>
  <c r="L271" i="4" s="1"/>
  <c r="I312" i="4"/>
  <c r="L312" i="4" s="1"/>
  <c r="I340" i="4"/>
  <c r="L340" i="4" s="1"/>
  <c r="I397" i="4"/>
  <c r="L397" i="4" s="1"/>
  <c r="I32" i="4"/>
  <c r="L32" i="4" s="1"/>
  <c r="I47" i="4"/>
  <c r="L47" i="4" s="1"/>
  <c r="I110" i="4"/>
  <c r="L110" i="4" s="1"/>
  <c r="I150" i="4"/>
  <c r="L150" i="4" s="1"/>
  <c r="I168" i="4"/>
  <c r="L168" i="4" s="1"/>
  <c r="I195" i="4"/>
  <c r="L195" i="4" s="1"/>
  <c r="I215" i="4"/>
  <c r="L215" i="4" s="1"/>
  <c r="I258" i="4"/>
  <c r="L258" i="4" s="1"/>
  <c r="I290" i="4"/>
  <c r="L290" i="4" s="1"/>
  <c r="I313" i="4"/>
  <c r="L313" i="4" s="1"/>
  <c r="I324" i="4"/>
  <c r="L324" i="4" s="1"/>
  <c r="I22" i="4"/>
  <c r="L22" i="4" s="1"/>
  <c r="I44" i="4"/>
  <c r="L44" i="4" s="1"/>
  <c r="I58" i="4"/>
  <c r="L58" i="4" s="1"/>
  <c r="I87" i="4"/>
  <c r="L87" i="4" s="1"/>
  <c r="I102" i="4"/>
  <c r="L102" i="4" s="1"/>
  <c r="I119" i="4"/>
  <c r="L119" i="4" s="1"/>
  <c r="I134" i="4"/>
  <c r="L134" i="4" s="1"/>
  <c r="I152" i="4"/>
  <c r="L152" i="4" s="1"/>
  <c r="I182" i="4"/>
  <c r="L182" i="4" s="1"/>
  <c r="I207" i="4"/>
  <c r="L207" i="4" s="1"/>
  <c r="I222" i="4"/>
  <c r="L222" i="4" s="1"/>
  <c r="I249" i="4"/>
  <c r="L249" i="4" s="1"/>
  <c r="I298" i="4"/>
  <c r="L298" i="4" s="1"/>
  <c r="I353" i="4"/>
  <c r="L353" i="4" s="1"/>
  <c r="I378" i="4"/>
  <c r="L378" i="4" s="1"/>
  <c r="I363" i="4"/>
  <c r="L363" i="4" s="1"/>
  <c r="I384" i="4"/>
  <c r="L384" i="4" s="1"/>
  <c r="I398" i="4"/>
  <c r="L398" i="4" s="1"/>
  <c r="I402" i="4"/>
  <c r="L402" i="4" s="1"/>
  <c r="I412" i="4"/>
  <c r="L412" i="4" s="1"/>
  <c r="I239" i="2"/>
  <c r="L239" i="2" s="1"/>
  <c r="I230" i="2"/>
  <c r="L230" i="2" s="1"/>
  <c r="I151" i="2"/>
  <c r="L151" i="2" s="1"/>
  <c r="I334" i="2"/>
  <c r="L334" i="2" s="1"/>
  <c r="I338" i="2"/>
  <c r="L338" i="2" s="1"/>
  <c r="I397" i="2"/>
  <c r="L397" i="2" s="1"/>
  <c r="I172" i="2"/>
  <c r="L172" i="2" s="1"/>
  <c r="I77" i="2"/>
  <c r="L77" i="2" s="1"/>
  <c r="I36" i="2"/>
  <c r="L36" i="2" s="1"/>
  <c r="I298" i="2"/>
  <c r="L298" i="2" s="1"/>
  <c r="I418" i="2"/>
  <c r="L418" i="2" s="1"/>
  <c r="I299" i="2"/>
  <c r="L299" i="2" s="1"/>
  <c r="I357" i="2"/>
  <c r="L357" i="2" s="1"/>
  <c r="I169" i="2"/>
  <c r="L169" i="2" s="1"/>
  <c r="I398" i="2"/>
  <c r="L398" i="2" s="1"/>
  <c r="I311" i="2"/>
  <c r="L311" i="2" s="1"/>
  <c r="I426" i="2"/>
  <c r="L426" i="2" s="1"/>
  <c r="I137" i="2"/>
  <c r="L137" i="2" s="1"/>
  <c r="I136" i="2"/>
  <c r="L136" i="2" s="1"/>
  <c r="I377" i="2"/>
  <c r="L377" i="2" s="1"/>
  <c r="I378" i="2"/>
  <c r="L378" i="2" s="1"/>
  <c r="I386" i="2"/>
  <c r="L386" i="2" s="1"/>
  <c r="I167" i="2"/>
  <c r="L167" i="2" s="1"/>
  <c r="I350" i="2"/>
  <c r="L350" i="2" s="1"/>
  <c r="I139" i="2"/>
  <c r="L139" i="2" s="1"/>
  <c r="I14" i="2"/>
  <c r="L14" i="2" s="1"/>
  <c r="I30" i="2"/>
  <c r="L30" i="2" s="1"/>
  <c r="I46" i="2"/>
  <c r="L46" i="2" s="1"/>
  <c r="I62" i="2"/>
  <c r="L62" i="2" s="1"/>
  <c r="I78" i="2"/>
  <c r="L78" i="2" s="1"/>
  <c r="I94" i="2"/>
  <c r="L94" i="2" s="1"/>
  <c r="I126" i="2"/>
  <c r="L126" i="2" s="1"/>
  <c r="I175" i="2"/>
  <c r="L175" i="2" s="1"/>
  <c r="I198" i="2"/>
  <c r="L198" i="2" s="1"/>
  <c r="I351" i="2"/>
  <c r="L351" i="2" s="1"/>
  <c r="I15" i="2"/>
  <c r="L15" i="2" s="1"/>
  <c r="I23" i="2"/>
  <c r="L23" i="2" s="1"/>
  <c r="I35" i="2"/>
  <c r="L35" i="2" s="1"/>
  <c r="I51" i="2"/>
  <c r="L51" i="2" s="1"/>
  <c r="I67" i="2"/>
  <c r="L67" i="2" s="1"/>
  <c r="I122" i="2"/>
  <c r="L122" i="2" s="1"/>
  <c r="I165" i="2"/>
  <c r="L165" i="2" s="1"/>
  <c r="I199" i="2"/>
  <c r="L199" i="2" s="1"/>
  <c r="I232" i="2"/>
  <c r="L232" i="2" s="1"/>
  <c r="I264" i="2"/>
  <c r="L264" i="2" s="1"/>
  <c r="I329" i="2"/>
  <c r="L329" i="2" s="1"/>
  <c r="I344" i="2"/>
  <c r="L344" i="2" s="1"/>
  <c r="I367" i="2"/>
  <c r="L367" i="2" s="1"/>
  <c r="I138" i="2"/>
  <c r="L138" i="2" s="1"/>
  <c r="I206" i="2"/>
  <c r="L206" i="2" s="1"/>
  <c r="I218" i="2"/>
  <c r="L218" i="2" s="1"/>
  <c r="I240" i="2"/>
  <c r="L240" i="2" s="1"/>
  <c r="I268" i="2"/>
  <c r="L268" i="2" s="1"/>
  <c r="I300" i="2"/>
  <c r="L300" i="2" s="1"/>
  <c r="I383" i="2"/>
  <c r="L383" i="2" s="1"/>
  <c r="I415" i="2"/>
  <c r="L415" i="2" s="1"/>
  <c r="I113" i="2"/>
  <c r="L113" i="2" s="1"/>
  <c r="I141" i="2"/>
  <c r="L141" i="2" s="1"/>
  <c r="I161" i="2"/>
  <c r="L161" i="2" s="1"/>
  <c r="I178" i="2"/>
  <c r="L178" i="2" s="1"/>
  <c r="I194" i="2"/>
  <c r="L194" i="2" s="1"/>
  <c r="I237" i="2"/>
  <c r="L237" i="2" s="1"/>
  <c r="I273" i="2"/>
  <c r="L273" i="2" s="1"/>
  <c r="I305" i="2"/>
  <c r="L305" i="2" s="1"/>
  <c r="I320" i="2"/>
  <c r="L320" i="2" s="1"/>
  <c r="I337" i="2"/>
  <c r="L337" i="2" s="1"/>
  <c r="I395" i="2"/>
  <c r="L395" i="2" s="1"/>
  <c r="I419" i="2"/>
  <c r="L419" i="2" s="1"/>
  <c r="I347" i="2"/>
  <c r="L347" i="2" s="1"/>
  <c r="I372" i="2"/>
  <c r="L372" i="2" s="1"/>
  <c r="I396" i="2"/>
  <c r="L396" i="2" s="1"/>
  <c r="I278" i="7"/>
  <c r="L278" i="7" s="1"/>
  <c r="I246" i="7"/>
  <c r="L246" i="7" s="1"/>
  <c r="I290" i="7"/>
  <c r="L290" i="7" s="1"/>
  <c r="I358" i="7"/>
  <c r="L358" i="7" s="1"/>
  <c r="I338" i="7"/>
  <c r="L338" i="7" s="1"/>
  <c r="I334" i="7"/>
  <c r="L334" i="7" s="1"/>
  <c r="I247" i="7"/>
  <c r="L247" i="7" s="1"/>
  <c r="I266" i="7"/>
  <c r="L266" i="7" s="1"/>
  <c r="I88" i="7"/>
  <c r="L88" i="7" s="1"/>
  <c r="I24" i="7"/>
  <c r="L24" i="7" s="1"/>
  <c r="I52" i="7"/>
  <c r="L52" i="7" s="1"/>
  <c r="I130" i="7"/>
  <c r="L130" i="7" s="1"/>
  <c r="I142" i="7"/>
  <c r="L142" i="7" s="1"/>
  <c r="I14" i="7"/>
  <c r="L14" i="7" s="1"/>
  <c r="I354" i="7"/>
  <c r="L354" i="7" s="1"/>
  <c r="I81" i="7"/>
  <c r="L81" i="7" s="1"/>
  <c r="I125" i="7"/>
  <c r="L125" i="7" s="1"/>
  <c r="I140" i="7"/>
  <c r="L140" i="7" s="1"/>
  <c r="I180" i="7"/>
  <c r="L180" i="7" s="1"/>
  <c r="I285" i="7"/>
  <c r="L285" i="7" s="1"/>
  <c r="I301" i="7"/>
  <c r="L301" i="7" s="1"/>
  <c r="I396" i="7"/>
  <c r="L396" i="7" s="1"/>
  <c r="I30" i="7"/>
  <c r="L30" i="7" s="1"/>
  <c r="I58" i="7"/>
  <c r="L58" i="7" s="1"/>
  <c r="I94" i="7"/>
  <c r="L94" i="7" s="1"/>
  <c r="I128" i="7"/>
  <c r="L128" i="7" s="1"/>
  <c r="I145" i="7"/>
  <c r="L145" i="7" s="1"/>
  <c r="I193" i="7"/>
  <c r="L193" i="7" s="1"/>
  <c r="I224" i="7"/>
  <c r="L224" i="7" s="1"/>
  <c r="I289" i="7"/>
  <c r="L289" i="7" s="1"/>
  <c r="I363" i="7"/>
  <c r="L363" i="7" s="1"/>
  <c r="I371" i="7"/>
  <c r="L371" i="7" s="1"/>
  <c r="I33" i="7"/>
  <c r="L33" i="7" s="1"/>
  <c r="I65" i="7"/>
  <c r="L65" i="7" s="1"/>
  <c r="I97" i="7"/>
  <c r="L97" i="7" s="1"/>
  <c r="I116" i="7"/>
  <c r="L116" i="7" s="1"/>
  <c r="I156" i="7"/>
  <c r="L156" i="7" s="1"/>
  <c r="I188" i="7"/>
  <c r="L188" i="7" s="1"/>
  <c r="I220" i="7"/>
  <c r="L220" i="7" s="1"/>
  <c r="I237" i="7"/>
  <c r="L237" i="7" s="1"/>
  <c r="I276" i="7"/>
  <c r="L276" i="7" s="1"/>
  <c r="I313" i="7"/>
  <c r="L313" i="7" s="1"/>
  <c r="I332" i="7"/>
  <c r="L332" i="7" s="1"/>
  <c r="I419" i="7"/>
  <c r="L419" i="7" s="1"/>
  <c r="I407" i="7"/>
  <c r="L407" i="7" s="1"/>
  <c r="I343" i="7"/>
  <c r="L343" i="7" s="1"/>
  <c r="I372" i="7"/>
  <c r="L372" i="7" s="1"/>
  <c r="I383" i="7"/>
  <c r="L383" i="7" s="1"/>
  <c r="I323" i="7"/>
  <c r="L323" i="7" s="1"/>
  <c r="I347" i="7"/>
  <c r="L347" i="7" s="1"/>
  <c r="I367" i="7"/>
  <c r="L367" i="7" s="1"/>
  <c r="I392" i="7"/>
  <c r="L392" i="7" s="1"/>
  <c r="I415" i="7"/>
  <c r="L415" i="7" s="1"/>
  <c r="I401" i="10"/>
  <c r="L401" i="10" s="1"/>
  <c r="I247" i="10"/>
  <c r="L247" i="10" s="1"/>
  <c r="I283" i="10"/>
  <c r="L283" i="10" s="1"/>
  <c r="I291" i="10"/>
  <c r="L291" i="10" s="1"/>
  <c r="I385" i="10"/>
  <c r="L385" i="10" s="1"/>
  <c r="I299" i="10"/>
  <c r="L299" i="10" s="1"/>
  <c r="I418" i="10"/>
  <c r="L418" i="10" s="1"/>
  <c r="I307" i="10"/>
  <c r="L307" i="10" s="1"/>
  <c r="I345" i="10"/>
  <c r="L345" i="10" s="1"/>
  <c r="I171" i="10"/>
  <c r="L171" i="10" s="1"/>
  <c r="I374" i="10"/>
  <c r="L374" i="10" s="1"/>
  <c r="I124" i="10"/>
  <c r="L124" i="10" s="1"/>
  <c r="I188" i="10"/>
  <c r="L188" i="10" s="1"/>
  <c r="I318" i="10"/>
  <c r="L318" i="10" s="1"/>
  <c r="I286" i="10"/>
  <c r="L286" i="10" s="1"/>
  <c r="I254" i="10"/>
  <c r="L254" i="10" s="1"/>
  <c r="I298" i="10"/>
  <c r="L298" i="10" s="1"/>
  <c r="I250" i="10"/>
  <c r="L250" i="10" s="1"/>
  <c r="I346" i="10"/>
  <c r="L346" i="10" s="1"/>
  <c r="I425" i="10"/>
  <c r="L425" i="10" s="1"/>
  <c r="I96" i="10"/>
  <c r="L96" i="10" s="1"/>
  <c r="I180" i="10"/>
  <c r="L180" i="10" s="1"/>
  <c r="I116" i="10"/>
  <c r="L116" i="10" s="1"/>
  <c r="I322" i="10"/>
  <c r="L322" i="10" s="1"/>
  <c r="I303" i="10"/>
  <c r="L303" i="10" s="1"/>
  <c r="I274" i="10"/>
  <c r="L274" i="10" s="1"/>
  <c r="I155" i="10"/>
  <c r="L155" i="10" s="1"/>
  <c r="I49" i="10"/>
  <c r="L49" i="10" s="1"/>
  <c r="I111" i="10"/>
  <c r="L111" i="10" s="1"/>
  <c r="I9" i="10"/>
  <c r="L9" i="10" s="1"/>
  <c r="I165" i="10"/>
  <c r="L165" i="10" s="1"/>
  <c r="I64" i="10"/>
  <c r="L64" i="10" s="1"/>
  <c r="I361" i="10"/>
  <c r="L361" i="10" s="1"/>
  <c r="I409" i="10"/>
  <c r="L409" i="10" s="1"/>
  <c r="I183" i="10"/>
  <c r="L183" i="10" s="1"/>
  <c r="I108" i="10"/>
  <c r="L108" i="10" s="1"/>
  <c r="I104" i="10"/>
  <c r="L104" i="10" s="1"/>
  <c r="I57" i="10"/>
  <c r="L57" i="10" s="1"/>
  <c r="I173" i="10"/>
  <c r="L173" i="10" s="1"/>
  <c r="I43" i="10"/>
  <c r="L43" i="10" s="1"/>
  <c r="I71" i="10"/>
  <c r="L71" i="10" s="1"/>
  <c r="I110" i="10"/>
  <c r="L110" i="10" s="1"/>
  <c r="I117" i="10"/>
  <c r="L117" i="10" s="1"/>
  <c r="I130" i="10"/>
  <c r="L130" i="10" s="1"/>
  <c r="I147" i="10"/>
  <c r="L147" i="10" s="1"/>
  <c r="I209" i="10"/>
  <c r="L209" i="10" s="1"/>
  <c r="I29" i="10"/>
  <c r="L29" i="10" s="1"/>
  <c r="I61" i="10"/>
  <c r="L61" i="10" s="1"/>
  <c r="I119" i="10"/>
  <c r="L119" i="10" s="1"/>
  <c r="I166" i="10"/>
  <c r="L166" i="10" s="1"/>
  <c r="I31" i="10"/>
  <c r="L31" i="10" s="1"/>
  <c r="I89" i="10"/>
  <c r="L89" i="10" s="1"/>
  <c r="I102" i="10"/>
  <c r="L102" i="10" s="1"/>
  <c r="I126" i="10"/>
  <c r="L126" i="10" s="1"/>
  <c r="I158" i="10"/>
  <c r="L158" i="10" s="1"/>
  <c r="I174" i="10"/>
  <c r="L174" i="10" s="1"/>
  <c r="I219" i="10"/>
  <c r="L219" i="10" s="1"/>
  <c r="I191" i="10"/>
  <c r="L191" i="10" s="1"/>
  <c r="I252" i="10"/>
  <c r="L252" i="10" s="1"/>
  <c r="I313" i="10"/>
  <c r="L313" i="10" s="1"/>
  <c r="I368" i="10"/>
  <c r="L368" i="10" s="1"/>
  <c r="I175" i="10"/>
  <c r="L175" i="10" s="1"/>
  <c r="I198" i="10"/>
  <c r="L198" i="10" s="1"/>
  <c r="I222" i="10"/>
  <c r="L222" i="10" s="1"/>
  <c r="I280" i="10"/>
  <c r="L280" i="10" s="1"/>
  <c r="I332" i="10"/>
  <c r="L332" i="10" s="1"/>
  <c r="I367" i="10"/>
  <c r="L367" i="10" s="1"/>
  <c r="I394" i="10"/>
  <c r="L394" i="10" s="1"/>
  <c r="I309" i="10"/>
  <c r="L309" i="10" s="1"/>
  <c r="I372" i="10"/>
  <c r="L372" i="10" s="1"/>
  <c r="I399" i="10"/>
  <c r="L399" i="10" s="1"/>
  <c r="I203" i="10"/>
  <c r="L203" i="10" s="1"/>
  <c r="I233" i="10"/>
  <c r="L233" i="10" s="1"/>
  <c r="I265" i="10"/>
  <c r="L265" i="10" s="1"/>
  <c r="I304" i="10"/>
  <c r="L304" i="10" s="1"/>
  <c r="I336" i="10"/>
  <c r="L336" i="10" s="1"/>
  <c r="I363" i="10"/>
  <c r="L363" i="10" s="1"/>
  <c r="I379" i="10"/>
  <c r="L379" i="10" s="1"/>
  <c r="I420" i="10"/>
  <c r="L420" i="10" s="1"/>
  <c r="I301" i="10"/>
  <c r="L301" i="10" s="1"/>
  <c r="I388" i="10"/>
  <c r="L388" i="10" s="1"/>
  <c r="I415" i="10"/>
  <c r="L415" i="10" s="1"/>
  <c r="I290" i="3"/>
  <c r="L290" i="3" s="1"/>
  <c r="I64" i="3"/>
  <c r="L64" i="3" s="1"/>
  <c r="I172" i="3"/>
  <c r="L172" i="3" s="1"/>
  <c r="I53" i="3"/>
  <c r="L53" i="3" s="1"/>
  <c r="I298" i="3"/>
  <c r="L298" i="3" s="1"/>
  <c r="I314" i="3"/>
  <c r="L314" i="3" s="1"/>
  <c r="I294" i="3"/>
  <c r="L294" i="3" s="1"/>
  <c r="I282" i="3"/>
  <c r="L282" i="3" s="1"/>
  <c r="I157" i="3"/>
  <c r="L157" i="3" s="1"/>
  <c r="I274" i="3"/>
  <c r="L274" i="3" s="1"/>
  <c r="I60" i="3"/>
  <c r="L60" i="3" s="1"/>
  <c r="I330" i="3"/>
  <c r="L330" i="3" s="1"/>
  <c r="I299" i="3"/>
  <c r="L299" i="3" s="1"/>
  <c r="I267" i="3"/>
  <c r="L267" i="3" s="1"/>
  <c r="I235" i="3"/>
  <c r="L235" i="3" s="1"/>
  <c r="I266" i="3"/>
  <c r="L266" i="3" s="1"/>
  <c r="I76" i="3"/>
  <c r="L76" i="3" s="1"/>
  <c r="I223" i="3"/>
  <c r="L223" i="3" s="1"/>
  <c r="I141" i="3"/>
  <c r="L141" i="3" s="1"/>
  <c r="I205" i="3"/>
  <c r="L205" i="3" s="1"/>
  <c r="I121" i="3"/>
  <c r="L121" i="3" s="1"/>
  <c r="I361" i="3"/>
  <c r="L361" i="3" s="1"/>
  <c r="I204" i="3"/>
  <c r="L204" i="3" s="1"/>
  <c r="I358" i="3"/>
  <c r="L358" i="3" s="1"/>
  <c r="I390" i="3"/>
  <c r="L390" i="3" s="1"/>
  <c r="I23" i="3"/>
  <c r="L23" i="3" s="1"/>
  <c r="I214" i="3"/>
  <c r="L214" i="3" s="1"/>
  <c r="I268" i="3"/>
  <c r="L268" i="3" s="1"/>
  <c r="I340" i="3"/>
  <c r="L340" i="3" s="1"/>
  <c r="I367" i="3"/>
  <c r="L367" i="3" s="1"/>
  <c r="I376" i="3"/>
  <c r="L376" i="3" s="1"/>
  <c r="I427" i="3"/>
  <c r="L427" i="3" s="1"/>
  <c r="I35" i="3"/>
  <c r="L35" i="3" s="1"/>
  <c r="I202" i="3"/>
  <c r="L202" i="3" s="1"/>
  <c r="I276" i="3"/>
  <c r="L276" i="3" s="1"/>
  <c r="I304" i="3"/>
  <c r="L304" i="3" s="1"/>
  <c r="I363" i="3"/>
  <c r="L363" i="3" s="1"/>
  <c r="I370" i="3"/>
  <c r="L370" i="3" s="1"/>
  <c r="I379" i="3"/>
  <c r="L379" i="3" s="1"/>
  <c r="I15" i="3"/>
  <c r="L15" i="3" s="1"/>
  <c r="I42" i="3"/>
  <c r="L42" i="3" s="1"/>
  <c r="I51" i="3"/>
  <c r="L51" i="3" s="1"/>
  <c r="I59" i="3"/>
  <c r="L59" i="3" s="1"/>
  <c r="I67" i="3"/>
  <c r="L67" i="3" s="1"/>
  <c r="I75" i="3"/>
  <c r="L75" i="3" s="1"/>
  <c r="I83" i="3"/>
  <c r="L83" i="3" s="1"/>
  <c r="I91" i="3"/>
  <c r="L91" i="3" s="1"/>
  <c r="I99" i="3"/>
  <c r="L99" i="3" s="1"/>
  <c r="I107" i="3"/>
  <c r="L107" i="3" s="1"/>
  <c r="I115" i="3"/>
  <c r="L115" i="3" s="1"/>
  <c r="I123" i="3"/>
  <c r="L123" i="3" s="1"/>
  <c r="I131" i="3"/>
  <c r="L131" i="3" s="1"/>
  <c r="I139" i="3"/>
  <c r="L139" i="3" s="1"/>
  <c r="I147" i="3"/>
  <c r="L147" i="3" s="1"/>
  <c r="I155" i="3"/>
  <c r="L155" i="3" s="1"/>
  <c r="I163" i="3"/>
  <c r="L163" i="3" s="1"/>
  <c r="I171" i="3"/>
  <c r="L171" i="3" s="1"/>
  <c r="I179" i="3"/>
  <c r="L179" i="3" s="1"/>
  <c r="I187" i="3"/>
  <c r="L187" i="3" s="1"/>
  <c r="I195" i="3"/>
  <c r="L195" i="3" s="1"/>
  <c r="I206" i="3"/>
  <c r="L206" i="3" s="1"/>
  <c r="I236" i="3"/>
  <c r="L236" i="3" s="1"/>
  <c r="I253" i="3"/>
  <c r="L253" i="3" s="1"/>
  <c r="I273" i="3"/>
  <c r="L273" i="3" s="1"/>
  <c r="I308" i="3"/>
  <c r="L308" i="3" s="1"/>
  <c r="I324" i="3"/>
  <c r="L324" i="3" s="1"/>
  <c r="I371" i="3"/>
  <c r="L371" i="3" s="1"/>
  <c r="I11" i="3"/>
  <c r="L11" i="3" s="1"/>
  <c r="I43" i="3"/>
  <c r="L43" i="3" s="1"/>
  <c r="I257" i="3"/>
  <c r="L257" i="3" s="1"/>
  <c r="I288" i="3"/>
  <c r="L288" i="3" s="1"/>
  <c r="I321" i="3"/>
  <c r="L321" i="3" s="1"/>
  <c r="I337" i="3"/>
  <c r="L337" i="3" s="1"/>
  <c r="I356" i="3"/>
  <c r="L356" i="3" s="1"/>
  <c r="I403" i="3"/>
  <c r="L403" i="3" s="1"/>
  <c r="I423" i="3"/>
  <c r="L423" i="3" s="1"/>
  <c r="I351" i="1"/>
  <c r="L351" i="1" s="1"/>
  <c r="I329" i="1"/>
  <c r="L329" i="1" s="1"/>
  <c r="I77" i="1"/>
  <c r="L77" i="1" s="1"/>
  <c r="I377" i="1"/>
  <c r="L377" i="1" s="1"/>
  <c r="I382" i="1"/>
  <c r="L382" i="1" s="1"/>
  <c r="I234" i="1"/>
  <c r="L234" i="1" s="1"/>
  <c r="I207" i="1"/>
  <c r="L207" i="1" s="1"/>
  <c r="I146" i="1"/>
  <c r="L146" i="1" s="1"/>
  <c r="I158" i="1"/>
  <c r="L158" i="1" s="1"/>
  <c r="I190" i="1"/>
  <c r="L190" i="1" s="1"/>
  <c r="I109" i="1"/>
  <c r="L109" i="1" s="1"/>
  <c r="I422" i="1"/>
  <c r="L422" i="1" s="1"/>
  <c r="I412" i="1"/>
  <c r="L412" i="1" s="1"/>
  <c r="I137" i="1"/>
  <c r="L137" i="1" s="1"/>
  <c r="I427" i="1"/>
  <c r="L427" i="1" s="1"/>
  <c r="I367" i="1"/>
  <c r="L367" i="1" s="1"/>
  <c r="I399" i="1"/>
  <c r="L399" i="1" s="1"/>
  <c r="I246" i="1"/>
  <c r="L246" i="1" s="1"/>
  <c r="I256" i="1"/>
  <c r="L256" i="1" s="1"/>
  <c r="I154" i="1"/>
  <c r="L154" i="1" s="1"/>
  <c r="I362" i="1"/>
  <c r="L362" i="1" s="1"/>
  <c r="I118" i="1"/>
  <c r="L118" i="1" s="1"/>
  <c r="I42" i="1"/>
  <c r="L42" i="1" s="1"/>
  <c r="I182" i="1"/>
  <c r="L182" i="1" s="1"/>
  <c r="I211" i="1"/>
  <c r="L211" i="1" s="1"/>
  <c r="I346" i="1"/>
  <c r="L346" i="1" s="1"/>
  <c r="I166" i="1"/>
  <c r="L166" i="1" s="1"/>
  <c r="I54" i="1"/>
  <c r="L54" i="1" s="1"/>
  <c r="I231" i="1"/>
  <c r="L231" i="1" s="1"/>
  <c r="I67" i="1"/>
  <c r="L67" i="1" s="1"/>
  <c r="I95" i="1"/>
  <c r="L95" i="1" s="1"/>
  <c r="I156" i="1"/>
  <c r="L156" i="1" s="1"/>
  <c r="I168" i="1"/>
  <c r="L168" i="1" s="1"/>
  <c r="I193" i="1"/>
  <c r="L193" i="1" s="1"/>
  <c r="I227" i="1"/>
  <c r="L227" i="1" s="1"/>
  <c r="I266" i="1"/>
  <c r="L266" i="1" s="1"/>
  <c r="I300" i="1"/>
  <c r="L300" i="1" s="1"/>
  <c r="I354" i="1"/>
  <c r="L354" i="1" s="1"/>
  <c r="I401" i="1"/>
  <c r="L401" i="1" s="1"/>
  <c r="I426" i="1"/>
  <c r="L426" i="1" s="1"/>
  <c r="I20" i="1"/>
  <c r="L20" i="1" s="1"/>
  <c r="I12" i="1"/>
  <c r="L12" i="1" s="1"/>
  <c r="I51" i="1"/>
  <c r="L51" i="1" s="1"/>
  <c r="I79" i="1"/>
  <c r="L79" i="1" s="1"/>
  <c r="I100" i="1"/>
  <c r="L100" i="1" s="1"/>
  <c r="I139" i="1"/>
  <c r="L139" i="1" s="1"/>
  <c r="I171" i="1"/>
  <c r="L171" i="1" s="1"/>
  <c r="I201" i="1"/>
  <c r="L201" i="1" s="1"/>
  <c r="I209" i="1"/>
  <c r="L209" i="1" s="1"/>
  <c r="I216" i="1"/>
  <c r="L216" i="1" s="1"/>
  <c r="I222" i="1"/>
  <c r="L222" i="1" s="1"/>
  <c r="I249" i="1"/>
  <c r="L249" i="1" s="1"/>
  <c r="I281" i="1"/>
  <c r="L281" i="1" s="1"/>
  <c r="I325" i="1"/>
  <c r="L325" i="1" s="1"/>
  <c r="I347" i="1"/>
  <c r="L347" i="1" s="1"/>
  <c r="I398" i="1"/>
  <c r="L398" i="1" s="1"/>
  <c r="I429" i="1"/>
  <c r="L429" i="1" s="1"/>
  <c r="I15" i="1"/>
  <c r="L15" i="1" s="1"/>
  <c r="I36" i="1"/>
  <c r="L36" i="1" s="1"/>
  <c r="I72" i="1"/>
  <c r="L72" i="1" s="1"/>
  <c r="I99" i="1"/>
  <c r="L99" i="1" s="1"/>
  <c r="I112" i="1"/>
  <c r="L112" i="1" s="1"/>
  <c r="I124" i="1"/>
  <c r="L124" i="1" s="1"/>
  <c r="I145" i="1"/>
  <c r="L145" i="1" s="1"/>
  <c r="I164" i="1"/>
  <c r="L164" i="1" s="1"/>
  <c r="I318" i="1"/>
  <c r="L318" i="1" s="1"/>
  <c r="I337" i="1"/>
  <c r="L337" i="1" s="1"/>
  <c r="I376" i="1"/>
  <c r="L376" i="1" s="1"/>
  <c r="I404" i="1"/>
  <c r="L404" i="1" s="1"/>
  <c r="I420" i="1"/>
  <c r="L420" i="1" s="1"/>
  <c r="I56" i="1"/>
  <c r="L56" i="1" s="1"/>
  <c r="I65" i="1"/>
  <c r="L65" i="1" s="1"/>
  <c r="I85" i="1"/>
  <c r="L85" i="1" s="1"/>
  <c r="I105" i="1"/>
  <c r="L105" i="1" s="1"/>
  <c r="I143" i="1"/>
  <c r="L143" i="1" s="1"/>
  <c r="I178" i="1"/>
  <c r="L178" i="1" s="1"/>
  <c r="I233" i="1"/>
  <c r="L233" i="1" s="1"/>
  <c r="I302" i="1"/>
  <c r="L302" i="1" s="1"/>
  <c r="I384" i="1"/>
  <c r="L384" i="1" s="1"/>
  <c r="I409" i="1"/>
  <c r="L409" i="1" s="1"/>
  <c r="I418" i="1"/>
  <c r="L418" i="1" s="1"/>
  <c r="I307" i="5"/>
  <c r="L307" i="5" s="1"/>
  <c r="I398" i="5"/>
  <c r="L398" i="5" s="1"/>
  <c r="I335" i="5"/>
  <c r="L335" i="5" s="1"/>
  <c r="I331" i="5"/>
  <c r="L331" i="5" s="1"/>
  <c r="I271" i="5"/>
  <c r="L271" i="5" s="1"/>
  <c r="I373" i="5"/>
  <c r="L373" i="5" s="1"/>
  <c r="I361" i="5"/>
  <c r="L361" i="5" s="1"/>
  <c r="I242" i="5"/>
  <c r="L242" i="5" s="1"/>
  <c r="I326" i="5"/>
  <c r="L326" i="5" s="1"/>
  <c r="I227" i="5"/>
  <c r="L227" i="5" s="1"/>
  <c r="I84" i="5"/>
  <c r="L84" i="5" s="1"/>
  <c r="I303" i="5"/>
  <c r="L303" i="5" s="1"/>
  <c r="I302" i="5"/>
  <c r="L302" i="5" s="1"/>
  <c r="I298" i="5"/>
  <c r="L298" i="5" s="1"/>
  <c r="I246" i="5"/>
  <c r="L246" i="5" s="1"/>
  <c r="I235" i="5"/>
  <c r="L235" i="5" s="1"/>
  <c r="I283" i="5"/>
  <c r="L283" i="5" s="1"/>
  <c r="I432" i="5"/>
  <c r="L432" i="5" s="1"/>
  <c r="I425" i="5"/>
  <c r="L425" i="5" s="1"/>
  <c r="I211" i="5"/>
  <c r="L211" i="5" s="1"/>
  <c r="I179" i="5"/>
  <c r="L179" i="5" s="1"/>
  <c r="I132" i="5"/>
  <c r="L132" i="5" s="1"/>
  <c r="I53" i="5"/>
  <c r="L53" i="5" s="1"/>
  <c r="I208" i="5"/>
  <c r="L208" i="5" s="1"/>
  <c r="I176" i="5"/>
  <c r="L176" i="5" s="1"/>
  <c r="I50" i="5"/>
  <c r="L50" i="5" s="1"/>
  <c r="I85" i="5"/>
  <c r="L85" i="5" s="1"/>
  <c r="I61" i="5"/>
  <c r="L61" i="5" s="1"/>
  <c r="I77" i="5"/>
  <c r="L77" i="5" s="1"/>
  <c r="I29" i="5"/>
  <c r="L29" i="5" s="1"/>
  <c r="I199" i="5"/>
  <c r="L199" i="5" s="1"/>
  <c r="I113" i="5"/>
  <c r="L113" i="5" s="1"/>
  <c r="I168" i="5"/>
  <c r="L168" i="5" s="1"/>
  <c r="I49" i="5"/>
  <c r="L49" i="5" s="1"/>
  <c r="I52" i="5"/>
  <c r="L52" i="5" s="1"/>
  <c r="I24" i="5"/>
  <c r="L24" i="5" s="1"/>
  <c r="I36" i="5"/>
  <c r="L36" i="5" s="1"/>
  <c r="I51" i="5"/>
  <c r="L51" i="5" s="1"/>
  <c r="I67" i="5"/>
  <c r="L67" i="5" s="1"/>
  <c r="I116" i="5"/>
  <c r="L116" i="5" s="1"/>
  <c r="I153" i="5"/>
  <c r="L153" i="5" s="1"/>
  <c r="I166" i="5"/>
  <c r="L166" i="5" s="1"/>
  <c r="I201" i="5"/>
  <c r="L201" i="5" s="1"/>
  <c r="I241" i="5"/>
  <c r="L241" i="5" s="1"/>
  <c r="I317" i="5"/>
  <c r="L317" i="5" s="1"/>
  <c r="I340" i="5"/>
  <c r="L340" i="5" s="1"/>
  <c r="I371" i="5"/>
  <c r="L371" i="5" s="1"/>
  <c r="I387" i="5"/>
  <c r="L387" i="5" s="1"/>
  <c r="I110" i="5"/>
  <c r="L110" i="5" s="1"/>
  <c r="I158" i="5"/>
  <c r="L158" i="5" s="1"/>
  <c r="I173" i="5"/>
  <c r="L173" i="5" s="1"/>
  <c r="I189" i="5"/>
  <c r="L189" i="5" s="1"/>
  <c r="I205" i="5"/>
  <c r="L205" i="5" s="1"/>
  <c r="I221" i="5"/>
  <c r="L221" i="5" s="1"/>
  <c r="I248" i="5"/>
  <c r="L248" i="5" s="1"/>
  <c r="I269" i="5"/>
  <c r="L269" i="5" s="1"/>
  <c r="I277" i="5"/>
  <c r="L277" i="5" s="1"/>
  <c r="I308" i="5"/>
  <c r="L308" i="5" s="1"/>
  <c r="I325" i="5"/>
  <c r="L325" i="5" s="1"/>
  <c r="I336" i="5"/>
  <c r="L336" i="5" s="1"/>
  <c r="I384" i="5"/>
  <c r="L384" i="5" s="1"/>
  <c r="I402" i="5"/>
  <c r="L402" i="5" s="1"/>
  <c r="I11" i="5"/>
  <c r="L11" i="5" s="1"/>
  <c r="I27" i="5"/>
  <c r="L27" i="5" s="1"/>
  <c r="I79" i="5"/>
  <c r="L79" i="5" s="1"/>
  <c r="I94" i="5"/>
  <c r="L94" i="5" s="1"/>
  <c r="I228" i="5"/>
  <c r="L228" i="5" s="1"/>
  <c r="I252" i="5"/>
  <c r="L252" i="5" s="1"/>
  <c r="I301" i="5"/>
  <c r="L301" i="5" s="1"/>
  <c r="I312" i="5"/>
  <c r="L312" i="5" s="1"/>
  <c r="I344" i="5"/>
  <c r="L344" i="5" s="1"/>
  <c r="I360" i="5"/>
  <c r="L360" i="5" s="1"/>
  <c r="I391" i="5"/>
  <c r="L391" i="5" s="1"/>
  <c r="I400" i="5"/>
  <c r="L400" i="5" s="1"/>
  <c r="I420" i="5"/>
  <c r="L420" i="5" s="1"/>
  <c r="I47" i="5"/>
  <c r="L47" i="5" s="1"/>
  <c r="I71" i="5"/>
  <c r="L71" i="5" s="1"/>
  <c r="I96" i="5"/>
  <c r="L96" i="5" s="1"/>
  <c r="I115" i="5"/>
  <c r="L115" i="5" s="1"/>
  <c r="I126" i="5"/>
  <c r="L126" i="5" s="1"/>
  <c r="I134" i="5"/>
  <c r="L134" i="5" s="1"/>
  <c r="I142" i="5"/>
  <c r="L142" i="5" s="1"/>
  <c r="I169" i="5"/>
  <c r="L169" i="5" s="1"/>
  <c r="I229" i="5"/>
  <c r="L229" i="5" s="1"/>
  <c r="I260" i="5"/>
  <c r="L260" i="5" s="1"/>
  <c r="I296" i="5"/>
  <c r="L296" i="5" s="1"/>
  <c r="I339" i="5"/>
  <c r="L339" i="5" s="1"/>
  <c r="I376" i="5"/>
  <c r="L376" i="5" s="1"/>
  <c r="I426" i="5"/>
  <c r="L426" i="5" s="1"/>
  <c r="I411" i="5"/>
  <c r="L411" i="5" s="1"/>
  <c r="I322" i="6"/>
  <c r="L322" i="6" s="1"/>
  <c r="I291" i="6"/>
  <c r="L291" i="6" s="1"/>
  <c r="I259" i="6"/>
  <c r="L259" i="6" s="1"/>
  <c r="I227" i="6"/>
  <c r="L227" i="6" s="1"/>
  <c r="I295" i="6"/>
  <c r="L295" i="6" s="1"/>
  <c r="I212" i="6"/>
  <c r="L212" i="6" s="1"/>
  <c r="I417" i="6"/>
  <c r="L417" i="6" s="1"/>
  <c r="I200" i="6"/>
  <c r="L200" i="6" s="1"/>
  <c r="I425" i="6"/>
  <c r="L425" i="6" s="1"/>
  <c r="I140" i="6"/>
  <c r="L140" i="6" s="1"/>
  <c r="I282" i="6"/>
  <c r="L282" i="6" s="1"/>
  <c r="I250" i="6"/>
  <c r="L250" i="6" s="1"/>
  <c r="I223" i="6"/>
  <c r="L223" i="6" s="1"/>
  <c r="I167" i="6"/>
  <c r="L167" i="6" s="1"/>
  <c r="I342" i="6"/>
  <c r="L342" i="6" s="1"/>
  <c r="I108" i="6"/>
  <c r="L108" i="6" s="1"/>
  <c r="I96" i="6"/>
  <c r="L96" i="6" s="1"/>
  <c r="I148" i="6"/>
  <c r="L148" i="6" s="1"/>
  <c r="I22" i="6"/>
  <c r="L22" i="6" s="1"/>
  <c r="I54" i="6"/>
  <c r="L54" i="6" s="1"/>
  <c r="I86" i="6"/>
  <c r="L86" i="6" s="1"/>
  <c r="I142" i="6"/>
  <c r="L142" i="6" s="1"/>
  <c r="I160" i="6"/>
  <c r="L160" i="6" s="1"/>
  <c r="I191" i="6"/>
  <c r="L191" i="6" s="1"/>
  <c r="I296" i="6"/>
  <c r="L296" i="6" s="1"/>
  <c r="I344" i="6"/>
  <c r="L344" i="6" s="1"/>
  <c r="I371" i="6"/>
  <c r="L371" i="6" s="1"/>
  <c r="I406" i="6"/>
  <c r="L406" i="6" s="1"/>
  <c r="I89" i="6"/>
  <c r="L89" i="6" s="1"/>
  <c r="I145" i="6"/>
  <c r="L145" i="6" s="1"/>
  <c r="I153" i="6"/>
  <c r="L153" i="6" s="1"/>
  <c r="I225" i="6"/>
  <c r="L225" i="6" s="1"/>
  <c r="I233" i="6"/>
  <c r="L233" i="6" s="1"/>
  <c r="I241" i="6"/>
  <c r="L241" i="6" s="1"/>
  <c r="I249" i="6"/>
  <c r="L249" i="6" s="1"/>
  <c r="I257" i="6"/>
  <c r="L257" i="6" s="1"/>
  <c r="I265" i="6"/>
  <c r="L265" i="6" s="1"/>
  <c r="I281" i="6"/>
  <c r="L281" i="6" s="1"/>
  <c r="I346" i="6"/>
  <c r="L346" i="6" s="1"/>
  <c r="I419" i="6"/>
  <c r="L419" i="6" s="1"/>
  <c r="I27" i="6"/>
  <c r="L27" i="6" s="1"/>
  <c r="I59" i="6"/>
  <c r="L59" i="6" s="1"/>
  <c r="I90" i="6"/>
  <c r="L90" i="6" s="1"/>
  <c r="I117" i="6"/>
  <c r="L117" i="6" s="1"/>
  <c r="I134" i="6"/>
  <c r="L134" i="6" s="1"/>
  <c r="I154" i="6"/>
  <c r="L154" i="6" s="1"/>
  <c r="I206" i="6"/>
  <c r="L206" i="6" s="1"/>
  <c r="I217" i="6"/>
  <c r="L217" i="6" s="1"/>
  <c r="I305" i="6"/>
  <c r="L305" i="6" s="1"/>
  <c r="I316" i="6"/>
  <c r="L316" i="6" s="1"/>
  <c r="I340" i="6"/>
  <c r="L340" i="6" s="1"/>
  <c r="I39" i="6"/>
  <c r="L39" i="6" s="1"/>
  <c r="I71" i="6"/>
  <c r="L71" i="6" s="1"/>
  <c r="I113" i="6"/>
  <c r="L113" i="6" s="1"/>
  <c r="I157" i="6"/>
  <c r="L157" i="6" s="1"/>
  <c r="I170" i="6"/>
  <c r="L170" i="6" s="1"/>
  <c r="I198" i="6"/>
  <c r="L198" i="6" s="1"/>
  <c r="I313" i="6"/>
  <c r="L313" i="6" s="1"/>
  <c r="I348" i="6"/>
  <c r="L348" i="6" s="1"/>
  <c r="I392" i="6"/>
  <c r="L392" i="6" s="1"/>
  <c r="I375" i="6"/>
  <c r="L375" i="6" s="1"/>
  <c r="I384" i="6"/>
  <c r="L384" i="6" s="1"/>
  <c r="I402" i="6"/>
  <c r="L402" i="6" s="1"/>
  <c r="I415" i="6"/>
  <c r="L415" i="6" s="1"/>
  <c r="I408" i="8"/>
  <c r="L408" i="8" s="1"/>
  <c r="I287" i="8"/>
  <c r="L287" i="8" s="1"/>
  <c r="I116" i="8"/>
  <c r="L116" i="8" s="1"/>
  <c r="I218" i="8"/>
  <c r="L218" i="8" s="1"/>
  <c r="I316" i="8"/>
  <c r="L316" i="8" s="1"/>
  <c r="I198" i="8"/>
  <c r="L198" i="8" s="1"/>
  <c r="I144" i="8"/>
  <c r="L144" i="8" s="1"/>
  <c r="I319" i="8"/>
  <c r="L319" i="8" s="1"/>
  <c r="I324" i="8"/>
  <c r="L324" i="8" s="1"/>
  <c r="I266" i="8"/>
  <c r="L266" i="8" s="1"/>
  <c r="I48" i="8"/>
  <c r="L48" i="8" s="1"/>
  <c r="I20" i="8"/>
  <c r="L20" i="8" s="1"/>
  <c r="I347" i="8"/>
  <c r="L347" i="8" s="1"/>
  <c r="I315" i="8"/>
  <c r="L315" i="8" s="1"/>
  <c r="I343" i="8"/>
  <c r="L343" i="8" s="1"/>
  <c r="I165" i="8"/>
  <c r="L165" i="8" s="1"/>
  <c r="I133" i="8"/>
  <c r="L133" i="8" s="1"/>
  <c r="I76" i="8"/>
  <c r="L76" i="8" s="1"/>
  <c r="I264" i="8"/>
  <c r="L264" i="8" s="1"/>
  <c r="I181" i="8"/>
  <c r="L181" i="8" s="1"/>
  <c r="I216" i="8"/>
  <c r="L216" i="8" s="1"/>
  <c r="I131" i="8"/>
  <c r="L131" i="8" s="1"/>
  <c r="I67" i="8"/>
  <c r="L67" i="8" s="1"/>
  <c r="I388" i="8"/>
  <c r="L388" i="8" s="1"/>
  <c r="I159" i="8"/>
  <c r="L159" i="8" s="1"/>
  <c r="I195" i="8"/>
  <c r="L195" i="8" s="1"/>
  <c r="I21" i="8"/>
  <c r="L21" i="8" s="1"/>
  <c r="I155" i="8"/>
  <c r="L155" i="8" s="1"/>
  <c r="I194" i="8"/>
  <c r="L194" i="8" s="1"/>
  <c r="I342" i="8"/>
  <c r="L342" i="8" s="1"/>
  <c r="I135" i="8"/>
  <c r="L135" i="8" s="1"/>
  <c r="I53" i="8"/>
  <c r="L53" i="8" s="1"/>
  <c r="I176" i="8"/>
  <c r="L176" i="8" s="1"/>
  <c r="I286" i="8"/>
  <c r="L286" i="8" s="1"/>
  <c r="I9" i="8"/>
  <c r="L9" i="8" s="1"/>
  <c r="I25" i="8"/>
  <c r="L25" i="8" s="1"/>
  <c r="I41" i="8"/>
  <c r="L41" i="8" s="1"/>
  <c r="I57" i="8"/>
  <c r="L57" i="8" s="1"/>
  <c r="I183" i="8"/>
  <c r="L183" i="8" s="1"/>
  <c r="I199" i="8"/>
  <c r="L199" i="8" s="1"/>
  <c r="I211" i="8"/>
  <c r="L211" i="8" s="1"/>
  <c r="I295" i="8"/>
  <c r="L295" i="8" s="1"/>
  <c r="I333" i="8"/>
  <c r="L333" i="8" s="1"/>
  <c r="I368" i="8"/>
  <c r="L368" i="8" s="1"/>
  <c r="I29" i="8"/>
  <c r="L29" i="8" s="1"/>
  <c r="I61" i="8"/>
  <c r="L61" i="8" s="1"/>
  <c r="I142" i="8"/>
  <c r="L142" i="8" s="1"/>
  <c r="I158" i="8"/>
  <c r="L158" i="8" s="1"/>
  <c r="I174" i="8"/>
  <c r="L174" i="8" s="1"/>
  <c r="I272" i="8"/>
  <c r="L272" i="8" s="1"/>
  <c r="I398" i="8"/>
  <c r="L398" i="8" s="1"/>
  <c r="I17" i="8"/>
  <c r="L17" i="8" s="1"/>
  <c r="I49" i="8"/>
  <c r="L49" i="8" s="1"/>
  <c r="I69" i="8"/>
  <c r="L69" i="8" s="1"/>
  <c r="I77" i="8"/>
  <c r="L77" i="8" s="1"/>
  <c r="I85" i="8"/>
  <c r="L85" i="8" s="1"/>
  <c r="I93" i="8"/>
  <c r="L93" i="8" s="1"/>
  <c r="I101" i="8"/>
  <c r="L101" i="8" s="1"/>
  <c r="I109" i="8"/>
  <c r="L109" i="8" s="1"/>
  <c r="I117" i="8"/>
  <c r="L117" i="8" s="1"/>
  <c r="I125" i="8"/>
  <c r="L125" i="8" s="1"/>
  <c r="I175" i="8"/>
  <c r="L175" i="8" s="1"/>
  <c r="I207" i="8"/>
  <c r="L207" i="8" s="1"/>
  <c r="I345" i="8"/>
  <c r="L345" i="8" s="1"/>
  <c r="I407" i="8"/>
  <c r="L407" i="8" s="1"/>
  <c r="I255" i="8"/>
  <c r="L255" i="8" s="1"/>
  <c r="I289" i="8"/>
  <c r="L289" i="8" s="1"/>
  <c r="I314" i="8"/>
  <c r="L314" i="8" s="1"/>
  <c r="I346" i="8"/>
  <c r="L346" i="8" s="1"/>
  <c r="I431" i="8"/>
  <c r="L431" i="8" s="1"/>
  <c r="I354" i="8"/>
  <c r="L354" i="8" s="1"/>
  <c r="I367" i="8"/>
  <c r="L367" i="8" s="1"/>
  <c r="I390" i="8"/>
  <c r="L390" i="8" s="1"/>
  <c r="I411" i="8"/>
  <c r="L411" i="8" s="1"/>
  <c r="I247" i="8"/>
  <c r="L247" i="8" s="1"/>
  <c r="I274" i="8"/>
  <c r="L274" i="8" s="1"/>
  <c r="I309" i="8"/>
  <c r="L309" i="8" s="1"/>
  <c r="I341" i="8"/>
  <c r="L341" i="8" s="1"/>
  <c r="I375" i="8"/>
  <c r="L375" i="8" s="1"/>
  <c r="I419" i="8"/>
  <c r="L419" i="8" s="1"/>
  <c r="I422" i="9"/>
  <c r="L422" i="9" s="1"/>
  <c r="I254" i="9"/>
  <c r="L254" i="9" s="1"/>
  <c r="I242" i="9"/>
  <c r="L242" i="9" s="1"/>
  <c r="I277" i="9"/>
  <c r="L277" i="9" s="1"/>
  <c r="I209" i="9"/>
  <c r="L209" i="9" s="1"/>
  <c r="I145" i="9"/>
  <c r="L145" i="9" s="1"/>
  <c r="I189" i="9"/>
  <c r="L189" i="9" s="1"/>
  <c r="I121" i="9"/>
  <c r="L121" i="9" s="1"/>
  <c r="I57" i="9"/>
  <c r="L57" i="9" s="1"/>
  <c r="I250" i="9"/>
  <c r="L250" i="9" s="1"/>
  <c r="I433" i="9"/>
  <c r="L433" i="9" s="1"/>
  <c r="I22" i="9"/>
  <c r="L22" i="9" s="1"/>
  <c r="I81" i="9"/>
  <c r="L81" i="9" s="1"/>
  <c r="I298" i="9"/>
  <c r="L298" i="9" s="1"/>
  <c r="I402" i="9"/>
  <c r="L402" i="9" s="1"/>
  <c r="I165" i="9"/>
  <c r="L165" i="9" s="1"/>
  <c r="I218" i="9"/>
  <c r="L218" i="9" s="1"/>
  <c r="I66" i="9"/>
  <c r="L66" i="9" s="1"/>
  <c r="I82" i="9"/>
  <c r="L82" i="9" s="1"/>
  <c r="I98" i="9"/>
  <c r="L98" i="9" s="1"/>
  <c r="I115" i="9"/>
  <c r="L115" i="9" s="1"/>
  <c r="I23" i="9"/>
  <c r="L23" i="9" s="1"/>
  <c r="I32" i="9"/>
  <c r="L32" i="9" s="1"/>
  <c r="I40" i="9"/>
  <c r="L40" i="9" s="1"/>
  <c r="I48" i="9"/>
  <c r="L48" i="9" s="1"/>
  <c r="I114" i="9"/>
  <c r="L114" i="9" s="1"/>
  <c r="I16" i="9"/>
  <c r="L16" i="9" s="1"/>
  <c r="I28" i="9"/>
  <c r="L28" i="9" s="1"/>
  <c r="I67" i="9"/>
  <c r="L67" i="9" s="1"/>
  <c r="I83" i="9"/>
  <c r="L83" i="9" s="1"/>
  <c r="I99" i="9"/>
  <c r="L99" i="9" s="1"/>
  <c r="I196" i="9"/>
  <c r="L196" i="9" s="1"/>
  <c r="I260" i="9"/>
  <c r="L260" i="9" s="1"/>
  <c r="I175" i="9"/>
  <c r="L175" i="9" s="1"/>
  <c r="I192" i="9"/>
  <c r="L192" i="9" s="1"/>
  <c r="I239" i="9"/>
  <c r="L239" i="9" s="1"/>
  <c r="I256" i="9"/>
  <c r="L256" i="9" s="1"/>
  <c r="I118" i="9"/>
  <c r="L118" i="9" s="1"/>
  <c r="I126" i="9"/>
  <c r="L126" i="9" s="1"/>
  <c r="I187" i="9"/>
  <c r="L187" i="9" s="1"/>
  <c r="I219" i="9"/>
  <c r="L219" i="9" s="1"/>
  <c r="I251" i="9"/>
  <c r="L251" i="9" s="1"/>
  <c r="I132" i="9"/>
  <c r="L132" i="9" s="1"/>
  <c r="I152" i="9"/>
  <c r="L152" i="9" s="1"/>
  <c r="I184" i="9"/>
  <c r="L184" i="9" s="1"/>
  <c r="I216" i="9"/>
  <c r="L216" i="9" s="1"/>
  <c r="I248" i="9"/>
  <c r="L248" i="9" s="1"/>
  <c r="I268" i="9"/>
  <c r="L268" i="9" s="1"/>
  <c r="I307" i="9"/>
  <c r="L307" i="9" s="1"/>
  <c r="I312" i="9"/>
  <c r="L312" i="9" s="1"/>
  <c r="I353" i="9"/>
  <c r="L353" i="9" s="1"/>
  <c r="I363" i="9"/>
  <c r="L363" i="9" s="1"/>
  <c r="I366" i="9"/>
  <c r="L366" i="9" s="1"/>
  <c r="I331" i="9"/>
  <c r="L331" i="9" s="1"/>
  <c r="I347" i="9"/>
  <c r="L347" i="9" s="1"/>
  <c r="I275" i="9"/>
  <c r="L275" i="9" s="1"/>
  <c r="I304" i="9"/>
  <c r="L304" i="9" s="1"/>
  <c r="I344" i="9"/>
  <c r="L344" i="9" s="1"/>
  <c r="I387" i="9"/>
  <c r="L387" i="9" s="1"/>
  <c r="I403" i="9"/>
  <c r="L403" i="9" s="1"/>
  <c r="I379" i="9"/>
  <c r="L379" i="9" s="1"/>
  <c r="I416" i="9"/>
  <c r="L416" i="9" s="1"/>
  <c r="I390" i="4"/>
  <c r="L390" i="4" s="1"/>
  <c r="I240" i="4"/>
  <c r="L240" i="4" s="1"/>
  <c r="I220" i="4"/>
  <c r="L220" i="4" s="1"/>
  <c r="I243" i="4"/>
  <c r="L243" i="4" s="1"/>
  <c r="I176" i="4"/>
  <c r="L176" i="4" s="1"/>
  <c r="I241" i="4"/>
  <c r="L241" i="4" s="1"/>
  <c r="I100" i="4"/>
  <c r="L100" i="4" s="1"/>
  <c r="I322" i="4"/>
  <c r="L322" i="4" s="1"/>
  <c r="I57" i="4"/>
  <c r="L57" i="4" s="1"/>
  <c r="I65" i="4"/>
  <c r="L65" i="4" s="1"/>
  <c r="I381" i="4"/>
  <c r="L381" i="4" s="1"/>
  <c r="I225" i="4"/>
  <c r="L225" i="4" s="1"/>
  <c r="I77" i="4"/>
  <c r="L77" i="4" s="1"/>
  <c r="I318" i="4"/>
  <c r="L318" i="4" s="1"/>
  <c r="I209" i="4"/>
  <c r="L209" i="4" s="1"/>
  <c r="I53" i="4"/>
  <c r="L53" i="4" s="1"/>
  <c r="I48" i="4"/>
  <c r="L48" i="4" s="1"/>
  <c r="I184" i="4"/>
  <c r="L184" i="4" s="1"/>
  <c r="I311" i="4"/>
  <c r="L311" i="4" s="1"/>
  <c r="I422" i="4"/>
  <c r="L422" i="4" s="1"/>
  <c r="I28" i="4"/>
  <c r="L28" i="4" s="1"/>
  <c r="I42" i="4"/>
  <c r="L42" i="4" s="1"/>
  <c r="I194" i="4"/>
  <c r="L194" i="4" s="1"/>
  <c r="I232" i="4"/>
  <c r="L232" i="4" s="1"/>
  <c r="I253" i="4"/>
  <c r="L253" i="4" s="1"/>
  <c r="I303" i="4"/>
  <c r="L303" i="4" s="1"/>
  <c r="I347" i="4"/>
  <c r="L347" i="4" s="1"/>
  <c r="I362" i="4"/>
  <c r="L362" i="4" s="1"/>
  <c r="I64" i="4"/>
  <c r="L64" i="4" s="1"/>
  <c r="I79" i="4"/>
  <c r="L79" i="4" s="1"/>
  <c r="I111" i="4"/>
  <c r="L111" i="4" s="1"/>
  <c r="I151" i="4"/>
  <c r="L151" i="4" s="1"/>
  <c r="I171" i="4"/>
  <c r="L171" i="4" s="1"/>
  <c r="I198" i="4"/>
  <c r="L198" i="4" s="1"/>
  <c r="I239" i="4"/>
  <c r="L239" i="4" s="1"/>
  <c r="I262" i="4"/>
  <c r="L262" i="4" s="1"/>
  <c r="I282" i="4"/>
  <c r="L282" i="4" s="1"/>
  <c r="I294" i="4"/>
  <c r="L294" i="4" s="1"/>
  <c r="I315" i="4"/>
  <c r="L315" i="4" s="1"/>
  <c r="I328" i="4"/>
  <c r="L328" i="4" s="1"/>
  <c r="I348" i="4"/>
  <c r="L348" i="4" s="1"/>
  <c r="I366" i="4"/>
  <c r="L366" i="4" s="1"/>
  <c r="I23" i="4"/>
  <c r="L23" i="4" s="1"/>
  <c r="I51" i="4"/>
  <c r="L51" i="4" s="1"/>
  <c r="I59" i="4"/>
  <c r="L59" i="4" s="1"/>
  <c r="I90" i="4"/>
  <c r="L90" i="4" s="1"/>
  <c r="I103" i="4"/>
  <c r="L103" i="4" s="1"/>
  <c r="I122" i="4"/>
  <c r="L122" i="4" s="1"/>
  <c r="I138" i="4"/>
  <c r="L138" i="4" s="1"/>
  <c r="I155" i="4"/>
  <c r="L155" i="4" s="1"/>
  <c r="I183" i="4"/>
  <c r="L183" i="4" s="1"/>
  <c r="I210" i="4"/>
  <c r="L210" i="4" s="1"/>
  <c r="I223" i="4"/>
  <c r="L223" i="4" s="1"/>
  <c r="I259" i="4"/>
  <c r="L259" i="4" s="1"/>
  <c r="I325" i="4"/>
  <c r="L325" i="4" s="1"/>
  <c r="I356" i="4"/>
  <c r="L356" i="4" s="1"/>
  <c r="I387" i="4"/>
  <c r="L387" i="4" s="1"/>
  <c r="I401" i="4"/>
  <c r="L401" i="4" s="1"/>
  <c r="I405" i="4"/>
  <c r="L405" i="4" s="1"/>
  <c r="I417" i="4"/>
  <c r="L417" i="4" s="1"/>
  <c r="I262" i="2"/>
  <c r="L262" i="2" s="1"/>
  <c r="I373" i="2"/>
  <c r="L373" i="2" s="1"/>
  <c r="I140" i="2"/>
  <c r="L140" i="2" s="1"/>
  <c r="I238" i="2"/>
  <c r="L238" i="2" s="1"/>
  <c r="I242" i="2"/>
  <c r="L242" i="2" s="1"/>
  <c r="I201" i="2"/>
  <c r="L201" i="2" s="1"/>
  <c r="I416" i="2"/>
  <c r="L416" i="2" s="1"/>
  <c r="I258" i="2"/>
  <c r="L258" i="2" s="1"/>
  <c r="I274" i="2"/>
  <c r="L274" i="2" s="1"/>
  <c r="I191" i="2"/>
  <c r="L191" i="2" s="1"/>
  <c r="I345" i="2"/>
  <c r="L345" i="2" s="1"/>
  <c r="I221" i="2"/>
  <c r="L221" i="2" s="1"/>
  <c r="I219" i="2"/>
  <c r="L219" i="2" s="1"/>
  <c r="I358" i="2"/>
  <c r="L358" i="2" s="1"/>
  <c r="I108" i="2"/>
  <c r="L108" i="2" s="1"/>
  <c r="I116" i="2"/>
  <c r="L116" i="2" s="1"/>
  <c r="I220" i="2"/>
  <c r="L220" i="2" s="1"/>
  <c r="I34" i="2"/>
  <c r="L34" i="2" s="1"/>
  <c r="I50" i="2"/>
  <c r="L50" i="2" s="1"/>
  <c r="I66" i="2"/>
  <c r="L66" i="2" s="1"/>
  <c r="I82" i="2"/>
  <c r="L82" i="2" s="1"/>
  <c r="I98" i="2"/>
  <c r="L98" i="2" s="1"/>
  <c r="I129" i="2"/>
  <c r="L129" i="2" s="1"/>
  <c r="I147" i="2"/>
  <c r="L147" i="2" s="1"/>
  <c r="I215" i="2"/>
  <c r="L215" i="2" s="1"/>
  <c r="I277" i="2"/>
  <c r="L277" i="2" s="1"/>
  <c r="I352" i="2"/>
  <c r="L352" i="2" s="1"/>
  <c r="I371" i="2"/>
  <c r="L371" i="2" s="1"/>
  <c r="I391" i="2"/>
  <c r="L391" i="2" s="1"/>
  <c r="I39" i="2"/>
  <c r="L39" i="2" s="1"/>
  <c r="I55" i="2"/>
  <c r="L55" i="2" s="1"/>
  <c r="I181" i="2"/>
  <c r="L181" i="2" s="1"/>
  <c r="I253" i="2"/>
  <c r="L253" i="2" s="1"/>
  <c r="I289" i="2"/>
  <c r="L289" i="2" s="1"/>
  <c r="I339" i="2"/>
  <c r="L339" i="2" s="1"/>
  <c r="I355" i="2"/>
  <c r="L355" i="2" s="1"/>
  <c r="I154" i="2"/>
  <c r="L154" i="2" s="1"/>
  <c r="I229" i="2"/>
  <c r="L229" i="2" s="1"/>
  <c r="I261" i="2"/>
  <c r="L261" i="2" s="1"/>
  <c r="I272" i="2"/>
  <c r="L272" i="2" s="1"/>
  <c r="I293" i="2"/>
  <c r="L293" i="2" s="1"/>
  <c r="I304" i="2"/>
  <c r="L304" i="2" s="1"/>
  <c r="I332" i="2"/>
  <c r="L332" i="2" s="1"/>
  <c r="I410" i="2"/>
  <c r="L410" i="2" s="1"/>
  <c r="I428" i="2"/>
  <c r="L428" i="2" s="1"/>
  <c r="I114" i="2"/>
  <c r="L114" i="2" s="1"/>
  <c r="I142" i="2"/>
  <c r="L142" i="2" s="1"/>
  <c r="I162" i="2"/>
  <c r="L162" i="2" s="1"/>
  <c r="I189" i="2"/>
  <c r="L189" i="2" s="1"/>
  <c r="I211" i="2"/>
  <c r="L211" i="2" s="1"/>
  <c r="I244" i="2"/>
  <c r="L244" i="2" s="1"/>
  <c r="I276" i="2"/>
  <c r="L276" i="2" s="1"/>
  <c r="I308" i="2"/>
  <c r="L308" i="2" s="1"/>
  <c r="I321" i="2"/>
  <c r="L321" i="2" s="1"/>
  <c r="I363" i="2"/>
  <c r="L363" i="2" s="1"/>
  <c r="I407" i="2"/>
  <c r="L407" i="2" s="1"/>
  <c r="I384" i="2"/>
  <c r="L384" i="2" s="1"/>
  <c r="I422" i="2"/>
  <c r="L422" i="2" s="1"/>
  <c r="I348" i="2"/>
  <c r="L348" i="2" s="1"/>
  <c r="I379" i="2"/>
  <c r="L379" i="2" s="1"/>
  <c r="I420" i="2"/>
  <c r="L420" i="2" s="1"/>
  <c r="I302" i="7"/>
  <c r="L302" i="7" s="1"/>
  <c r="I270" i="7"/>
  <c r="L270" i="7" s="1"/>
  <c r="I238" i="7"/>
  <c r="L238" i="7" s="1"/>
  <c r="I413" i="7"/>
  <c r="L413" i="7" s="1"/>
  <c r="I258" i="7"/>
  <c r="L258" i="7" s="1"/>
  <c r="I333" i="7"/>
  <c r="L333" i="7" s="1"/>
  <c r="I295" i="7"/>
  <c r="L295" i="7" s="1"/>
  <c r="I233" i="7"/>
  <c r="L233" i="7" s="1"/>
  <c r="I271" i="7"/>
  <c r="L271" i="7" s="1"/>
  <c r="I72" i="7"/>
  <c r="L72" i="7" s="1"/>
  <c r="I100" i="7"/>
  <c r="L100" i="7" s="1"/>
  <c r="I36" i="7"/>
  <c r="L36" i="7" s="1"/>
  <c r="I342" i="7"/>
  <c r="L342" i="7" s="1"/>
  <c r="I234" i="7"/>
  <c r="L234" i="7" s="1"/>
  <c r="I377" i="7"/>
  <c r="L377" i="7" s="1"/>
  <c r="I346" i="7"/>
  <c r="L346" i="7" s="1"/>
  <c r="I126" i="7"/>
  <c r="L126" i="7" s="1"/>
  <c r="I51" i="7"/>
  <c r="L51" i="7" s="1"/>
  <c r="I11" i="7"/>
  <c r="L11" i="7" s="1"/>
  <c r="I390" i="7"/>
  <c r="L390" i="7" s="1"/>
  <c r="I55" i="7"/>
  <c r="L55" i="7" s="1"/>
  <c r="I21" i="7"/>
  <c r="L21" i="7" s="1"/>
  <c r="I49" i="7"/>
  <c r="L49" i="7" s="1"/>
  <c r="I109" i="7"/>
  <c r="L109" i="7" s="1"/>
  <c r="I73" i="7"/>
  <c r="L73" i="7" s="1"/>
  <c r="I184" i="7"/>
  <c r="L184" i="7" s="1"/>
  <c r="I9" i="7"/>
  <c r="L9" i="7" s="1"/>
  <c r="I45" i="7"/>
  <c r="L45" i="7" s="1"/>
  <c r="I77" i="7"/>
  <c r="L77" i="7" s="1"/>
  <c r="I216" i="7"/>
  <c r="L216" i="7" s="1"/>
  <c r="I325" i="7"/>
  <c r="L325" i="7" s="1"/>
  <c r="I329" i="7"/>
  <c r="L329" i="7" s="1"/>
  <c r="I379" i="7"/>
  <c r="L379" i="7" s="1"/>
  <c r="I82" i="7"/>
  <c r="L82" i="7" s="1"/>
  <c r="I141" i="7"/>
  <c r="L141" i="7" s="1"/>
  <c r="I164" i="7"/>
  <c r="L164" i="7" s="1"/>
  <c r="I181" i="7"/>
  <c r="L181" i="7" s="1"/>
  <c r="I25" i="7"/>
  <c r="L25" i="7" s="1"/>
  <c r="I61" i="7"/>
  <c r="L61" i="7" s="1"/>
  <c r="I89" i="7"/>
  <c r="L89" i="7" s="1"/>
  <c r="I112" i="7"/>
  <c r="L112" i="7" s="1"/>
  <c r="I129" i="7"/>
  <c r="L129" i="7" s="1"/>
  <c r="I176" i="7"/>
  <c r="L176" i="7" s="1"/>
  <c r="I257" i="7"/>
  <c r="L257" i="7" s="1"/>
  <c r="I265" i="7"/>
  <c r="L265" i="7" s="1"/>
  <c r="I364" i="7"/>
  <c r="L364" i="7" s="1"/>
  <c r="I34" i="7"/>
  <c r="L34" i="7" s="1"/>
  <c r="I66" i="7"/>
  <c r="L66" i="7" s="1"/>
  <c r="I98" i="7"/>
  <c r="L98" i="7" s="1"/>
  <c r="I117" i="7"/>
  <c r="L117" i="7" s="1"/>
  <c r="I157" i="7"/>
  <c r="L157" i="7" s="1"/>
  <c r="I189" i="7"/>
  <c r="L189" i="7" s="1"/>
  <c r="I221" i="7"/>
  <c r="L221" i="7" s="1"/>
  <c r="I244" i="7"/>
  <c r="L244" i="7" s="1"/>
  <c r="I280" i="7"/>
  <c r="L280" i="7" s="1"/>
  <c r="I308" i="7"/>
  <c r="L308" i="7" s="1"/>
  <c r="I316" i="7"/>
  <c r="L316" i="7" s="1"/>
  <c r="I352" i="7"/>
  <c r="L352" i="7" s="1"/>
  <c r="I422" i="7"/>
  <c r="L422" i="7" s="1"/>
  <c r="I344" i="7"/>
  <c r="L344" i="7" s="1"/>
  <c r="I375" i="7"/>
  <c r="L375" i="7" s="1"/>
  <c r="I384" i="7"/>
  <c r="L384" i="7" s="1"/>
  <c r="I424" i="7"/>
  <c r="L424" i="7" s="1"/>
  <c r="I324" i="7"/>
  <c r="L324" i="7" s="1"/>
  <c r="I356" i="7"/>
  <c r="L356" i="7" s="1"/>
  <c r="I368" i="7"/>
  <c r="L368" i="7" s="1"/>
  <c r="I395" i="7"/>
  <c r="L395" i="7" s="1"/>
  <c r="I428" i="7"/>
  <c r="L428" i="7" s="1"/>
  <c r="I8" i="8"/>
  <c r="L8" i="8" s="1"/>
  <c r="I8" i="5"/>
  <c r="L8" i="5" s="1"/>
  <c r="I8" i="7"/>
  <c r="L8" i="7" s="1"/>
  <c r="I8" i="2"/>
  <c r="L8" i="2" s="1"/>
  <c r="I8" i="6"/>
  <c r="L8" i="6" s="1"/>
  <c r="I8" i="10"/>
  <c r="L8" i="10" s="1"/>
  <c r="I8" i="1"/>
  <c r="L8" i="1" s="1"/>
  <c r="I8" i="9"/>
  <c r="L8" i="3"/>
  <c r="L435" i="10" l="1"/>
  <c r="D437" i="10" s="1"/>
  <c r="L435" i="4"/>
  <c r="I437" i="4" s="1"/>
  <c r="L435" i="7"/>
  <c r="I437" i="7" s="1"/>
  <c r="L435" i="8"/>
  <c r="I437" i="8" s="1"/>
  <c r="L8" i="9"/>
  <c r="L435" i="5"/>
  <c r="L435" i="3"/>
  <c r="L435" i="2"/>
  <c r="L435" i="1"/>
  <c r="I437" i="10" l="1"/>
  <c r="J432" i="8"/>
  <c r="K432" i="8" s="1"/>
  <c r="M432" i="8" s="1"/>
  <c r="J428" i="8"/>
  <c r="K428" i="8" s="1"/>
  <c r="M428" i="8" s="1"/>
  <c r="J424" i="8"/>
  <c r="K424" i="8" s="1"/>
  <c r="M424" i="8" s="1"/>
  <c r="J420" i="8"/>
  <c r="K420" i="8" s="1"/>
  <c r="M420" i="8" s="1"/>
  <c r="J416" i="8"/>
  <c r="K416" i="8" s="1"/>
  <c r="M416" i="8" s="1"/>
  <c r="J412" i="8"/>
  <c r="K412" i="8" s="1"/>
  <c r="M412" i="8" s="1"/>
  <c r="J408" i="8"/>
  <c r="K408" i="8" s="1"/>
  <c r="M408" i="8" s="1"/>
  <c r="J404" i="8"/>
  <c r="K404" i="8" s="1"/>
  <c r="M404" i="8" s="1"/>
  <c r="J400" i="8"/>
  <c r="K400" i="8" s="1"/>
  <c r="M400" i="8" s="1"/>
  <c r="J396" i="8"/>
  <c r="K396" i="8" s="1"/>
  <c r="M396" i="8" s="1"/>
  <c r="J392" i="8"/>
  <c r="K392" i="8" s="1"/>
  <c r="M392" i="8" s="1"/>
  <c r="J433" i="8"/>
  <c r="K433" i="8" s="1"/>
  <c r="M433" i="8" s="1"/>
  <c r="J430" i="8"/>
  <c r="K430" i="8" s="1"/>
  <c r="M430" i="8" s="1"/>
  <c r="J429" i="8"/>
  <c r="K429" i="8" s="1"/>
  <c r="M429" i="8" s="1"/>
  <c r="J426" i="8"/>
  <c r="K426" i="8" s="1"/>
  <c r="M426" i="8" s="1"/>
  <c r="J425" i="8"/>
  <c r="K425" i="8" s="1"/>
  <c r="M425" i="8" s="1"/>
  <c r="J422" i="8"/>
  <c r="K422" i="8" s="1"/>
  <c r="M422" i="8" s="1"/>
  <c r="J421" i="8"/>
  <c r="K421" i="8" s="1"/>
  <c r="M421" i="8" s="1"/>
  <c r="J418" i="8"/>
  <c r="K418" i="8" s="1"/>
  <c r="M418" i="8" s="1"/>
  <c r="J417" i="8"/>
  <c r="K417" i="8" s="1"/>
  <c r="M417" i="8" s="1"/>
  <c r="J414" i="8"/>
  <c r="K414" i="8" s="1"/>
  <c r="M414" i="8" s="1"/>
  <c r="J413" i="8"/>
  <c r="K413" i="8" s="1"/>
  <c r="M413" i="8" s="1"/>
  <c r="J410" i="8"/>
  <c r="K410" i="8" s="1"/>
  <c r="M410" i="8" s="1"/>
  <c r="J409" i="8"/>
  <c r="K409" i="8" s="1"/>
  <c r="M409" i="8" s="1"/>
  <c r="J406" i="8"/>
  <c r="K406" i="8" s="1"/>
  <c r="M406" i="8" s="1"/>
  <c r="J405" i="8"/>
  <c r="K405" i="8" s="1"/>
  <c r="M405" i="8" s="1"/>
  <c r="J402" i="8"/>
  <c r="K402" i="8" s="1"/>
  <c r="M402" i="8" s="1"/>
  <c r="J401" i="8"/>
  <c r="K401" i="8" s="1"/>
  <c r="M401" i="8" s="1"/>
  <c r="J398" i="8"/>
  <c r="K398" i="8" s="1"/>
  <c r="M398" i="8" s="1"/>
  <c r="J397" i="8"/>
  <c r="K397" i="8" s="1"/>
  <c r="M397" i="8" s="1"/>
  <c r="J394" i="8"/>
  <c r="K394" i="8" s="1"/>
  <c r="M394" i="8" s="1"/>
  <c r="J393" i="8"/>
  <c r="K393" i="8" s="1"/>
  <c r="M393" i="8" s="1"/>
  <c r="J388" i="8"/>
  <c r="K388" i="8" s="1"/>
  <c r="M388" i="8" s="1"/>
  <c r="J384" i="8"/>
  <c r="K384" i="8" s="1"/>
  <c r="M384" i="8" s="1"/>
  <c r="J380" i="8"/>
  <c r="K380" i="8" s="1"/>
  <c r="M380" i="8" s="1"/>
  <c r="J376" i="8"/>
  <c r="K376" i="8" s="1"/>
  <c r="M376" i="8" s="1"/>
  <c r="J427" i="8"/>
  <c r="K427" i="8" s="1"/>
  <c r="M427" i="8" s="1"/>
  <c r="J411" i="8"/>
  <c r="K411" i="8" s="1"/>
  <c r="M411" i="8" s="1"/>
  <c r="J395" i="8"/>
  <c r="K395" i="8" s="1"/>
  <c r="M395" i="8" s="1"/>
  <c r="J390" i="8"/>
  <c r="K390" i="8" s="1"/>
  <c r="M390" i="8" s="1"/>
  <c r="J389" i="8"/>
  <c r="K389" i="8" s="1"/>
  <c r="M389" i="8" s="1"/>
  <c r="J386" i="8"/>
  <c r="K386" i="8" s="1"/>
  <c r="M386" i="8" s="1"/>
  <c r="J385" i="8"/>
  <c r="K385" i="8" s="1"/>
  <c r="M385" i="8" s="1"/>
  <c r="J382" i="8"/>
  <c r="K382" i="8" s="1"/>
  <c r="M382" i="8" s="1"/>
  <c r="J381" i="8"/>
  <c r="K381" i="8" s="1"/>
  <c r="M381" i="8" s="1"/>
  <c r="J378" i="8"/>
  <c r="K378" i="8" s="1"/>
  <c r="M378" i="8" s="1"/>
  <c r="J377" i="8"/>
  <c r="K377" i="8" s="1"/>
  <c r="M377" i="8" s="1"/>
  <c r="J372" i="8"/>
  <c r="K372" i="8" s="1"/>
  <c r="M372" i="8" s="1"/>
  <c r="J368" i="8"/>
  <c r="K368" i="8" s="1"/>
  <c r="M368" i="8" s="1"/>
  <c r="J364" i="8"/>
  <c r="K364" i="8" s="1"/>
  <c r="M364" i="8" s="1"/>
  <c r="J407" i="8"/>
  <c r="K407" i="8" s="1"/>
  <c r="M407" i="8" s="1"/>
  <c r="J403" i="8"/>
  <c r="K403" i="8" s="1"/>
  <c r="M403" i="8" s="1"/>
  <c r="J387" i="8"/>
  <c r="K387" i="8" s="1"/>
  <c r="M387" i="8" s="1"/>
  <c r="J362" i="8"/>
  <c r="K362" i="8" s="1"/>
  <c r="M362" i="8" s="1"/>
  <c r="J358" i="8"/>
  <c r="K358" i="8" s="1"/>
  <c r="M358" i="8" s="1"/>
  <c r="J354" i="8"/>
  <c r="K354" i="8" s="1"/>
  <c r="M354" i="8" s="1"/>
  <c r="J350" i="8"/>
  <c r="K350" i="8" s="1"/>
  <c r="M350" i="8" s="1"/>
  <c r="J346" i="8"/>
  <c r="K346" i="8" s="1"/>
  <c r="M346" i="8" s="1"/>
  <c r="J342" i="8"/>
  <c r="K342" i="8" s="1"/>
  <c r="M342" i="8" s="1"/>
  <c r="J338" i="8"/>
  <c r="K338" i="8" s="1"/>
  <c r="M338" i="8" s="1"/>
  <c r="J334" i="8"/>
  <c r="K334" i="8" s="1"/>
  <c r="M334" i="8" s="1"/>
  <c r="J330" i="8"/>
  <c r="K330" i="8" s="1"/>
  <c r="M330" i="8" s="1"/>
  <c r="J326" i="8"/>
  <c r="K326" i="8" s="1"/>
  <c r="M326" i="8" s="1"/>
  <c r="J322" i="8"/>
  <c r="K322" i="8" s="1"/>
  <c r="M322" i="8" s="1"/>
  <c r="J318" i="8"/>
  <c r="K318" i="8" s="1"/>
  <c r="M318" i="8" s="1"/>
  <c r="J314" i="8"/>
  <c r="K314" i="8" s="1"/>
  <c r="M314" i="8" s="1"/>
  <c r="J310" i="8"/>
  <c r="K310" i="8" s="1"/>
  <c r="M310" i="8" s="1"/>
  <c r="J415" i="8"/>
  <c r="K415" i="8" s="1"/>
  <c r="M415" i="8" s="1"/>
  <c r="J375" i="8"/>
  <c r="K375" i="8" s="1"/>
  <c r="M375" i="8" s="1"/>
  <c r="J374" i="8"/>
  <c r="K374" i="8" s="1"/>
  <c r="M374" i="8" s="1"/>
  <c r="J369" i="8"/>
  <c r="K369" i="8" s="1"/>
  <c r="M369" i="8" s="1"/>
  <c r="J367" i="8"/>
  <c r="K367" i="8" s="1"/>
  <c r="M367" i="8" s="1"/>
  <c r="J366" i="8"/>
  <c r="K366" i="8" s="1"/>
  <c r="M366" i="8" s="1"/>
  <c r="J307" i="8"/>
  <c r="K307" i="8" s="1"/>
  <c r="M307" i="8" s="1"/>
  <c r="J303" i="8"/>
  <c r="K303" i="8" s="1"/>
  <c r="M303" i="8" s="1"/>
  <c r="J299" i="8"/>
  <c r="K299" i="8" s="1"/>
  <c r="M299" i="8" s="1"/>
  <c r="J295" i="8"/>
  <c r="K295" i="8" s="1"/>
  <c r="M295" i="8" s="1"/>
  <c r="J291" i="8"/>
  <c r="K291" i="8" s="1"/>
  <c r="M291" i="8" s="1"/>
  <c r="J287" i="8"/>
  <c r="K287" i="8" s="1"/>
  <c r="M287" i="8" s="1"/>
  <c r="J399" i="8"/>
  <c r="K399" i="8" s="1"/>
  <c r="M399" i="8" s="1"/>
  <c r="J391" i="8"/>
  <c r="K391" i="8" s="1"/>
  <c r="M391" i="8" s="1"/>
  <c r="J373" i="8"/>
  <c r="K373" i="8" s="1"/>
  <c r="M373" i="8" s="1"/>
  <c r="J309" i="8"/>
  <c r="K309" i="8" s="1"/>
  <c r="M309" i="8" s="1"/>
  <c r="J308" i="8"/>
  <c r="K308" i="8" s="1"/>
  <c r="M308" i="8" s="1"/>
  <c r="J305" i="8"/>
  <c r="K305" i="8" s="1"/>
  <c r="M305" i="8" s="1"/>
  <c r="J304" i="8"/>
  <c r="K304" i="8" s="1"/>
  <c r="M304" i="8" s="1"/>
  <c r="J301" i="8"/>
  <c r="K301" i="8" s="1"/>
  <c r="M301" i="8" s="1"/>
  <c r="J300" i="8"/>
  <c r="K300" i="8" s="1"/>
  <c r="M300" i="8" s="1"/>
  <c r="J297" i="8"/>
  <c r="K297" i="8" s="1"/>
  <c r="M297" i="8" s="1"/>
  <c r="J296" i="8"/>
  <c r="K296" i="8" s="1"/>
  <c r="M296" i="8" s="1"/>
  <c r="J293" i="8"/>
  <c r="K293" i="8" s="1"/>
  <c r="M293" i="8" s="1"/>
  <c r="J292" i="8"/>
  <c r="K292" i="8" s="1"/>
  <c r="M292" i="8" s="1"/>
  <c r="J289" i="8"/>
  <c r="K289" i="8" s="1"/>
  <c r="M289" i="8" s="1"/>
  <c r="J288" i="8"/>
  <c r="K288" i="8" s="1"/>
  <c r="M288" i="8" s="1"/>
  <c r="J284" i="8"/>
  <c r="K284" i="8" s="1"/>
  <c r="M284" i="8" s="1"/>
  <c r="J280" i="8"/>
  <c r="K280" i="8" s="1"/>
  <c r="M280" i="8" s="1"/>
  <c r="J276" i="8"/>
  <c r="K276" i="8" s="1"/>
  <c r="M276" i="8" s="1"/>
  <c r="J272" i="8"/>
  <c r="K272" i="8" s="1"/>
  <c r="M272" i="8" s="1"/>
  <c r="J268" i="8"/>
  <c r="K268" i="8" s="1"/>
  <c r="M268" i="8" s="1"/>
  <c r="J264" i="8"/>
  <c r="K264" i="8" s="1"/>
  <c r="M264" i="8" s="1"/>
  <c r="J260" i="8"/>
  <c r="K260" i="8" s="1"/>
  <c r="M260" i="8" s="1"/>
  <c r="J256" i="8"/>
  <c r="K256" i="8" s="1"/>
  <c r="M256" i="8" s="1"/>
  <c r="J252" i="8"/>
  <c r="K252" i="8" s="1"/>
  <c r="M252" i="8" s="1"/>
  <c r="J248" i="8"/>
  <c r="K248" i="8" s="1"/>
  <c r="M248" i="8" s="1"/>
  <c r="J244" i="8"/>
  <c r="K244" i="8" s="1"/>
  <c r="M244" i="8" s="1"/>
  <c r="J240" i="8"/>
  <c r="K240" i="8" s="1"/>
  <c r="M240" i="8" s="1"/>
  <c r="J236" i="8"/>
  <c r="K236" i="8" s="1"/>
  <c r="M236" i="8" s="1"/>
  <c r="J232" i="8"/>
  <c r="K232" i="8" s="1"/>
  <c r="M232" i="8" s="1"/>
  <c r="J228" i="8"/>
  <c r="K228" i="8" s="1"/>
  <c r="M228" i="8" s="1"/>
  <c r="J224" i="8"/>
  <c r="K224" i="8" s="1"/>
  <c r="M224" i="8" s="1"/>
  <c r="J220" i="8"/>
  <c r="K220" i="8" s="1"/>
  <c r="M220" i="8" s="1"/>
  <c r="J216" i="8"/>
  <c r="K216" i="8" s="1"/>
  <c r="M216" i="8" s="1"/>
  <c r="J212" i="8"/>
  <c r="K212" i="8" s="1"/>
  <c r="M212" i="8" s="1"/>
  <c r="J208" i="8"/>
  <c r="K208" i="8" s="1"/>
  <c r="M208" i="8" s="1"/>
  <c r="J204" i="8"/>
  <c r="K204" i="8" s="1"/>
  <c r="M204" i="8" s="1"/>
  <c r="J200" i="8"/>
  <c r="K200" i="8" s="1"/>
  <c r="M200" i="8" s="1"/>
  <c r="J196" i="8"/>
  <c r="K196" i="8" s="1"/>
  <c r="M196" i="8" s="1"/>
  <c r="J192" i="8"/>
  <c r="K192" i="8" s="1"/>
  <c r="M192" i="8" s="1"/>
  <c r="J188" i="8"/>
  <c r="K188" i="8" s="1"/>
  <c r="M188" i="8" s="1"/>
  <c r="J184" i="8"/>
  <c r="K184" i="8" s="1"/>
  <c r="M184" i="8" s="1"/>
  <c r="J180" i="8"/>
  <c r="K180" i="8" s="1"/>
  <c r="M180" i="8" s="1"/>
  <c r="J176" i="8"/>
  <c r="K176" i="8" s="1"/>
  <c r="M176" i="8" s="1"/>
  <c r="J379" i="8"/>
  <c r="K379" i="8" s="1"/>
  <c r="M379" i="8" s="1"/>
  <c r="J371" i="8"/>
  <c r="K371" i="8" s="1"/>
  <c r="M371" i="8" s="1"/>
  <c r="J363" i="8"/>
  <c r="K363" i="8" s="1"/>
  <c r="M363" i="8" s="1"/>
  <c r="J356" i="8"/>
  <c r="K356" i="8" s="1"/>
  <c r="M356" i="8" s="1"/>
  <c r="J355" i="8"/>
  <c r="K355" i="8" s="1"/>
  <c r="M355" i="8" s="1"/>
  <c r="J348" i="8"/>
  <c r="K348" i="8" s="1"/>
  <c r="M348" i="8" s="1"/>
  <c r="J347" i="8"/>
  <c r="K347" i="8" s="1"/>
  <c r="M347" i="8" s="1"/>
  <c r="J340" i="8"/>
  <c r="K340" i="8" s="1"/>
  <c r="M340" i="8" s="1"/>
  <c r="J339" i="8"/>
  <c r="K339" i="8" s="1"/>
  <c r="M339" i="8" s="1"/>
  <c r="J332" i="8"/>
  <c r="K332" i="8" s="1"/>
  <c r="M332" i="8" s="1"/>
  <c r="J331" i="8"/>
  <c r="K331" i="8" s="1"/>
  <c r="M331" i="8" s="1"/>
  <c r="J324" i="8"/>
  <c r="K324" i="8" s="1"/>
  <c r="M324" i="8" s="1"/>
  <c r="J323" i="8"/>
  <c r="K323" i="8" s="1"/>
  <c r="M323" i="8" s="1"/>
  <c r="J316" i="8"/>
  <c r="K316" i="8" s="1"/>
  <c r="M316" i="8" s="1"/>
  <c r="J315" i="8"/>
  <c r="K315" i="8" s="1"/>
  <c r="M315" i="8" s="1"/>
  <c r="J302" i="8"/>
  <c r="K302" i="8" s="1"/>
  <c r="M302" i="8" s="1"/>
  <c r="J286" i="8"/>
  <c r="K286" i="8" s="1"/>
  <c r="M286" i="8" s="1"/>
  <c r="J171" i="8"/>
  <c r="K171" i="8" s="1"/>
  <c r="M171" i="8" s="1"/>
  <c r="J167" i="8"/>
  <c r="K167" i="8" s="1"/>
  <c r="M167" i="8" s="1"/>
  <c r="J163" i="8"/>
  <c r="K163" i="8" s="1"/>
  <c r="M163" i="8" s="1"/>
  <c r="J159" i="8"/>
  <c r="K159" i="8" s="1"/>
  <c r="M159" i="8" s="1"/>
  <c r="J155" i="8"/>
  <c r="K155" i="8" s="1"/>
  <c r="M155" i="8" s="1"/>
  <c r="J151" i="8"/>
  <c r="K151" i="8" s="1"/>
  <c r="M151" i="8" s="1"/>
  <c r="J147" i="8"/>
  <c r="K147" i="8" s="1"/>
  <c r="M147" i="8" s="1"/>
  <c r="J143" i="8"/>
  <c r="K143" i="8" s="1"/>
  <c r="M143" i="8" s="1"/>
  <c r="J139" i="8"/>
  <c r="K139" i="8" s="1"/>
  <c r="M139" i="8" s="1"/>
  <c r="J135" i="8"/>
  <c r="K135" i="8" s="1"/>
  <c r="M135" i="8" s="1"/>
  <c r="J370" i="8"/>
  <c r="K370" i="8" s="1"/>
  <c r="M370" i="8" s="1"/>
  <c r="J360" i="8"/>
  <c r="K360" i="8" s="1"/>
  <c r="M360" i="8" s="1"/>
  <c r="J351" i="8"/>
  <c r="K351" i="8" s="1"/>
  <c r="M351" i="8" s="1"/>
  <c r="J349" i="8"/>
  <c r="K349" i="8" s="1"/>
  <c r="M349" i="8" s="1"/>
  <c r="J344" i="8"/>
  <c r="K344" i="8" s="1"/>
  <c r="M344" i="8" s="1"/>
  <c r="J335" i="8"/>
  <c r="K335" i="8" s="1"/>
  <c r="M335" i="8" s="1"/>
  <c r="J333" i="8"/>
  <c r="K333" i="8" s="1"/>
  <c r="M333" i="8" s="1"/>
  <c r="J328" i="8"/>
  <c r="K328" i="8" s="1"/>
  <c r="M328" i="8" s="1"/>
  <c r="J319" i="8"/>
  <c r="K319" i="8" s="1"/>
  <c r="M319" i="8" s="1"/>
  <c r="J317" i="8"/>
  <c r="K317" i="8" s="1"/>
  <c r="M317" i="8" s="1"/>
  <c r="J312" i="8"/>
  <c r="K312" i="8" s="1"/>
  <c r="M312" i="8" s="1"/>
  <c r="J290" i="8"/>
  <c r="K290" i="8" s="1"/>
  <c r="M290" i="8" s="1"/>
  <c r="J285" i="8"/>
  <c r="K285" i="8" s="1"/>
  <c r="M285" i="8" s="1"/>
  <c r="J282" i="8"/>
  <c r="K282" i="8" s="1"/>
  <c r="M282" i="8" s="1"/>
  <c r="J271" i="8"/>
  <c r="K271" i="8" s="1"/>
  <c r="M271" i="8" s="1"/>
  <c r="J269" i="8"/>
  <c r="K269" i="8" s="1"/>
  <c r="M269" i="8" s="1"/>
  <c r="J266" i="8"/>
  <c r="K266" i="8" s="1"/>
  <c r="M266" i="8" s="1"/>
  <c r="J255" i="8"/>
  <c r="K255" i="8" s="1"/>
  <c r="M255" i="8" s="1"/>
  <c r="J253" i="8"/>
  <c r="K253" i="8" s="1"/>
  <c r="M253" i="8" s="1"/>
  <c r="J250" i="8"/>
  <c r="K250" i="8" s="1"/>
  <c r="M250" i="8" s="1"/>
  <c r="J239" i="8"/>
  <c r="K239" i="8" s="1"/>
  <c r="M239" i="8" s="1"/>
  <c r="J237" i="8"/>
  <c r="K237" i="8" s="1"/>
  <c r="M237" i="8" s="1"/>
  <c r="J234" i="8"/>
  <c r="K234" i="8" s="1"/>
  <c r="M234" i="8" s="1"/>
  <c r="J223" i="8"/>
  <c r="K223" i="8" s="1"/>
  <c r="M223" i="8" s="1"/>
  <c r="J221" i="8"/>
  <c r="K221" i="8" s="1"/>
  <c r="M221" i="8" s="1"/>
  <c r="J218" i="8"/>
  <c r="K218" i="8" s="1"/>
  <c r="M218" i="8" s="1"/>
  <c r="J207" i="8"/>
  <c r="K207" i="8" s="1"/>
  <c r="M207" i="8" s="1"/>
  <c r="J205" i="8"/>
  <c r="K205" i="8" s="1"/>
  <c r="M205" i="8" s="1"/>
  <c r="J202" i="8"/>
  <c r="K202" i="8" s="1"/>
  <c r="M202" i="8" s="1"/>
  <c r="J191" i="8"/>
  <c r="K191" i="8" s="1"/>
  <c r="M191" i="8" s="1"/>
  <c r="J189" i="8"/>
  <c r="K189" i="8" s="1"/>
  <c r="M189" i="8" s="1"/>
  <c r="J186" i="8"/>
  <c r="K186" i="8" s="1"/>
  <c r="M186" i="8" s="1"/>
  <c r="J175" i="8"/>
  <c r="K175" i="8" s="1"/>
  <c r="M175" i="8" s="1"/>
  <c r="J130" i="8"/>
  <c r="K130" i="8" s="1"/>
  <c r="M130" i="8" s="1"/>
  <c r="J126" i="8"/>
  <c r="K126" i="8" s="1"/>
  <c r="M126" i="8" s="1"/>
  <c r="J122" i="8"/>
  <c r="K122" i="8" s="1"/>
  <c r="M122" i="8" s="1"/>
  <c r="J118" i="8"/>
  <c r="K118" i="8" s="1"/>
  <c r="M118" i="8" s="1"/>
  <c r="J114" i="8"/>
  <c r="K114" i="8" s="1"/>
  <c r="M114" i="8" s="1"/>
  <c r="J110" i="8"/>
  <c r="K110" i="8" s="1"/>
  <c r="M110" i="8" s="1"/>
  <c r="J106" i="8"/>
  <c r="K106" i="8" s="1"/>
  <c r="M106" i="8" s="1"/>
  <c r="J102" i="8"/>
  <c r="K102" i="8" s="1"/>
  <c r="M102" i="8" s="1"/>
  <c r="J98" i="8"/>
  <c r="K98" i="8" s="1"/>
  <c r="M98" i="8" s="1"/>
  <c r="J94" i="8"/>
  <c r="K94" i="8" s="1"/>
  <c r="M94" i="8" s="1"/>
  <c r="J90" i="8"/>
  <c r="K90" i="8" s="1"/>
  <c r="M90" i="8" s="1"/>
  <c r="J86" i="8"/>
  <c r="K86" i="8" s="1"/>
  <c r="M86" i="8" s="1"/>
  <c r="J82" i="8"/>
  <c r="K82" i="8" s="1"/>
  <c r="M82" i="8" s="1"/>
  <c r="J78" i="8"/>
  <c r="K78" i="8" s="1"/>
  <c r="M78" i="8" s="1"/>
  <c r="J74" i="8"/>
  <c r="K74" i="8" s="1"/>
  <c r="M74" i="8" s="1"/>
  <c r="J70" i="8"/>
  <c r="K70" i="8" s="1"/>
  <c r="M70" i="8" s="1"/>
  <c r="J66" i="8"/>
  <c r="K66" i="8" s="1"/>
  <c r="M66" i="8" s="1"/>
  <c r="J62" i="8"/>
  <c r="K62" i="8" s="1"/>
  <c r="M62" i="8" s="1"/>
  <c r="J58" i="8"/>
  <c r="K58" i="8" s="1"/>
  <c r="M58" i="8" s="1"/>
  <c r="J54" i="8"/>
  <c r="K54" i="8" s="1"/>
  <c r="M54" i="8" s="1"/>
  <c r="J50" i="8"/>
  <c r="K50" i="8" s="1"/>
  <c r="M50" i="8" s="1"/>
  <c r="J46" i="8"/>
  <c r="K46" i="8" s="1"/>
  <c r="M46" i="8" s="1"/>
  <c r="J42" i="8"/>
  <c r="K42" i="8" s="1"/>
  <c r="M42" i="8" s="1"/>
  <c r="J38" i="8"/>
  <c r="K38" i="8" s="1"/>
  <c r="M38" i="8" s="1"/>
  <c r="J34" i="8"/>
  <c r="K34" i="8" s="1"/>
  <c r="M34" i="8" s="1"/>
  <c r="J30" i="8"/>
  <c r="K30" i="8" s="1"/>
  <c r="M30" i="8" s="1"/>
  <c r="J26" i="8"/>
  <c r="K26" i="8" s="1"/>
  <c r="M26" i="8" s="1"/>
  <c r="J22" i="8"/>
  <c r="K22" i="8" s="1"/>
  <c r="M22" i="8" s="1"/>
  <c r="J18" i="8"/>
  <c r="K18" i="8" s="1"/>
  <c r="M18" i="8" s="1"/>
  <c r="J14" i="8"/>
  <c r="K14" i="8" s="1"/>
  <c r="M14" i="8" s="1"/>
  <c r="J10" i="8"/>
  <c r="K10" i="8" s="1"/>
  <c r="M10" i="8" s="1"/>
  <c r="J419" i="8"/>
  <c r="K419" i="8" s="1"/>
  <c r="M419" i="8" s="1"/>
  <c r="J352" i="8"/>
  <c r="K352" i="8" s="1"/>
  <c r="M352" i="8" s="1"/>
  <c r="J343" i="8"/>
  <c r="K343" i="8" s="1"/>
  <c r="M343" i="8" s="1"/>
  <c r="J341" i="8"/>
  <c r="K341" i="8" s="1"/>
  <c r="M341" i="8" s="1"/>
  <c r="J336" i="8"/>
  <c r="K336" i="8" s="1"/>
  <c r="M336" i="8" s="1"/>
  <c r="J325" i="8"/>
  <c r="K325" i="8" s="1"/>
  <c r="M325" i="8" s="1"/>
  <c r="J279" i="8"/>
  <c r="K279" i="8" s="1"/>
  <c r="M279" i="8" s="1"/>
  <c r="J277" i="8"/>
  <c r="K277" i="8" s="1"/>
  <c r="M277" i="8" s="1"/>
  <c r="J263" i="8"/>
  <c r="K263" i="8" s="1"/>
  <c r="M263" i="8" s="1"/>
  <c r="J258" i="8"/>
  <c r="K258" i="8" s="1"/>
  <c r="M258" i="8" s="1"/>
  <c r="J247" i="8"/>
  <c r="K247" i="8" s="1"/>
  <c r="M247" i="8" s="1"/>
  <c r="J242" i="8"/>
  <c r="K242" i="8" s="1"/>
  <c r="M242" i="8" s="1"/>
  <c r="J231" i="8"/>
  <c r="K231" i="8" s="1"/>
  <c r="M231" i="8" s="1"/>
  <c r="J229" i="8"/>
  <c r="K229" i="8" s="1"/>
  <c r="M229" i="8" s="1"/>
  <c r="J197" i="8"/>
  <c r="K197" i="8" s="1"/>
  <c r="M197" i="8" s="1"/>
  <c r="J194" i="8"/>
  <c r="K194" i="8" s="1"/>
  <c r="M194" i="8" s="1"/>
  <c r="J181" i="8"/>
  <c r="K181" i="8" s="1"/>
  <c r="M181" i="8" s="1"/>
  <c r="J172" i="8"/>
  <c r="K172" i="8" s="1"/>
  <c r="M172" i="8" s="1"/>
  <c r="J169" i="8"/>
  <c r="K169" i="8" s="1"/>
  <c r="M169" i="8" s="1"/>
  <c r="J168" i="8"/>
  <c r="K168" i="8" s="1"/>
  <c r="M168" i="8" s="1"/>
  <c r="J161" i="8"/>
  <c r="K161" i="8" s="1"/>
  <c r="M161" i="8" s="1"/>
  <c r="J128" i="8"/>
  <c r="K128" i="8" s="1"/>
  <c r="M128" i="8" s="1"/>
  <c r="J112" i="8"/>
  <c r="K112" i="8" s="1"/>
  <c r="M112" i="8" s="1"/>
  <c r="J96" i="8"/>
  <c r="K96" i="8" s="1"/>
  <c r="M96" i="8" s="1"/>
  <c r="J80" i="8"/>
  <c r="K80" i="8" s="1"/>
  <c r="M80" i="8" s="1"/>
  <c r="J72" i="8"/>
  <c r="K72" i="8" s="1"/>
  <c r="M72" i="8" s="1"/>
  <c r="J361" i="8"/>
  <c r="K361" i="8" s="1"/>
  <c r="M361" i="8" s="1"/>
  <c r="J345" i="8"/>
  <c r="K345" i="8" s="1"/>
  <c r="M345" i="8" s="1"/>
  <c r="J329" i="8"/>
  <c r="K329" i="8" s="1"/>
  <c r="M329" i="8" s="1"/>
  <c r="J313" i="8"/>
  <c r="K313" i="8" s="1"/>
  <c r="M313" i="8" s="1"/>
  <c r="J298" i="8"/>
  <c r="K298" i="8" s="1"/>
  <c r="M298" i="8" s="1"/>
  <c r="J294" i="8"/>
  <c r="K294" i="8" s="1"/>
  <c r="M294" i="8" s="1"/>
  <c r="J275" i="8"/>
  <c r="K275" i="8" s="1"/>
  <c r="M275" i="8" s="1"/>
  <c r="J273" i="8"/>
  <c r="K273" i="8" s="1"/>
  <c r="M273" i="8" s="1"/>
  <c r="J270" i="8"/>
  <c r="K270" i="8" s="1"/>
  <c r="M270" i="8" s="1"/>
  <c r="J259" i="8"/>
  <c r="K259" i="8" s="1"/>
  <c r="M259" i="8" s="1"/>
  <c r="J257" i="8"/>
  <c r="K257" i="8" s="1"/>
  <c r="M257" i="8" s="1"/>
  <c r="J254" i="8"/>
  <c r="K254" i="8" s="1"/>
  <c r="M254" i="8" s="1"/>
  <c r="J243" i="8"/>
  <c r="K243" i="8" s="1"/>
  <c r="M243" i="8" s="1"/>
  <c r="J241" i="8"/>
  <c r="K241" i="8" s="1"/>
  <c r="M241" i="8" s="1"/>
  <c r="J238" i="8"/>
  <c r="K238" i="8" s="1"/>
  <c r="M238" i="8" s="1"/>
  <c r="J227" i="8"/>
  <c r="K227" i="8" s="1"/>
  <c r="M227" i="8" s="1"/>
  <c r="J225" i="8"/>
  <c r="K225" i="8" s="1"/>
  <c r="M225" i="8" s="1"/>
  <c r="J222" i="8"/>
  <c r="K222" i="8" s="1"/>
  <c r="M222" i="8" s="1"/>
  <c r="J211" i="8"/>
  <c r="K211" i="8" s="1"/>
  <c r="M211" i="8" s="1"/>
  <c r="J209" i="8"/>
  <c r="K209" i="8" s="1"/>
  <c r="M209" i="8" s="1"/>
  <c r="J206" i="8"/>
  <c r="K206" i="8" s="1"/>
  <c r="M206" i="8" s="1"/>
  <c r="J195" i="8"/>
  <c r="K195" i="8" s="1"/>
  <c r="M195" i="8" s="1"/>
  <c r="J193" i="8"/>
  <c r="K193" i="8" s="1"/>
  <c r="M193" i="8" s="1"/>
  <c r="J190" i="8"/>
  <c r="K190" i="8" s="1"/>
  <c r="M190" i="8" s="1"/>
  <c r="J179" i="8"/>
  <c r="K179" i="8" s="1"/>
  <c r="M179" i="8" s="1"/>
  <c r="J177" i="8"/>
  <c r="K177" i="8" s="1"/>
  <c r="M177" i="8" s="1"/>
  <c r="J174" i="8"/>
  <c r="K174" i="8" s="1"/>
  <c r="M174" i="8" s="1"/>
  <c r="J170" i="8"/>
  <c r="K170" i="8" s="1"/>
  <c r="M170" i="8" s="1"/>
  <c r="J166" i="8"/>
  <c r="K166" i="8" s="1"/>
  <c r="M166" i="8" s="1"/>
  <c r="J162" i="8"/>
  <c r="K162" i="8" s="1"/>
  <c r="M162" i="8" s="1"/>
  <c r="J158" i="8"/>
  <c r="K158" i="8" s="1"/>
  <c r="M158" i="8" s="1"/>
  <c r="J154" i="8"/>
  <c r="K154" i="8" s="1"/>
  <c r="M154" i="8" s="1"/>
  <c r="J150" i="8"/>
  <c r="K150" i="8" s="1"/>
  <c r="M150" i="8" s="1"/>
  <c r="J146" i="8"/>
  <c r="K146" i="8" s="1"/>
  <c r="M146" i="8" s="1"/>
  <c r="J142" i="8"/>
  <c r="K142" i="8" s="1"/>
  <c r="M142" i="8" s="1"/>
  <c r="J138" i="8"/>
  <c r="K138" i="8" s="1"/>
  <c r="M138" i="8" s="1"/>
  <c r="J134" i="8"/>
  <c r="K134" i="8" s="1"/>
  <c r="M134" i="8" s="1"/>
  <c r="J131" i="8"/>
  <c r="K131" i="8" s="1"/>
  <c r="M131" i="8" s="1"/>
  <c r="J127" i="8"/>
  <c r="K127" i="8" s="1"/>
  <c r="M127" i="8" s="1"/>
  <c r="J123" i="8"/>
  <c r="K123" i="8" s="1"/>
  <c r="M123" i="8" s="1"/>
  <c r="J119" i="8"/>
  <c r="K119" i="8" s="1"/>
  <c r="M119" i="8" s="1"/>
  <c r="J115" i="8"/>
  <c r="K115" i="8" s="1"/>
  <c r="M115" i="8" s="1"/>
  <c r="J111" i="8"/>
  <c r="K111" i="8" s="1"/>
  <c r="M111" i="8" s="1"/>
  <c r="J107" i="8"/>
  <c r="K107" i="8" s="1"/>
  <c r="M107" i="8" s="1"/>
  <c r="J103" i="8"/>
  <c r="K103" i="8" s="1"/>
  <c r="M103" i="8" s="1"/>
  <c r="J99" i="8"/>
  <c r="K99" i="8" s="1"/>
  <c r="M99" i="8" s="1"/>
  <c r="J95" i="8"/>
  <c r="K95" i="8" s="1"/>
  <c r="M95" i="8" s="1"/>
  <c r="J91" i="8"/>
  <c r="K91" i="8" s="1"/>
  <c r="M91" i="8" s="1"/>
  <c r="J87" i="8"/>
  <c r="K87" i="8" s="1"/>
  <c r="M87" i="8" s="1"/>
  <c r="J83" i="8"/>
  <c r="K83" i="8" s="1"/>
  <c r="M83" i="8" s="1"/>
  <c r="J79" i="8"/>
  <c r="K79" i="8" s="1"/>
  <c r="M79" i="8" s="1"/>
  <c r="J75" i="8"/>
  <c r="K75" i="8" s="1"/>
  <c r="M75" i="8" s="1"/>
  <c r="J71" i="8"/>
  <c r="K71" i="8" s="1"/>
  <c r="M71" i="8" s="1"/>
  <c r="J67" i="8"/>
  <c r="K67" i="8" s="1"/>
  <c r="M67" i="8" s="1"/>
  <c r="J63" i="8"/>
  <c r="K63" i="8" s="1"/>
  <c r="M63" i="8" s="1"/>
  <c r="J59" i="8"/>
  <c r="K59" i="8" s="1"/>
  <c r="M59" i="8" s="1"/>
  <c r="J55" i="8"/>
  <c r="K55" i="8" s="1"/>
  <c r="M55" i="8" s="1"/>
  <c r="J51" i="8"/>
  <c r="K51" i="8" s="1"/>
  <c r="M51" i="8" s="1"/>
  <c r="J47" i="8"/>
  <c r="K47" i="8" s="1"/>
  <c r="M47" i="8" s="1"/>
  <c r="J43" i="8"/>
  <c r="K43" i="8" s="1"/>
  <c r="M43" i="8" s="1"/>
  <c r="J39" i="8"/>
  <c r="K39" i="8" s="1"/>
  <c r="M39" i="8" s="1"/>
  <c r="J35" i="8"/>
  <c r="K35" i="8" s="1"/>
  <c r="M35" i="8" s="1"/>
  <c r="J31" i="8"/>
  <c r="K31" i="8" s="1"/>
  <c r="M31" i="8" s="1"/>
  <c r="J27" i="8"/>
  <c r="K27" i="8" s="1"/>
  <c r="M27" i="8" s="1"/>
  <c r="J23" i="8"/>
  <c r="K23" i="8" s="1"/>
  <c r="M23" i="8" s="1"/>
  <c r="J19" i="8"/>
  <c r="K19" i="8" s="1"/>
  <c r="M19" i="8" s="1"/>
  <c r="J15" i="8"/>
  <c r="K15" i="8" s="1"/>
  <c r="M15" i="8" s="1"/>
  <c r="J11" i="8"/>
  <c r="K11" i="8" s="1"/>
  <c r="M11" i="8" s="1"/>
  <c r="J365" i="8"/>
  <c r="K365" i="8" s="1"/>
  <c r="M365" i="8" s="1"/>
  <c r="J359" i="8"/>
  <c r="K359" i="8" s="1"/>
  <c r="M359" i="8" s="1"/>
  <c r="J357" i="8"/>
  <c r="K357" i="8" s="1"/>
  <c r="M357" i="8" s="1"/>
  <c r="J327" i="8"/>
  <c r="K327" i="8" s="1"/>
  <c r="M327" i="8" s="1"/>
  <c r="J320" i="8"/>
  <c r="K320" i="8" s="1"/>
  <c r="M320" i="8" s="1"/>
  <c r="J311" i="8"/>
  <c r="K311" i="8" s="1"/>
  <c r="M311" i="8" s="1"/>
  <c r="J274" i="8"/>
  <c r="K274" i="8" s="1"/>
  <c r="M274" i="8" s="1"/>
  <c r="J261" i="8"/>
  <c r="K261" i="8" s="1"/>
  <c r="M261" i="8" s="1"/>
  <c r="J245" i="8"/>
  <c r="K245" i="8" s="1"/>
  <c r="M245" i="8" s="1"/>
  <c r="J226" i="8"/>
  <c r="K226" i="8" s="1"/>
  <c r="M226" i="8" s="1"/>
  <c r="J215" i="8"/>
  <c r="K215" i="8" s="1"/>
  <c r="M215" i="8" s="1"/>
  <c r="J213" i="8"/>
  <c r="K213" i="8" s="1"/>
  <c r="M213" i="8" s="1"/>
  <c r="J210" i="8"/>
  <c r="K210" i="8" s="1"/>
  <c r="M210" i="8" s="1"/>
  <c r="J199" i="8"/>
  <c r="K199" i="8" s="1"/>
  <c r="M199" i="8" s="1"/>
  <c r="J183" i="8"/>
  <c r="K183" i="8" s="1"/>
  <c r="M183" i="8" s="1"/>
  <c r="J178" i="8"/>
  <c r="K178" i="8" s="1"/>
  <c r="M178" i="8" s="1"/>
  <c r="J173" i="8"/>
  <c r="K173" i="8" s="1"/>
  <c r="M173" i="8" s="1"/>
  <c r="J165" i="8"/>
  <c r="K165" i="8" s="1"/>
  <c r="M165" i="8" s="1"/>
  <c r="J164" i="8"/>
  <c r="K164" i="8" s="1"/>
  <c r="M164" i="8" s="1"/>
  <c r="J160" i="8"/>
  <c r="K160" i="8" s="1"/>
  <c r="M160" i="8" s="1"/>
  <c r="J157" i="8"/>
  <c r="K157" i="8" s="1"/>
  <c r="M157" i="8" s="1"/>
  <c r="J156" i="8"/>
  <c r="K156" i="8" s="1"/>
  <c r="M156" i="8" s="1"/>
  <c r="J153" i="8"/>
  <c r="K153" i="8" s="1"/>
  <c r="M153" i="8" s="1"/>
  <c r="J152" i="8"/>
  <c r="K152" i="8" s="1"/>
  <c r="M152" i="8" s="1"/>
  <c r="J149" i="8"/>
  <c r="K149" i="8" s="1"/>
  <c r="M149" i="8" s="1"/>
  <c r="J148" i="8"/>
  <c r="K148" i="8" s="1"/>
  <c r="M148" i="8" s="1"/>
  <c r="J145" i="8"/>
  <c r="K145" i="8" s="1"/>
  <c r="M145" i="8" s="1"/>
  <c r="J144" i="8"/>
  <c r="K144" i="8" s="1"/>
  <c r="M144" i="8" s="1"/>
  <c r="J141" i="8"/>
  <c r="K141" i="8" s="1"/>
  <c r="M141" i="8" s="1"/>
  <c r="J140" i="8"/>
  <c r="K140" i="8" s="1"/>
  <c r="M140" i="8" s="1"/>
  <c r="J137" i="8"/>
  <c r="K137" i="8" s="1"/>
  <c r="M137" i="8" s="1"/>
  <c r="J136" i="8"/>
  <c r="K136" i="8" s="1"/>
  <c r="M136" i="8" s="1"/>
  <c r="J133" i="8"/>
  <c r="K133" i="8" s="1"/>
  <c r="M133" i="8" s="1"/>
  <c r="J132" i="8"/>
  <c r="K132" i="8" s="1"/>
  <c r="M132" i="8" s="1"/>
  <c r="J124" i="8"/>
  <c r="K124" i="8" s="1"/>
  <c r="M124" i="8" s="1"/>
  <c r="J120" i="8"/>
  <c r="K120" i="8" s="1"/>
  <c r="M120" i="8" s="1"/>
  <c r="J116" i="8"/>
  <c r="K116" i="8" s="1"/>
  <c r="M116" i="8" s="1"/>
  <c r="J108" i="8"/>
  <c r="K108" i="8" s="1"/>
  <c r="M108" i="8" s="1"/>
  <c r="J104" i="8"/>
  <c r="K104" i="8" s="1"/>
  <c r="M104" i="8" s="1"/>
  <c r="J100" i="8"/>
  <c r="K100" i="8" s="1"/>
  <c r="M100" i="8" s="1"/>
  <c r="J92" i="8"/>
  <c r="K92" i="8" s="1"/>
  <c r="M92" i="8" s="1"/>
  <c r="J88" i="8"/>
  <c r="K88" i="8" s="1"/>
  <c r="M88" i="8" s="1"/>
  <c r="J84" i="8"/>
  <c r="K84" i="8" s="1"/>
  <c r="M84" i="8" s="1"/>
  <c r="J76" i="8"/>
  <c r="K76" i="8" s="1"/>
  <c r="M76" i="8" s="1"/>
  <c r="J68" i="8"/>
  <c r="K68" i="8" s="1"/>
  <c r="M68" i="8" s="1"/>
  <c r="J431" i="8"/>
  <c r="K431" i="8" s="1"/>
  <c r="M431" i="8" s="1"/>
  <c r="J321" i="8"/>
  <c r="K321" i="8" s="1"/>
  <c r="M321" i="8" s="1"/>
  <c r="J281" i="8"/>
  <c r="K281" i="8" s="1"/>
  <c r="M281" i="8" s="1"/>
  <c r="J262" i="8"/>
  <c r="K262" i="8" s="1"/>
  <c r="M262" i="8" s="1"/>
  <c r="J251" i="8"/>
  <c r="K251" i="8" s="1"/>
  <c r="M251" i="8" s="1"/>
  <c r="J217" i="8"/>
  <c r="K217" i="8" s="1"/>
  <c r="M217" i="8" s="1"/>
  <c r="J198" i="8"/>
  <c r="K198" i="8" s="1"/>
  <c r="M198" i="8" s="1"/>
  <c r="J187" i="8"/>
  <c r="K187" i="8" s="1"/>
  <c r="M187" i="8" s="1"/>
  <c r="J125" i="8"/>
  <c r="K125" i="8" s="1"/>
  <c r="M125" i="8" s="1"/>
  <c r="J117" i="8"/>
  <c r="K117" i="8" s="1"/>
  <c r="M117" i="8" s="1"/>
  <c r="J109" i="8"/>
  <c r="K109" i="8" s="1"/>
  <c r="M109" i="8" s="1"/>
  <c r="J101" i="8"/>
  <c r="K101" i="8" s="1"/>
  <c r="M101" i="8" s="1"/>
  <c r="J93" i="8"/>
  <c r="K93" i="8" s="1"/>
  <c r="M93" i="8" s="1"/>
  <c r="J85" i="8"/>
  <c r="K85" i="8" s="1"/>
  <c r="M85" i="8" s="1"/>
  <c r="J77" i="8"/>
  <c r="K77" i="8" s="1"/>
  <c r="M77" i="8" s="1"/>
  <c r="J69" i="8"/>
  <c r="K69" i="8" s="1"/>
  <c r="M69" i="8" s="1"/>
  <c r="J64" i="8"/>
  <c r="K64" i="8" s="1"/>
  <c r="M64" i="8" s="1"/>
  <c r="J60" i="8"/>
  <c r="K60" i="8" s="1"/>
  <c r="M60" i="8" s="1"/>
  <c r="J56" i="8"/>
  <c r="K56" i="8" s="1"/>
  <c r="M56" i="8" s="1"/>
  <c r="J52" i="8"/>
  <c r="K52" i="8" s="1"/>
  <c r="M52" i="8" s="1"/>
  <c r="J48" i="8"/>
  <c r="K48" i="8" s="1"/>
  <c r="M48" i="8" s="1"/>
  <c r="J44" i="8"/>
  <c r="K44" i="8" s="1"/>
  <c r="M44" i="8" s="1"/>
  <c r="J40" i="8"/>
  <c r="K40" i="8" s="1"/>
  <c r="M40" i="8" s="1"/>
  <c r="J36" i="8"/>
  <c r="K36" i="8" s="1"/>
  <c r="M36" i="8" s="1"/>
  <c r="J32" i="8"/>
  <c r="K32" i="8" s="1"/>
  <c r="M32" i="8" s="1"/>
  <c r="J28" i="8"/>
  <c r="K28" i="8" s="1"/>
  <c r="M28" i="8" s="1"/>
  <c r="J24" i="8"/>
  <c r="K24" i="8" s="1"/>
  <c r="M24" i="8" s="1"/>
  <c r="J20" i="8"/>
  <c r="K20" i="8" s="1"/>
  <c r="M20" i="8" s="1"/>
  <c r="J16" i="8"/>
  <c r="K16" i="8" s="1"/>
  <c r="M16" i="8" s="1"/>
  <c r="J12" i="8"/>
  <c r="K12" i="8" s="1"/>
  <c r="M12" i="8" s="1"/>
  <c r="J423" i="8"/>
  <c r="K423" i="8" s="1"/>
  <c r="M423" i="8" s="1"/>
  <c r="J383" i="8"/>
  <c r="K383" i="8" s="1"/>
  <c r="M383" i="8" s="1"/>
  <c r="J337" i="8"/>
  <c r="K337" i="8" s="1"/>
  <c r="M337" i="8" s="1"/>
  <c r="J265" i="8"/>
  <c r="K265" i="8" s="1"/>
  <c r="M265" i="8" s="1"/>
  <c r="J246" i="8"/>
  <c r="K246" i="8" s="1"/>
  <c r="M246" i="8" s="1"/>
  <c r="J235" i="8"/>
  <c r="K235" i="8" s="1"/>
  <c r="M235" i="8" s="1"/>
  <c r="J201" i="8"/>
  <c r="K201" i="8" s="1"/>
  <c r="M201" i="8" s="1"/>
  <c r="J182" i="8"/>
  <c r="K182" i="8" s="1"/>
  <c r="M182" i="8" s="1"/>
  <c r="J353" i="8"/>
  <c r="K353" i="8" s="1"/>
  <c r="M353" i="8" s="1"/>
  <c r="J283" i="8"/>
  <c r="K283" i="8" s="1"/>
  <c r="M283" i="8" s="1"/>
  <c r="J249" i="8"/>
  <c r="K249" i="8" s="1"/>
  <c r="M249" i="8" s="1"/>
  <c r="J230" i="8"/>
  <c r="K230" i="8" s="1"/>
  <c r="M230" i="8" s="1"/>
  <c r="J219" i="8"/>
  <c r="K219" i="8" s="1"/>
  <c r="M219" i="8" s="1"/>
  <c r="J185" i="8"/>
  <c r="K185" i="8" s="1"/>
  <c r="M185" i="8" s="1"/>
  <c r="J129" i="8"/>
  <c r="K129" i="8" s="1"/>
  <c r="M129" i="8" s="1"/>
  <c r="J121" i="8"/>
  <c r="K121" i="8" s="1"/>
  <c r="M121" i="8" s="1"/>
  <c r="J113" i="8"/>
  <c r="K113" i="8" s="1"/>
  <c r="M113" i="8" s="1"/>
  <c r="J105" i="8"/>
  <c r="K105" i="8" s="1"/>
  <c r="M105" i="8" s="1"/>
  <c r="J97" i="8"/>
  <c r="K97" i="8" s="1"/>
  <c r="M97" i="8" s="1"/>
  <c r="J89" i="8"/>
  <c r="K89" i="8" s="1"/>
  <c r="M89" i="8" s="1"/>
  <c r="J81" i="8"/>
  <c r="K81" i="8" s="1"/>
  <c r="M81" i="8" s="1"/>
  <c r="J73" i="8"/>
  <c r="K73" i="8" s="1"/>
  <c r="M73" i="8" s="1"/>
  <c r="J65" i="8"/>
  <c r="K65" i="8" s="1"/>
  <c r="M65" i="8" s="1"/>
  <c r="J61" i="8"/>
  <c r="K61" i="8" s="1"/>
  <c r="M61" i="8" s="1"/>
  <c r="J57" i="8"/>
  <c r="K57" i="8" s="1"/>
  <c r="M57" i="8" s="1"/>
  <c r="J53" i="8"/>
  <c r="K53" i="8" s="1"/>
  <c r="M53" i="8" s="1"/>
  <c r="J49" i="8"/>
  <c r="K49" i="8" s="1"/>
  <c r="M49" i="8" s="1"/>
  <c r="J45" i="8"/>
  <c r="K45" i="8" s="1"/>
  <c r="M45" i="8" s="1"/>
  <c r="J41" i="8"/>
  <c r="K41" i="8" s="1"/>
  <c r="M41" i="8" s="1"/>
  <c r="J37" i="8"/>
  <c r="K37" i="8" s="1"/>
  <c r="M37" i="8" s="1"/>
  <c r="J33" i="8"/>
  <c r="K33" i="8" s="1"/>
  <c r="M33" i="8" s="1"/>
  <c r="J29" i="8"/>
  <c r="K29" i="8" s="1"/>
  <c r="M29" i="8" s="1"/>
  <c r="J25" i="8"/>
  <c r="K25" i="8" s="1"/>
  <c r="M25" i="8" s="1"/>
  <c r="J21" i="8"/>
  <c r="K21" i="8" s="1"/>
  <c r="M21" i="8" s="1"/>
  <c r="J17" i="8"/>
  <c r="K17" i="8" s="1"/>
  <c r="M17" i="8" s="1"/>
  <c r="J13" i="8"/>
  <c r="K13" i="8" s="1"/>
  <c r="M13" i="8" s="1"/>
  <c r="J9" i="8"/>
  <c r="K9" i="8" s="1"/>
  <c r="M9" i="8" s="1"/>
  <c r="J306" i="8"/>
  <c r="K306" i="8" s="1"/>
  <c r="M306" i="8" s="1"/>
  <c r="J278" i="8"/>
  <c r="K278" i="8" s="1"/>
  <c r="M278" i="8" s="1"/>
  <c r="J267" i="8"/>
  <c r="K267" i="8" s="1"/>
  <c r="M267" i="8" s="1"/>
  <c r="J233" i="8"/>
  <c r="K233" i="8" s="1"/>
  <c r="M233" i="8" s="1"/>
  <c r="J214" i="8"/>
  <c r="K214" i="8" s="1"/>
  <c r="M214" i="8" s="1"/>
  <c r="J203" i="8"/>
  <c r="K203" i="8" s="1"/>
  <c r="M203" i="8" s="1"/>
  <c r="J432" i="7"/>
  <c r="K432" i="7" s="1"/>
  <c r="M432" i="7" s="1"/>
  <c r="J428" i="7"/>
  <c r="K428" i="7" s="1"/>
  <c r="M428" i="7" s="1"/>
  <c r="J424" i="7"/>
  <c r="K424" i="7" s="1"/>
  <c r="M424" i="7" s="1"/>
  <c r="J420" i="7"/>
  <c r="K420" i="7" s="1"/>
  <c r="M420" i="7" s="1"/>
  <c r="J416" i="7"/>
  <c r="K416" i="7" s="1"/>
  <c r="M416" i="7" s="1"/>
  <c r="J412" i="7"/>
  <c r="K412" i="7" s="1"/>
  <c r="M412" i="7" s="1"/>
  <c r="J408" i="7"/>
  <c r="K408" i="7" s="1"/>
  <c r="M408" i="7" s="1"/>
  <c r="J404" i="7"/>
  <c r="K404" i="7" s="1"/>
  <c r="M404" i="7" s="1"/>
  <c r="J400" i="7"/>
  <c r="K400" i="7" s="1"/>
  <c r="M400" i="7" s="1"/>
  <c r="J396" i="7"/>
  <c r="K396" i="7" s="1"/>
  <c r="M396" i="7" s="1"/>
  <c r="J392" i="7"/>
  <c r="K392" i="7" s="1"/>
  <c r="M392" i="7" s="1"/>
  <c r="J389" i="7"/>
  <c r="K389" i="7" s="1"/>
  <c r="M389" i="7" s="1"/>
  <c r="J385" i="7"/>
  <c r="K385" i="7" s="1"/>
  <c r="M385" i="7" s="1"/>
  <c r="J381" i="7"/>
  <c r="K381" i="7" s="1"/>
  <c r="M381" i="7" s="1"/>
  <c r="J377" i="7"/>
  <c r="K377" i="7" s="1"/>
  <c r="M377" i="7" s="1"/>
  <c r="J373" i="7"/>
  <c r="K373" i="7" s="1"/>
  <c r="M373" i="7" s="1"/>
  <c r="J369" i="7"/>
  <c r="K369" i="7" s="1"/>
  <c r="M369" i="7" s="1"/>
  <c r="J365" i="7"/>
  <c r="K365" i="7" s="1"/>
  <c r="M365" i="7" s="1"/>
  <c r="J361" i="7"/>
  <c r="K361" i="7" s="1"/>
  <c r="M361" i="7" s="1"/>
  <c r="J357" i="7"/>
  <c r="K357" i="7" s="1"/>
  <c r="M357" i="7" s="1"/>
  <c r="J353" i="7"/>
  <c r="K353" i="7" s="1"/>
  <c r="M353" i="7" s="1"/>
  <c r="J349" i="7"/>
  <c r="K349" i="7" s="1"/>
  <c r="M349" i="7" s="1"/>
  <c r="J345" i="7"/>
  <c r="K345" i="7" s="1"/>
  <c r="M345" i="7" s="1"/>
  <c r="J341" i="7"/>
  <c r="K341" i="7" s="1"/>
  <c r="M341" i="7" s="1"/>
  <c r="J423" i="7"/>
  <c r="K423" i="7" s="1"/>
  <c r="M423" i="7" s="1"/>
  <c r="J421" i="7"/>
  <c r="K421" i="7" s="1"/>
  <c r="M421" i="7" s="1"/>
  <c r="J418" i="7"/>
  <c r="K418" i="7" s="1"/>
  <c r="M418" i="7" s="1"/>
  <c r="J407" i="7"/>
  <c r="K407" i="7" s="1"/>
  <c r="M407" i="7" s="1"/>
  <c r="J405" i="7"/>
  <c r="K405" i="7" s="1"/>
  <c r="M405" i="7" s="1"/>
  <c r="J402" i="7"/>
  <c r="K402" i="7" s="1"/>
  <c r="M402" i="7" s="1"/>
  <c r="J391" i="7"/>
  <c r="K391" i="7" s="1"/>
  <c r="M391" i="7" s="1"/>
  <c r="J390" i="7"/>
  <c r="K390" i="7" s="1"/>
  <c r="M390" i="7" s="1"/>
  <c r="J387" i="7"/>
  <c r="K387" i="7" s="1"/>
  <c r="M387" i="7" s="1"/>
  <c r="J386" i="7"/>
  <c r="K386" i="7" s="1"/>
  <c r="M386" i="7" s="1"/>
  <c r="J383" i="7"/>
  <c r="K383" i="7" s="1"/>
  <c r="M383" i="7" s="1"/>
  <c r="J382" i="7"/>
  <c r="K382" i="7" s="1"/>
  <c r="M382" i="7" s="1"/>
  <c r="J379" i="7"/>
  <c r="K379" i="7" s="1"/>
  <c r="M379" i="7" s="1"/>
  <c r="J378" i="7"/>
  <c r="K378" i="7" s="1"/>
  <c r="M378" i="7" s="1"/>
  <c r="J375" i="7"/>
  <c r="K375" i="7" s="1"/>
  <c r="M375" i="7" s="1"/>
  <c r="J374" i="7"/>
  <c r="K374" i="7" s="1"/>
  <c r="M374" i="7" s="1"/>
  <c r="J371" i="7"/>
  <c r="K371" i="7" s="1"/>
  <c r="M371" i="7" s="1"/>
  <c r="J370" i="7"/>
  <c r="K370" i="7" s="1"/>
  <c r="M370" i="7" s="1"/>
  <c r="J367" i="7"/>
  <c r="K367" i="7" s="1"/>
  <c r="M367" i="7" s="1"/>
  <c r="J366" i="7"/>
  <c r="K366" i="7" s="1"/>
  <c r="M366" i="7" s="1"/>
  <c r="J363" i="7"/>
  <c r="K363" i="7" s="1"/>
  <c r="M363" i="7" s="1"/>
  <c r="J362" i="7"/>
  <c r="K362" i="7" s="1"/>
  <c r="M362" i="7" s="1"/>
  <c r="J359" i="7"/>
  <c r="K359" i="7" s="1"/>
  <c r="M359" i="7" s="1"/>
  <c r="J358" i="7"/>
  <c r="K358" i="7" s="1"/>
  <c r="M358" i="7" s="1"/>
  <c r="J355" i="7"/>
  <c r="K355" i="7" s="1"/>
  <c r="M355" i="7" s="1"/>
  <c r="J354" i="7"/>
  <c r="K354" i="7" s="1"/>
  <c r="M354" i="7" s="1"/>
  <c r="J351" i="7"/>
  <c r="K351" i="7" s="1"/>
  <c r="M351" i="7" s="1"/>
  <c r="J350" i="7"/>
  <c r="K350" i="7" s="1"/>
  <c r="M350" i="7" s="1"/>
  <c r="J347" i="7"/>
  <c r="K347" i="7" s="1"/>
  <c r="M347" i="7" s="1"/>
  <c r="J346" i="7"/>
  <c r="K346" i="7" s="1"/>
  <c r="M346" i="7" s="1"/>
  <c r="J343" i="7"/>
  <c r="K343" i="7" s="1"/>
  <c r="M343" i="7" s="1"/>
  <c r="J342" i="7"/>
  <c r="K342" i="7" s="1"/>
  <c r="M342" i="7" s="1"/>
  <c r="J339" i="7"/>
  <c r="K339" i="7" s="1"/>
  <c r="M339" i="7" s="1"/>
  <c r="J337" i="7"/>
  <c r="K337" i="7" s="1"/>
  <c r="M337" i="7" s="1"/>
  <c r="J333" i="7"/>
  <c r="K333" i="7" s="1"/>
  <c r="M333" i="7" s="1"/>
  <c r="J329" i="7"/>
  <c r="K329" i="7" s="1"/>
  <c r="M329" i="7" s="1"/>
  <c r="J325" i="7"/>
  <c r="K325" i="7" s="1"/>
  <c r="M325" i="7" s="1"/>
  <c r="J321" i="7"/>
  <c r="K321" i="7" s="1"/>
  <c r="M321" i="7" s="1"/>
  <c r="J317" i="7"/>
  <c r="K317" i="7" s="1"/>
  <c r="M317" i="7" s="1"/>
  <c r="J313" i="7"/>
  <c r="K313" i="7" s="1"/>
  <c r="M313" i="7" s="1"/>
  <c r="J309" i="7"/>
  <c r="K309" i="7" s="1"/>
  <c r="M309" i="7" s="1"/>
  <c r="J305" i="7"/>
  <c r="K305" i="7" s="1"/>
  <c r="M305" i="7" s="1"/>
  <c r="J301" i="7"/>
  <c r="K301" i="7" s="1"/>
  <c r="M301" i="7" s="1"/>
  <c r="J297" i="7"/>
  <c r="K297" i="7" s="1"/>
  <c r="M297" i="7" s="1"/>
  <c r="J293" i="7"/>
  <c r="K293" i="7" s="1"/>
  <c r="M293" i="7" s="1"/>
  <c r="J289" i="7"/>
  <c r="K289" i="7" s="1"/>
  <c r="M289" i="7" s="1"/>
  <c r="J285" i="7"/>
  <c r="K285" i="7" s="1"/>
  <c r="M285" i="7" s="1"/>
  <c r="J281" i="7"/>
  <c r="K281" i="7" s="1"/>
  <c r="M281" i="7" s="1"/>
  <c r="J277" i="7"/>
  <c r="K277" i="7" s="1"/>
  <c r="M277" i="7" s="1"/>
  <c r="J273" i="7"/>
  <c r="K273" i="7" s="1"/>
  <c r="M273" i="7" s="1"/>
  <c r="J269" i="7"/>
  <c r="K269" i="7" s="1"/>
  <c r="M269" i="7" s="1"/>
  <c r="J265" i="7"/>
  <c r="K265" i="7" s="1"/>
  <c r="M265" i="7" s="1"/>
  <c r="J261" i="7"/>
  <c r="K261" i="7" s="1"/>
  <c r="M261" i="7" s="1"/>
  <c r="J257" i="7"/>
  <c r="K257" i="7" s="1"/>
  <c r="M257" i="7" s="1"/>
  <c r="J253" i="7"/>
  <c r="K253" i="7" s="1"/>
  <c r="M253" i="7" s="1"/>
  <c r="J249" i="7"/>
  <c r="K249" i="7" s="1"/>
  <c r="M249" i="7" s="1"/>
  <c r="J245" i="7"/>
  <c r="K245" i="7" s="1"/>
  <c r="M245" i="7" s="1"/>
  <c r="J241" i="7"/>
  <c r="K241" i="7" s="1"/>
  <c r="M241" i="7" s="1"/>
  <c r="J237" i="7"/>
  <c r="K237" i="7" s="1"/>
  <c r="M237" i="7" s="1"/>
  <c r="J233" i="7"/>
  <c r="K233" i="7" s="1"/>
  <c r="M233" i="7" s="1"/>
  <c r="J229" i="7"/>
  <c r="K229" i="7" s="1"/>
  <c r="M229" i="7" s="1"/>
  <c r="J225" i="7"/>
  <c r="K225" i="7" s="1"/>
  <c r="M225" i="7" s="1"/>
  <c r="J430" i="7"/>
  <c r="K430" i="7" s="1"/>
  <c r="M430" i="7" s="1"/>
  <c r="J425" i="7"/>
  <c r="K425" i="7" s="1"/>
  <c r="M425" i="7" s="1"/>
  <c r="J419" i="7"/>
  <c r="K419" i="7" s="1"/>
  <c r="M419" i="7" s="1"/>
  <c r="J413" i="7"/>
  <c r="K413" i="7" s="1"/>
  <c r="M413" i="7" s="1"/>
  <c r="J406" i="7"/>
  <c r="K406" i="7" s="1"/>
  <c r="M406" i="7" s="1"/>
  <c r="J395" i="7"/>
  <c r="K395" i="7" s="1"/>
  <c r="M395" i="7" s="1"/>
  <c r="J394" i="7"/>
  <c r="K394" i="7" s="1"/>
  <c r="M394" i="7" s="1"/>
  <c r="J376" i="7"/>
  <c r="K376" i="7" s="1"/>
  <c r="M376" i="7" s="1"/>
  <c r="J360" i="7"/>
  <c r="K360" i="7" s="1"/>
  <c r="M360" i="7" s="1"/>
  <c r="J427" i="7"/>
  <c r="K427" i="7" s="1"/>
  <c r="M427" i="7" s="1"/>
  <c r="J426" i="7"/>
  <c r="K426" i="7" s="1"/>
  <c r="M426" i="7" s="1"/>
  <c r="J417" i="7"/>
  <c r="K417" i="7" s="1"/>
  <c r="M417" i="7" s="1"/>
  <c r="J415" i="7"/>
  <c r="K415" i="7" s="1"/>
  <c r="M415" i="7" s="1"/>
  <c r="J398" i="7"/>
  <c r="K398" i="7" s="1"/>
  <c r="M398" i="7" s="1"/>
  <c r="J393" i="7"/>
  <c r="K393" i="7" s="1"/>
  <c r="M393" i="7" s="1"/>
  <c r="J384" i="7"/>
  <c r="K384" i="7" s="1"/>
  <c r="M384" i="7" s="1"/>
  <c r="J368" i="7"/>
  <c r="K368" i="7" s="1"/>
  <c r="M368" i="7" s="1"/>
  <c r="J352" i="7"/>
  <c r="K352" i="7" s="1"/>
  <c r="M352" i="7" s="1"/>
  <c r="J397" i="7"/>
  <c r="K397" i="7" s="1"/>
  <c r="M397" i="7" s="1"/>
  <c r="J380" i="7"/>
  <c r="K380" i="7" s="1"/>
  <c r="M380" i="7" s="1"/>
  <c r="J372" i="7"/>
  <c r="K372" i="7" s="1"/>
  <c r="M372" i="7" s="1"/>
  <c r="J429" i="7"/>
  <c r="K429" i="7" s="1"/>
  <c r="M429" i="7" s="1"/>
  <c r="J410" i="7"/>
  <c r="K410" i="7" s="1"/>
  <c r="M410" i="7" s="1"/>
  <c r="J409" i="7"/>
  <c r="K409" i="7" s="1"/>
  <c r="M409" i="7" s="1"/>
  <c r="J403" i="7"/>
  <c r="K403" i="7" s="1"/>
  <c r="M403" i="7" s="1"/>
  <c r="J401" i="7"/>
  <c r="K401" i="7" s="1"/>
  <c r="M401" i="7" s="1"/>
  <c r="J388" i="7"/>
  <c r="K388" i="7" s="1"/>
  <c r="M388" i="7" s="1"/>
  <c r="J340" i="7"/>
  <c r="K340" i="7" s="1"/>
  <c r="M340" i="7" s="1"/>
  <c r="J364" i="7"/>
  <c r="K364" i="7" s="1"/>
  <c r="M364" i="7" s="1"/>
  <c r="J338" i="7"/>
  <c r="K338" i="7" s="1"/>
  <c r="M338" i="7" s="1"/>
  <c r="J335" i="7"/>
  <c r="K335" i="7" s="1"/>
  <c r="M335" i="7" s="1"/>
  <c r="J324" i="7"/>
  <c r="K324" i="7" s="1"/>
  <c r="M324" i="7" s="1"/>
  <c r="J322" i="7"/>
  <c r="K322" i="7" s="1"/>
  <c r="M322" i="7" s="1"/>
  <c r="J319" i="7"/>
  <c r="K319" i="7" s="1"/>
  <c r="M319" i="7" s="1"/>
  <c r="J433" i="7"/>
  <c r="K433" i="7" s="1"/>
  <c r="M433" i="7" s="1"/>
  <c r="J414" i="7"/>
  <c r="K414" i="7" s="1"/>
  <c r="M414" i="7" s="1"/>
  <c r="J356" i="7"/>
  <c r="K356" i="7" s="1"/>
  <c r="M356" i="7" s="1"/>
  <c r="J328" i="7"/>
  <c r="K328" i="7" s="1"/>
  <c r="M328" i="7" s="1"/>
  <c r="J326" i="7"/>
  <c r="K326" i="7" s="1"/>
  <c r="M326" i="7" s="1"/>
  <c r="J323" i="7"/>
  <c r="K323" i="7" s="1"/>
  <c r="M323" i="7" s="1"/>
  <c r="J431" i="7"/>
  <c r="K431" i="7" s="1"/>
  <c r="M431" i="7" s="1"/>
  <c r="J422" i="7"/>
  <c r="K422" i="7" s="1"/>
  <c r="M422" i="7" s="1"/>
  <c r="J348" i="7"/>
  <c r="K348" i="7" s="1"/>
  <c r="M348" i="7" s="1"/>
  <c r="J314" i="7"/>
  <c r="K314" i="7" s="1"/>
  <c r="M314" i="7" s="1"/>
  <c r="J312" i="7"/>
  <c r="K312" i="7" s="1"/>
  <c r="M312" i="7" s="1"/>
  <c r="J311" i="7"/>
  <c r="K311" i="7" s="1"/>
  <c r="M311" i="7" s="1"/>
  <c r="J298" i="7"/>
  <c r="K298" i="7" s="1"/>
  <c r="M298" i="7" s="1"/>
  <c r="J296" i="7"/>
  <c r="K296" i="7" s="1"/>
  <c r="M296" i="7" s="1"/>
  <c r="J295" i="7"/>
  <c r="K295" i="7" s="1"/>
  <c r="M295" i="7" s="1"/>
  <c r="J290" i="7"/>
  <c r="K290" i="7" s="1"/>
  <c r="M290" i="7" s="1"/>
  <c r="J288" i="7"/>
  <c r="K288" i="7" s="1"/>
  <c r="M288" i="7" s="1"/>
  <c r="J287" i="7"/>
  <c r="K287" i="7" s="1"/>
  <c r="M287" i="7" s="1"/>
  <c r="J282" i="7"/>
  <c r="K282" i="7" s="1"/>
  <c r="M282" i="7" s="1"/>
  <c r="J280" i="7"/>
  <c r="K280" i="7" s="1"/>
  <c r="M280" i="7" s="1"/>
  <c r="J279" i="7"/>
  <c r="K279" i="7" s="1"/>
  <c r="M279" i="7" s="1"/>
  <c r="J274" i="7"/>
  <c r="K274" i="7" s="1"/>
  <c r="M274" i="7" s="1"/>
  <c r="J272" i="7"/>
  <c r="K272" i="7" s="1"/>
  <c r="M272" i="7" s="1"/>
  <c r="J271" i="7"/>
  <c r="K271" i="7" s="1"/>
  <c r="M271" i="7" s="1"/>
  <c r="J266" i="7"/>
  <c r="K266" i="7" s="1"/>
  <c r="M266" i="7" s="1"/>
  <c r="J264" i="7"/>
  <c r="K264" i="7" s="1"/>
  <c r="M264" i="7" s="1"/>
  <c r="J263" i="7"/>
  <c r="K263" i="7" s="1"/>
  <c r="M263" i="7" s="1"/>
  <c r="J258" i="7"/>
  <c r="K258" i="7" s="1"/>
  <c r="M258" i="7" s="1"/>
  <c r="J256" i="7"/>
  <c r="K256" i="7" s="1"/>
  <c r="M256" i="7" s="1"/>
  <c r="J255" i="7"/>
  <c r="K255" i="7" s="1"/>
  <c r="M255" i="7" s="1"/>
  <c r="J250" i="7"/>
  <c r="K250" i="7" s="1"/>
  <c r="M250" i="7" s="1"/>
  <c r="J248" i="7"/>
  <c r="K248" i="7" s="1"/>
  <c r="M248" i="7" s="1"/>
  <c r="J247" i="7"/>
  <c r="K247" i="7" s="1"/>
  <c r="M247" i="7" s="1"/>
  <c r="J242" i="7"/>
  <c r="K242" i="7" s="1"/>
  <c r="M242" i="7" s="1"/>
  <c r="J240" i="7"/>
  <c r="K240" i="7" s="1"/>
  <c r="M240" i="7" s="1"/>
  <c r="J239" i="7"/>
  <c r="K239" i="7" s="1"/>
  <c r="M239" i="7" s="1"/>
  <c r="J234" i="7"/>
  <c r="K234" i="7" s="1"/>
  <c r="M234" i="7" s="1"/>
  <c r="J231" i="7"/>
  <c r="K231" i="7" s="1"/>
  <c r="M231" i="7" s="1"/>
  <c r="J230" i="7"/>
  <c r="K230" i="7" s="1"/>
  <c r="M230" i="7" s="1"/>
  <c r="J227" i="7"/>
  <c r="K227" i="7" s="1"/>
  <c r="M227" i="7" s="1"/>
  <c r="J226" i="7"/>
  <c r="K226" i="7" s="1"/>
  <c r="M226" i="7" s="1"/>
  <c r="J221" i="7"/>
  <c r="K221" i="7" s="1"/>
  <c r="M221" i="7" s="1"/>
  <c r="J217" i="7"/>
  <c r="K217" i="7" s="1"/>
  <c r="M217" i="7" s="1"/>
  <c r="J213" i="7"/>
  <c r="K213" i="7" s="1"/>
  <c r="M213" i="7" s="1"/>
  <c r="J209" i="7"/>
  <c r="K209" i="7" s="1"/>
  <c r="M209" i="7" s="1"/>
  <c r="J205" i="7"/>
  <c r="K205" i="7" s="1"/>
  <c r="M205" i="7" s="1"/>
  <c r="J201" i="7"/>
  <c r="K201" i="7" s="1"/>
  <c r="M201" i="7" s="1"/>
  <c r="J197" i="7"/>
  <c r="K197" i="7" s="1"/>
  <c r="M197" i="7" s="1"/>
  <c r="J193" i="7"/>
  <c r="K193" i="7" s="1"/>
  <c r="M193" i="7" s="1"/>
  <c r="J189" i="7"/>
  <c r="K189" i="7" s="1"/>
  <c r="M189" i="7" s="1"/>
  <c r="J185" i="7"/>
  <c r="K185" i="7" s="1"/>
  <c r="M185" i="7" s="1"/>
  <c r="J181" i="7"/>
  <c r="K181" i="7" s="1"/>
  <c r="M181" i="7" s="1"/>
  <c r="J177" i="7"/>
  <c r="K177" i="7" s="1"/>
  <c r="M177" i="7" s="1"/>
  <c r="J173" i="7"/>
  <c r="K173" i="7" s="1"/>
  <c r="M173" i="7" s="1"/>
  <c r="J169" i="7"/>
  <c r="K169" i="7" s="1"/>
  <c r="M169" i="7" s="1"/>
  <c r="J165" i="7"/>
  <c r="K165" i="7" s="1"/>
  <c r="M165" i="7" s="1"/>
  <c r="J161" i="7"/>
  <c r="K161" i="7" s="1"/>
  <c r="M161" i="7" s="1"/>
  <c r="J157" i="7"/>
  <c r="K157" i="7" s="1"/>
  <c r="M157" i="7" s="1"/>
  <c r="J153" i="7"/>
  <c r="K153" i="7" s="1"/>
  <c r="M153" i="7" s="1"/>
  <c r="J149" i="7"/>
  <c r="K149" i="7" s="1"/>
  <c r="M149" i="7" s="1"/>
  <c r="J145" i="7"/>
  <c r="K145" i="7" s="1"/>
  <c r="M145" i="7" s="1"/>
  <c r="J336" i="7"/>
  <c r="K336" i="7" s="1"/>
  <c r="M336" i="7" s="1"/>
  <c r="J334" i="7"/>
  <c r="K334" i="7" s="1"/>
  <c r="M334" i="7" s="1"/>
  <c r="J327" i="7"/>
  <c r="K327" i="7" s="1"/>
  <c r="M327" i="7" s="1"/>
  <c r="J310" i="7"/>
  <c r="K310" i="7" s="1"/>
  <c r="M310" i="7" s="1"/>
  <c r="J308" i="7"/>
  <c r="K308" i="7" s="1"/>
  <c r="M308" i="7" s="1"/>
  <c r="J307" i="7"/>
  <c r="K307" i="7" s="1"/>
  <c r="M307" i="7" s="1"/>
  <c r="J222" i="7"/>
  <c r="K222" i="7" s="1"/>
  <c r="M222" i="7" s="1"/>
  <c r="J218" i="7"/>
  <c r="K218" i="7" s="1"/>
  <c r="M218" i="7" s="1"/>
  <c r="J214" i="7"/>
  <c r="K214" i="7" s="1"/>
  <c r="M214" i="7" s="1"/>
  <c r="J210" i="7"/>
  <c r="K210" i="7" s="1"/>
  <c r="M210" i="7" s="1"/>
  <c r="J206" i="7"/>
  <c r="K206" i="7" s="1"/>
  <c r="M206" i="7" s="1"/>
  <c r="J202" i="7"/>
  <c r="K202" i="7" s="1"/>
  <c r="M202" i="7" s="1"/>
  <c r="J198" i="7"/>
  <c r="K198" i="7" s="1"/>
  <c r="M198" i="7" s="1"/>
  <c r="J194" i="7"/>
  <c r="K194" i="7" s="1"/>
  <c r="M194" i="7" s="1"/>
  <c r="J190" i="7"/>
  <c r="K190" i="7" s="1"/>
  <c r="M190" i="7" s="1"/>
  <c r="J186" i="7"/>
  <c r="K186" i="7" s="1"/>
  <c r="M186" i="7" s="1"/>
  <c r="J182" i="7"/>
  <c r="K182" i="7" s="1"/>
  <c r="M182" i="7" s="1"/>
  <c r="J178" i="7"/>
  <c r="K178" i="7" s="1"/>
  <c r="M178" i="7" s="1"/>
  <c r="J174" i="7"/>
  <c r="K174" i="7" s="1"/>
  <c r="M174" i="7" s="1"/>
  <c r="J170" i="7"/>
  <c r="K170" i="7" s="1"/>
  <c r="M170" i="7" s="1"/>
  <c r="J166" i="7"/>
  <c r="K166" i="7" s="1"/>
  <c r="M166" i="7" s="1"/>
  <c r="J162" i="7"/>
  <c r="K162" i="7" s="1"/>
  <c r="M162" i="7" s="1"/>
  <c r="J158" i="7"/>
  <c r="K158" i="7" s="1"/>
  <c r="M158" i="7" s="1"/>
  <c r="J154" i="7"/>
  <c r="K154" i="7" s="1"/>
  <c r="M154" i="7" s="1"/>
  <c r="J150" i="7"/>
  <c r="K150" i="7" s="1"/>
  <c r="M150" i="7" s="1"/>
  <c r="J146" i="7"/>
  <c r="K146" i="7" s="1"/>
  <c r="M146" i="7" s="1"/>
  <c r="J142" i="7"/>
  <c r="K142" i="7" s="1"/>
  <c r="M142" i="7" s="1"/>
  <c r="J138" i="7"/>
  <c r="K138" i="7" s="1"/>
  <c r="M138" i="7" s="1"/>
  <c r="J134" i="7"/>
  <c r="K134" i="7" s="1"/>
  <c r="M134" i="7" s="1"/>
  <c r="J130" i="7"/>
  <c r="K130" i="7" s="1"/>
  <c r="M130" i="7" s="1"/>
  <c r="J126" i="7"/>
  <c r="K126" i="7" s="1"/>
  <c r="M126" i="7" s="1"/>
  <c r="J122" i="7"/>
  <c r="K122" i="7" s="1"/>
  <c r="M122" i="7" s="1"/>
  <c r="J118" i="7"/>
  <c r="K118" i="7" s="1"/>
  <c r="M118" i="7" s="1"/>
  <c r="J114" i="7"/>
  <c r="K114" i="7" s="1"/>
  <c r="M114" i="7" s="1"/>
  <c r="J344" i="7"/>
  <c r="K344" i="7" s="1"/>
  <c r="M344" i="7" s="1"/>
  <c r="J318" i="7"/>
  <c r="K318" i="7" s="1"/>
  <c r="M318" i="7" s="1"/>
  <c r="J300" i="7"/>
  <c r="K300" i="7" s="1"/>
  <c r="M300" i="7" s="1"/>
  <c r="J286" i="7"/>
  <c r="K286" i="7" s="1"/>
  <c r="M286" i="7" s="1"/>
  <c r="J283" i="7"/>
  <c r="K283" i="7" s="1"/>
  <c r="M283" i="7" s="1"/>
  <c r="J270" i="7"/>
  <c r="K270" i="7" s="1"/>
  <c r="M270" i="7" s="1"/>
  <c r="J267" i="7"/>
  <c r="K267" i="7" s="1"/>
  <c r="M267" i="7" s="1"/>
  <c r="J254" i="7"/>
  <c r="K254" i="7" s="1"/>
  <c r="M254" i="7" s="1"/>
  <c r="J251" i="7"/>
  <c r="K251" i="7" s="1"/>
  <c r="M251" i="7" s="1"/>
  <c r="J238" i="7"/>
  <c r="K238" i="7" s="1"/>
  <c r="M238" i="7" s="1"/>
  <c r="J235" i="7"/>
  <c r="K235" i="7" s="1"/>
  <c r="M235" i="7" s="1"/>
  <c r="J228" i="7"/>
  <c r="K228" i="7" s="1"/>
  <c r="M228" i="7" s="1"/>
  <c r="J223" i="7"/>
  <c r="K223" i="7" s="1"/>
  <c r="M223" i="7" s="1"/>
  <c r="J219" i="7"/>
  <c r="K219" i="7" s="1"/>
  <c r="M219" i="7" s="1"/>
  <c r="J215" i="7"/>
  <c r="K215" i="7" s="1"/>
  <c r="M215" i="7" s="1"/>
  <c r="J211" i="7"/>
  <c r="K211" i="7" s="1"/>
  <c r="M211" i="7" s="1"/>
  <c r="J207" i="7"/>
  <c r="K207" i="7" s="1"/>
  <c r="M207" i="7" s="1"/>
  <c r="J203" i="7"/>
  <c r="K203" i="7" s="1"/>
  <c r="M203" i="7" s="1"/>
  <c r="J199" i="7"/>
  <c r="K199" i="7" s="1"/>
  <c r="M199" i="7" s="1"/>
  <c r="J195" i="7"/>
  <c r="K195" i="7" s="1"/>
  <c r="M195" i="7" s="1"/>
  <c r="J191" i="7"/>
  <c r="K191" i="7" s="1"/>
  <c r="M191" i="7" s="1"/>
  <c r="J187" i="7"/>
  <c r="K187" i="7" s="1"/>
  <c r="M187" i="7" s="1"/>
  <c r="J183" i="7"/>
  <c r="K183" i="7" s="1"/>
  <c r="M183" i="7" s="1"/>
  <c r="J179" i="7"/>
  <c r="K179" i="7" s="1"/>
  <c r="M179" i="7" s="1"/>
  <c r="J175" i="7"/>
  <c r="K175" i="7" s="1"/>
  <c r="M175" i="7" s="1"/>
  <c r="J171" i="7"/>
  <c r="K171" i="7" s="1"/>
  <c r="M171" i="7" s="1"/>
  <c r="J167" i="7"/>
  <c r="K167" i="7" s="1"/>
  <c r="M167" i="7" s="1"/>
  <c r="J163" i="7"/>
  <c r="K163" i="7" s="1"/>
  <c r="M163" i="7" s="1"/>
  <c r="J159" i="7"/>
  <c r="K159" i="7" s="1"/>
  <c r="M159" i="7" s="1"/>
  <c r="J155" i="7"/>
  <c r="K155" i="7" s="1"/>
  <c r="M155" i="7" s="1"/>
  <c r="J151" i="7"/>
  <c r="K151" i="7" s="1"/>
  <c r="M151" i="7" s="1"/>
  <c r="J147" i="7"/>
  <c r="K147" i="7" s="1"/>
  <c r="M147" i="7" s="1"/>
  <c r="J143" i="7"/>
  <c r="K143" i="7" s="1"/>
  <c r="M143" i="7" s="1"/>
  <c r="J140" i="7"/>
  <c r="K140" i="7" s="1"/>
  <c r="M140" i="7" s="1"/>
  <c r="J139" i="7"/>
  <c r="K139" i="7" s="1"/>
  <c r="M139" i="7" s="1"/>
  <c r="J136" i="7"/>
  <c r="K136" i="7" s="1"/>
  <c r="M136" i="7" s="1"/>
  <c r="J135" i="7"/>
  <c r="K135" i="7" s="1"/>
  <c r="M135" i="7" s="1"/>
  <c r="J132" i="7"/>
  <c r="K132" i="7" s="1"/>
  <c r="M132" i="7" s="1"/>
  <c r="J131" i="7"/>
  <c r="K131" i="7" s="1"/>
  <c r="M131" i="7" s="1"/>
  <c r="J128" i="7"/>
  <c r="K128" i="7" s="1"/>
  <c r="M128" i="7" s="1"/>
  <c r="J127" i="7"/>
  <c r="K127" i="7" s="1"/>
  <c r="M127" i="7" s="1"/>
  <c r="J124" i="7"/>
  <c r="K124" i="7" s="1"/>
  <c r="M124" i="7" s="1"/>
  <c r="J123" i="7"/>
  <c r="K123" i="7" s="1"/>
  <c r="M123" i="7" s="1"/>
  <c r="J120" i="7"/>
  <c r="K120" i="7" s="1"/>
  <c r="M120" i="7" s="1"/>
  <c r="J119" i="7"/>
  <c r="K119" i="7" s="1"/>
  <c r="M119" i="7" s="1"/>
  <c r="J116" i="7"/>
  <c r="K116" i="7" s="1"/>
  <c r="M116" i="7" s="1"/>
  <c r="J115" i="7"/>
  <c r="K115" i="7" s="1"/>
  <c r="M115" i="7" s="1"/>
  <c r="J112" i="7"/>
  <c r="K112" i="7" s="1"/>
  <c r="M112" i="7" s="1"/>
  <c r="J110" i="7"/>
  <c r="K110" i="7" s="1"/>
  <c r="M110" i="7" s="1"/>
  <c r="J106" i="7"/>
  <c r="K106" i="7" s="1"/>
  <c r="M106" i="7" s="1"/>
  <c r="J102" i="7"/>
  <c r="K102" i="7" s="1"/>
  <c r="M102" i="7" s="1"/>
  <c r="J98" i="7"/>
  <c r="K98" i="7" s="1"/>
  <c r="M98" i="7" s="1"/>
  <c r="J94" i="7"/>
  <c r="K94" i="7" s="1"/>
  <c r="M94" i="7" s="1"/>
  <c r="J90" i="7"/>
  <c r="K90" i="7" s="1"/>
  <c r="M90" i="7" s="1"/>
  <c r="J86" i="7"/>
  <c r="K86" i="7" s="1"/>
  <c r="M86" i="7" s="1"/>
  <c r="J82" i="7"/>
  <c r="K82" i="7" s="1"/>
  <c r="M82" i="7" s="1"/>
  <c r="J78" i="7"/>
  <c r="K78" i="7" s="1"/>
  <c r="M78" i="7" s="1"/>
  <c r="J74" i="7"/>
  <c r="K74" i="7" s="1"/>
  <c r="M74" i="7" s="1"/>
  <c r="J70" i="7"/>
  <c r="K70" i="7" s="1"/>
  <c r="M70" i="7" s="1"/>
  <c r="J66" i="7"/>
  <c r="K66" i="7" s="1"/>
  <c r="M66" i="7" s="1"/>
  <c r="J62" i="7"/>
  <c r="K62" i="7" s="1"/>
  <c r="M62" i="7" s="1"/>
  <c r="J58" i="7"/>
  <c r="K58" i="7" s="1"/>
  <c r="M58" i="7" s="1"/>
  <c r="J54" i="7"/>
  <c r="K54" i="7" s="1"/>
  <c r="M54" i="7" s="1"/>
  <c r="J50" i="7"/>
  <c r="K50" i="7" s="1"/>
  <c r="M50" i="7" s="1"/>
  <c r="J46" i="7"/>
  <c r="K46" i="7" s="1"/>
  <c r="M46" i="7" s="1"/>
  <c r="J42" i="7"/>
  <c r="K42" i="7" s="1"/>
  <c r="M42" i="7" s="1"/>
  <c r="J38" i="7"/>
  <c r="K38" i="7" s="1"/>
  <c r="M38" i="7" s="1"/>
  <c r="J34" i="7"/>
  <c r="K34" i="7" s="1"/>
  <c r="M34" i="7" s="1"/>
  <c r="J30" i="7"/>
  <c r="K30" i="7" s="1"/>
  <c r="M30" i="7" s="1"/>
  <c r="J26" i="7"/>
  <c r="K26" i="7" s="1"/>
  <c r="M26" i="7" s="1"/>
  <c r="J22" i="7"/>
  <c r="K22" i="7" s="1"/>
  <c r="M22" i="7" s="1"/>
  <c r="J18" i="7"/>
  <c r="K18" i="7" s="1"/>
  <c r="M18" i="7" s="1"/>
  <c r="J14" i="7"/>
  <c r="K14" i="7" s="1"/>
  <c r="M14" i="7" s="1"/>
  <c r="J10" i="7"/>
  <c r="K10" i="7" s="1"/>
  <c r="M10" i="7" s="1"/>
  <c r="J332" i="7"/>
  <c r="K332" i="7" s="1"/>
  <c r="M332" i="7" s="1"/>
  <c r="J316" i="7"/>
  <c r="K316" i="7" s="1"/>
  <c r="M316" i="7" s="1"/>
  <c r="J304" i="7"/>
  <c r="K304" i="7" s="1"/>
  <c r="M304" i="7" s="1"/>
  <c r="J302" i="7"/>
  <c r="K302" i="7" s="1"/>
  <c r="M302" i="7" s="1"/>
  <c r="J294" i="7"/>
  <c r="K294" i="7" s="1"/>
  <c r="M294" i="7" s="1"/>
  <c r="J291" i="7"/>
  <c r="K291" i="7" s="1"/>
  <c r="M291" i="7" s="1"/>
  <c r="J278" i="7"/>
  <c r="K278" i="7" s="1"/>
  <c r="M278" i="7" s="1"/>
  <c r="J275" i="7"/>
  <c r="K275" i="7" s="1"/>
  <c r="M275" i="7" s="1"/>
  <c r="J262" i="7"/>
  <c r="K262" i="7" s="1"/>
  <c r="M262" i="7" s="1"/>
  <c r="J259" i="7"/>
  <c r="K259" i="7" s="1"/>
  <c r="M259" i="7" s="1"/>
  <c r="J246" i="7"/>
  <c r="K246" i="7" s="1"/>
  <c r="M246" i="7" s="1"/>
  <c r="J243" i="7"/>
  <c r="K243" i="7" s="1"/>
  <c r="M243" i="7" s="1"/>
  <c r="J232" i="7"/>
  <c r="K232" i="7" s="1"/>
  <c r="M232" i="7" s="1"/>
  <c r="J224" i="7"/>
  <c r="K224" i="7" s="1"/>
  <c r="M224" i="7" s="1"/>
  <c r="J220" i="7"/>
  <c r="K220" i="7" s="1"/>
  <c r="M220" i="7" s="1"/>
  <c r="J216" i="7"/>
  <c r="K216" i="7" s="1"/>
  <c r="M216" i="7" s="1"/>
  <c r="J212" i="7"/>
  <c r="K212" i="7" s="1"/>
  <c r="M212" i="7" s="1"/>
  <c r="J208" i="7"/>
  <c r="K208" i="7" s="1"/>
  <c r="M208" i="7" s="1"/>
  <c r="J204" i="7"/>
  <c r="K204" i="7" s="1"/>
  <c r="M204" i="7" s="1"/>
  <c r="J200" i="7"/>
  <c r="K200" i="7" s="1"/>
  <c r="M200" i="7" s="1"/>
  <c r="J196" i="7"/>
  <c r="K196" i="7" s="1"/>
  <c r="M196" i="7" s="1"/>
  <c r="J192" i="7"/>
  <c r="K192" i="7" s="1"/>
  <c r="M192" i="7" s="1"/>
  <c r="J188" i="7"/>
  <c r="K188" i="7" s="1"/>
  <c r="M188" i="7" s="1"/>
  <c r="J184" i="7"/>
  <c r="K184" i="7" s="1"/>
  <c r="M184" i="7" s="1"/>
  <c r="J180" i="7"/>
  <c r="K180" i="7" s="1"/>
  <c r="M180" i="7" s="1"/>
  <c r="J176" i="7"/>
  <c r="K176" i="7" s="1"/>
  <c r="M176" i="7" s="1"/>
  <c r="J172" i="7"/>
  <c r="K172" i="7" s="1"/>
  <c r="M172" i="7" s="1"/>
  <c r="J168" i="7"/>
  <c r="K168" i="7" s="1"/>
  <c r="M168" i="7" s="1"/>
  <c r="J164" i="7"/>
  <c r="K164" i="7" s="1"/>
  <c r="M164" i="7" s="1"/>
  <c r="J160" i="7"/>
  <c r="K160" i="7" s="1"/>
  <c r="M160" i="7" s="1"/>
  <c r="J156" i="7"/>
  <c r="K156" i="7" s="1"/>
  <c r="M156" i="7" s="1"/>
  <c r="J152" i="7"/>
  <c r="K152" i="7" s="1"/>
  <c r="M152" i="7" s="1"/>
  <c r="J148" i="7"/>
  <c r="K148" i="7" s="1"/>
  <c r="M148" i="7" s="1"/>
  <c r="J144" i="7"/>
  <c r="K144" i="7" s="1"/>
  <c r="M144" i="7" s="1"/>
  <c r="J108" i="7"/>
  <c r="K108" i="7" s="1"/>
  <c r="M108" i="7" s="1"/>
  <c r="J104" i="7"/>
  <c r="K104" i="7" s="1"/>
  <c r="M104" i="7" s="1"/>
  <c r="J100" i="7"/>
  <c r="K100" i="7" s="1"/>
  <c r="M100" i="7" s="1"/>
  <c r="J96" i="7"/>
  <c r="K96" i="7" s="1"/>
  <c r="M96" i="7" s="1"/>
  <c r="J92" i="7"/>
  <c r="K92" i="7" s="1"/>
  <c r="M92" i="7" s="1"/>
  <c r="J88" i="7"/>
  <c r="K88" i="7" s="1"/>
  <c r="M88" i="7" s="1"/>
  <c r="J84" i="7"/>
  <c r="K84" i="7" s="1"/>
  <c r="M84" i="7" s="1"/>
  <c r="J80" i="7"/>
  <c r="K80" i="7" s="1"/>
  <c r="M80" i="7" s="1"/>
  <c r="J76" i="7"/>
  <c r="K76" i="7" s="1"/>
  <c r="M76" i="7" s="1"/>
  <c r="J72" i="7"/>
  <c r="K72" i="7" s="1"/>
  <c r="M72" i="7" s="1"/>
  <c r="J68" i="7"/>
  <c r="K68" i="7" s="1"/>
  <c r="M68" i="7" s="1"/>
  <c r="J64" i="7"/>
  <c r="K64" i="7" s="1"/>
  <c r="M64" i="7" s="1"/>
  <c r="J60" i="7"/>
  <c r="K60" i="7" s="1"/>
  <c r="M60" i="7" s="1"/>
  <c r="J56" i="7"/>
  <c r="K56" i="7" s="1"/>
  <c r="M56" i="7" s="1"/>
  <c r="J52" i="7"/>
  <c r="K52" i="7" s="1"/>
  <c r="M52" i="7" s="1"/>
  <c r="J48" i="7"/>
  <c r="K48" i="7" s="1"/>
  <c r="M48" i="7" s="1"/>
  <c r="J44" i="7"/>
  <c r="K44" i="7" s="1"/>
  <c r="M44" i="7" s="1"/>
  <c r="J40" i="7"/>
  <c r="K40" i="7" s="1"/>
  <c r="M40" i="7" s="1"/>
  <c r="J32" i="7"/>
  <c r="K32" i="7" s="1"/>
  <c r="M32" i="7" s="1"/>
  <c r="J28" i="7"/>
  <c r="K28" i="7" s="1"/>
  <c r="M28" i="7" s="1"/>
  <c r="J24" i="7"/>
  <c r="K24" i="7" s="1"/>
  <c r="M24" i="7" s="1"/>
  <c r="J20" i="7"/>
  <c r="K20" i="7" s="1"/>
  <c r="M20" i="7" s="1"/>
  <c r="J16" i="7"/>
  <c r="K16" i="7" s="1"/>
  <c r="M16" i="7" s="1"/>
  <c r="J12" i="7"/>
  <c r="K12" i="7" s="1"/>
  <c r="M12" i="7" s="1"/>
  <c r="J399" i="7"/>
  <c r="K399" i="7" s="1"/>
  <c r="M399" i="7" s="1"/>
  <c r="J331" i="7"/>
  <c r="K331" i="7" s="1"/>
  <c r="M331" i="7" s="1"/>
  <c r="J330" i="7"/>
  <c r="K330" i="7" s="1"/>
  <c r="M330" i="7" s="1"/>
  <c r="J320" i="7"/>
  <c r="K320" i="7" s="1"/>
  <c r="M320" i="7" s="1"/>
  <c r="J315" i="7"/>
  <c r="K315" i="7" s="1"/>
  <c r="M315" i="7" s="1"/>
  <c r="J303" i="7"/>
  <c r="K303" i="7" s="1"/>
  <c r="M303" i="7" s="1"/>
  <c r="J284" i="7"/>
  <c r="K284" i="7" s="1"/>
  <c r="M284" i="7" s="1"/>
  <c r="J268" i="7"/>
  <c r="K268" i="7" s="1"/>
  <c r="M268" i="7" s="1"/>
  <c r="J252" i="7"/>
  <c r="K252" i="7" s="1"/>
  <c r="M252" i="7" s="1"/>
  <c r="J236" i="7"/>
  <c r="K236" i="7" s="1"/>
  <c r="M236" i="7" s="1"/>
  <c r="J111" i="7"/>
  <c r="K111" i="7" s="1"/>
  <c r="M111" i="7" s="1"/>
  <c r="J107" i="7"/>
  <c r="K107" i="7" s="1"/>
  <c r="M107" i="7" s="1"/>
  <c r="J103" i="7"/>
  <c r="K103" i="7" s="1"/>
  <c r="M103" i="7" s="1"/>
  <c r="J99" i="7"/>
  <c r="K99" i="7" s="1"/>
  <c r="M99" i="7" s="1"/>
  <c r="J95" i="7"/>
  <c r="K95" i="7" s="1"/>
  <c r="M95" i="7" s="1"/>
  <c r="J91" i="7"/>
  <c r="K91" i="7" s="1"/>
  <c r="M91" i="7" s="1"/>
  <c r="J87" i="7"/>
  <c r="K87" i="7" s="1"/>
  <c r="M87" i="7" s="1"/>
  <c r="J83" i="7"/>
  <c r="K83" i="7" s="1"/>
  <c r="M83" i="7" s="1"/>
  <c r="J79" i="7"/>
  <c r="K79" i="7" s="1"/>
  <c r="M79" i="7" s="1"/>
  <c r="J75" i="7"/>
  <c r="K75" i="7" s="1"/>
  <c r="M75" i="7" s="1"/>
  <c r="J71" i="7"/>
  <c r="K71" i="7" s="1"/>
  <c r="M71" i="7" s="1"/>
  <c r="J67" i="7"/>
  <c r="K67" i="7" s="1"/>
  <c r="M67" i="7" s="1"/>
  <c r="J63" i="7"/>
  <c r="K63" i="7" s="1"/>
  <c r="M63" i="7" s="1"/>
  <c r="J59" i="7"/>
  <c r="K59" i="7" s="1"/>
  <c r="M59" i="7" s="1"/>
  <c r="J55" i="7"/>
  <c r="K55" i="7" s="1"/>
  <c r="M55" i="7" s="1"/>
  <c r="J51" i="7"/>
  <c r="K51" i="7" s="1"/>
  <c r="M51" i="7" s="1"/>
  <c r="J47" i="7"/>
  <c r="K47" i="7" s="1"/>
  <c r="M47" i="7" s="1"/>
  <c r="J43" i="7"/>
  <c r="K43" i="7" s="1"/>
  <c r="M43" i="7" s="1"/>
  <c r="J39" i="7"/>
  <c r="K39" i="7" s="1"/>
  <c r="M39" i="7" s="1"/>
  <c r="J35" i="7"/>
  <c r="K35" i="7" s="1"/>
  <c r="M35" i="7" s="1"/>
  <c r="J31" i="7"/>
  <c r="K31" i="7" s="1"/>
  <c r="M31" i="7" s="1"/>
  <c r="J27" i="7"/>
  <c r="K27" i="7" s="1"/>
  <c r="M27" i="7" s="1"/>
  <c r="J23" i="7"/>
  <c r="K23" i="7" s="1"/>
  <c r="M23" i="7" s="1"/>
  <c r="J19" i="7"/>
  <c r="K19" i="7" s="1"/>
  <c r="M19" i="7" s="1"/>
  <c r="J15" i="7"/>
  <c r="K15" i="7" s="1"/>
  <c r="M15" i="7" s="1"/>
  <c r="J11" i="7"/>
  <c r="K11" i="7" s="1"/>
  <c r="M11" i="7" s="1"/>
  <c r="J36" i="7"/>
  <c r="K36" i="7" s="1"/>
  <c r="M36" i="7" s="1"/>
  <c r="J411" i="7"/>
  <c r="K411" i="7" s="1"/>
  <c r="M411" i="7" s="1"/>
  <c r="J306" i="7"/>
  <c r="K306" i="7" s="1"/>
  <c r="M306" i="7" s="1"/>
  <c r="J299" i="7"/>
  <c r="K299" i="7" s="1"/>
  <c r="M299" i="7" s="1"/>
  <c r="J292" i="7"/>
  <c r="K292" i="7" s="1"/>
  <c r="M292" i="7" s="1"/>
  <c r="J276" i="7"/>
  <c r="K276" i="7" s="1"/>
  <c r="M276" i="7" s="1"/>
  <c r="J260" i="7"/>
  <c r="K260" i="7" s="1"/>
  <c r="M260" i="7" s="1"/>
  <c r="J244" i="7"/>
  <c r="K244" i="7" s="1"/>
  <c r="M244" i="7" s="1"/>
  <c r="J141" i="7"/>
  <c r="K141" i="7" s="1"/>
  <c r="M141" i="7" s="1"/>
  <c r="J137" i="7"/>
  <c r="K137" i="7" s="1"/>
  <c r="M137" i="7" s="1"/>
  <c r="J133" i="7"/>
  <c r="K133" i="7" s="1"/>
  <c r="M133" i="7" s="1"/>
  <c r="J129" i="7"/>
  <c r="K129" i="7" s="1"/>
  <c r="M129" i="7" s="1"/>
  <c r="J125" i="7"/>
  <c r="K125" i="7" s="1"/>
  <c r="M125" i="7" s="1"/>
  <c r="J121" i="7"/>
  <c r="K121" i="7" s="1"/>
  <c r="M121" i="7" s="1"/>
  <c r="J117" i="7"/>
  <c r="K117" i="7" s="1"/>
  <c r="M117" i="7" s="1"/>
  <c r="J113" i="7"/>
  <c r="K113" i="7" s="1"/>
  <c r="M113" i="7" s="1"/>
  <c r="J105" i="7"/>
  <c r="K105" i="7" s="1"/>
  <c r="M105" i="7" s="1"/>
  <c r="J97" i="7"/>
  <c r="K97" i="7" s="1"/>
  <c r="M97" i="7" s="1"/>
  <c r="J89" i="7"/>
  <c r="K89" i="7" s="1"/>
  <c r="M89" i="7" s="1"/>
  <c r="J81" i="7"/>
  <c r="K81" i="7" s="1"/>
  <c r="M81" i="7" s="1"/>
  <c r="J73" i="7"/>
  <c r="K73" i="7" s="1"/>
  <c r="M73" i="7" s="1"/>
  <c r="J65" i="7"/>
  <c r="K65" i="7" s="1"/>
  <c r="M65" i="7" s="1"/>
  <c r="J57" i="7"/>
  <c r="K57" i="7" s="1"/>
  <c r="M57" i="7" s="1"/>
  <c r="J49" i="7"/>
  <c r="K49" i="7" s="1"/>
  <c r="M49" i="7" s="1"/>
  <c r="J41" i="7"/>
  <c r="K41" i="7" s="1"/>
  <c r="M41" i="7" s="1"/>
  <c r="J33" i="7"/>
  <c r="K33" i="7" s="1"/>
  <c r="M33" i="7" s="1"/>
  <c r="J25" i="7"/>
  <c r="K25" i="7" s="1"/>
  <c r="M25" i="7" s="1"/>
  <c r="J17" i="7"/>
  <c r="K17" i="7" s="1"/>
  <c r="M17" i="7" s="1"/>
  <c r="J9" i="7"/>
  <c r="K9" i="7" s="1"/>
  <c r="M9" i="7" s="1"/>
  <c r="J109" i="7"/>
  <c r="K109" i="7" s="1"/>
  <c r="M109" i="7" s="1"/>
  <c r="J101" i="7"/>
  <c r="K101" i="7" s="1"/>
  <c r="M101" i="7" s="1"/>
  <c r="J93" i="7"/>
  <c r="K93" i="7" s="1"/>
  <c r="M93" i="7" s="1"/>
  <c r="J85" i="7"/>
  <c r="K85" i="7" s="1"/>
  <c r="M85" i="7" s="1"/>
  <c r="J77" i="7"/>
  <c r="K77" i="7" s="1"/>
  <c r="M77" i="7" s="1"/>
  <c r="J69" i="7"/>
  <c r="K69" i="7" s="1"/>
  <c r="M69" i="7" s="1"/>
  <c r="J61" i="7"/>
  <c r="K61" i="7" s="1"/>
  <c r="M61" i="7" s="1"/>
  <c r="J53" i="7"/>
  <c r="K53" i="7" s="1"/>
  <c r="M53" i="7" s="1"/>
  <c r="J45" i="7"/>
  <c r="K45" i="7" s="1"/>
  <c r="M45" i="7" s="1"/>
  <c r="J37" i="7"/>
  <c r="K37" i="7" s="1"/>
  <c r="M37" i="7" s="1"/>
  <c r="J29" i="7"/>
  <c r="K29" i="7" s="1"/>
  <c r="M29" i="7" s="1"/>
  <c r="J21" i="7"/>
  <c r="K21" i="7" s="1"/>
  <c r="M21" i="7" s="1"/>
  <c r="J13" i="7"/>
  <c r="K13" i="7" s="1"/>
  <c r="M13" i="7" s="1"/>
  <c r="J432" i="4"/>
  <c r="K432" i="4" s="1"/>
  <c r="M432" i="4" s="1"/>
  <c r="J428" i="4"/>
  <c r="K428" i="4" s="1"/>
  <c r="M428" i="4" s="1"/>
  <c r="J424" i="4"/>
  <c r="K424" i="4" s="1"/>
  <c r="M424" i="4" s="1"/>
  <c r="J420" i="4"/>
  <c r="K420" i="4" s="1"/>
  <c r="M420" i="4" s="1"/>
  <c r="J416" i="4"/>
  <c r="K416" i="4" s="1"/>
  <c r="M416" i="4" s="1"/>
  <c r="J412" i="4"/>
  <c r="K412" i="4" s="1"/>
  <c r="M412" i="4" s="1"/>
  <c r="J408" i="4"/>
  <c r="K408" i="4" s="1"/>
  <c r="M408" i="4" s="1"/>
  <c r="J404" i="4"/>
  <c r="K404" i="4" s="1"/>
  <c r="M404" i="4" s="1"/>
  <c r="J400" i="4"/>
  <c r="K400" i="4" s="1"/>
  <c r="M400" i="4" s="1"/>
  <c r="J396" i="4"/>
  <c r="K396" i="4" s="1"/>
  <c r="M396" i="4" s="1"/>
  <c r="J430" i="4"/>
  <c r="K430" i="4" s="1"/>
  <c r="M430" i="4" s="1"/>
  <c r="J426" i="4"/>
  <c r="K426" i="4" s="1"/>
  <c r="M426" i="4" s="1"/>
  <c r="J422" i="4"/>
  <c r="K422" i="4" s="1"/>
  <c r="M422" i="4" s="1"/>
  <c r="J418" i="4"/>
  <c r="K418" i="4" s="1"/>
  <c r="M418" i="4" s="1"/>
  <c r="J414" i="4"/>
  <c r="K414" i="4" s="1"/>
  <c r="M414" i="4" s="1"/>
  <c r="J410" i="4"/>
  <c r="K410" i="4" s="1"/>
  <c r="M410" i="4" s="1"/>
  <c r="J406" i="4"/>
  <c r="K406" i="4" s="1"/>
  <c r="M406" i="4" s="1"/>
  <c r="J402" i="4"/>
  <c r="K402" i="4" s="1"/>
  <c r="M402" i="4" s="1"/>
  <c r="J398" i="4"/>
  <c r="K398" i="4" s="1"/>
  <c r="M398" i="4" s="1"/>
  <c r="J394" i="4"/>
  <c r="K394" i="4" s="1"/>
  <c r="M394" i="4" s="1"/>
  <c r="J431" i="4"/>
  <c r="K431" i="4" s="1"/>
  <c r="M431" i="4" s="1"/>
  <c r="J421" i="4"/>
  <c r="K421" i="4" s="1"/>
  <c r="M421" i="4" s="1"/>
  <c r="J415" i="4"/>
  <c r="K415" i="4" s="1"/>
  <c r="M415" i="4" s="1"/>
  <c r="J405" i="4"/>
  <c r="K405" i="4" s="1"/>
  <c r="M405" i="4" s="1"/>
  <c r="J399" i="4"/>
  <c r="K399" i="4" s="1"/>
  <c r="M399" i="4" s="1"/>
  <c r="J392" i="4"/>
  <c r="K392" i="4" s="1"/>
  <c r="M392" i="4" s="1"/>
  <c r="J390" i="4"/>
  <c r="K390" i="4" s="1"/>
  <c r="M390" i="4" s="1"/>
  <c r="J386" i="4"/>
  <c r="K386" i="4" s="1"/>
  <c r="M386" i="4" s="1"/>
  <c r="J382" i="4"/>
  <c r="K382" i="4" s="1"/>
  <c r="M382" i="4" s="1"/>
  <c r="J378" i="4"/>
  <c r="K378" i="4" s="1"/>
  <c r="M378" i="4" s="1"/>
  <c r="J374" i="4"/>
  <c r="K374" i="4" s="1"/>
  <c r="M374" i="4" s="1"/>
  <c r="J370" i="4"/>
  <c r="K370" i="4" s="1"/>
  <c r="M370" i="4" s="1"/>
  <c r="J366" i="4"/>
  <c r="K366" i="4" s="1"/>
  <c r="M366" i="4" s="1"/>
  <c r="J433" i="4"/>
  <c r="K433" i="4" s="1"/>
  <c r="M433" i="4" s="1"/>
  <c r="J429" i="4"/>
  <c r="K429" i="4" s="1"/>
  <c r="M429" i="4" s="1"/>
  <c r="J423" i="4"/>
  <c r="K423" i="4" s="1"/>
  <c r="M423" i="4" s="1"/>
  <c r="J413" i="4"/>
  <c r="K413" i="4" s="1"/>
  <c r="M413" i="4" s="1"/>
  <c r="J407" i="4"/>
  <c r="K407" i="4" s="1"/>
  <c r="M407" i="4" s="1"/>
  <c r="J397" i="4"/>
  <c r="K397" i="4" s="1"/>
  <c r="M397" i="4" s="1"/>
  <c r="J388" i="4"/>
  <c r="K388" i="4" s="1"/>
  <c r="M388" i="4" s="1"/>
  <c r="J384" i="4"/>
  <c r="K384" i="4" s="1"/>
  <c r="M384" i="4" s="1"/>
  <c r="J380" i="4"/>
  <c r="K380" i="4" s="1"/>
  <c r="M380" i="4" s="1"/>
  <c r="J376" i="4"/>
  <c r="K376" i="4" s="1"/>
  <c r="M376" i="4" s="1"/>
  <c r="J372" i="4"/>
  <c r="K372" i="4" s="1"/>
  <c r="M372" i="4" s="1"/>
  <c r="J368" i="4"/>
  <c r="K368" i="4" s="1"/>
  <c r="M368" i="4" s="1"/>
  <c r="J364" i="4"/>
  <c r="K364" i="4" s="1"/>
  <c r="M364" i="4" s="1"/>
  <c r="J360" i="4"/>
  <c r="K360" i="4" s="1"/>
  <c r="M360" i="4" s="1"/>
  <c r="J411" i="4"/>
  <c r="K411" i="4" s="1"/>
  <c r="M411" i="4" s="1"/>
  <c r="J403" i="4"/>
  <c r="K403" i="4" s="1"/>
  <c r="M403" i="4" s="1"/>
  <c r="J401" i="4"/>
  <c r="K401" i="4" s="1"/>
  <c r="M401" i="4" s="1"/>
  <c r="J389" i="4"/>
  <c r="K389" i="4" s="1"/>
  <c r="M389" i="4" s="1"/>
  <c r="J379" i="4"/>
  <c r="K379" i="4" s="1"/>
  <c r="M379" i="4" s="1"/>
  <c r="J373" i="4"/>
  <c r="K373" i="4" s="1"/>
  <c r="M373" i="4" s="1"/>
  <c r="J362" i="4"/>
  <c r="K362" i="4" s="1"/>
  <c r="M362" i="4" s="1"/>
  <c r="J361" i="4"/>
  <c r="K361" i="4" s="1"/>
  <c r="M361" i="4" s="1"/>
  <c r="J357" i="4"/>
  <c r="K357" i="4" s="1"/>
  <c r="M357" i="4" s="1"/>
  <c r="J353" i="4"/>
  <c r="K353" i="4" s="1"/>
  <c r="M353" i="4" s="1"/>
  <c r="J349" i="4"/>
  <c r="K349" i="4" s="1"/>
  <c r="M349" i="4" s="1"/>
  <c r="J345" i="4"/>
  <c r="K345" i="4" s="1"/>
  <c r="M345" i="4" s="1"/>
  <c r="J341" i="4"/>
  <c r="K341" i="4" s="1"/>
  <c r="M341" i="4" s="1"/>
  <c r="J337" i="4"/>
  <c r="K337" i="4" s="1"/>
  <c r="M337" i="4" s="1"/>
  <c r="J333" i="4"/>
  <c r="K333" i="4" s="1"/>
  <c r="M333" i="4" s="1"/>
  <c r="J329" i="4"/>
  <c r="K329" i="4" s="1"/>
  <c r="M329" i="4" s="1"/>
  <c r="J325" i="4"/>
  <c r="K325" i="4" s="1"/>
  <c r="M325" i="4" s="1"/>
  <c r="J321" i="4"/>
  <c r="K321" i="4" s="1"/>
  <c r="M321" i="4" s="1"/>
  <c r="J317" i="4"/>
  <c r="K317" i="4" s="1"/>
  <c r="M317" i="4" s="1"/>
  <c r="J313" i="4"/>
  <c r="K313" i="4" s="1"/>
  <c r="M313" i="4" s="1"/>
  <c r="J309" i="4"/>
  <c r="K309" i="4" s="1"/>
  <c r="M309" i="4" s="1"/>
  <c r="J305" i="4"/>
  <c r="K305" i="4" s="1"/>
  <c r="M305" i="4" s="1"/>
  <c r="J427" i="4"/>
  <c r="K427" i="4" s="1"/>
  <c r="M427" i="4" s="1"/>
  <c r="J419" i="4"/>
  <c r="K419" i="4" s="1"/>
  <c r="M419" i="4" s="1"/>
  <c r="J417" i="4"/>
  <c r="K417" i="4" s="1"/>
  <c r="M417" i="4" s="1"/>
  <c r="J395" i="4"/>
  <c r="K395" i="4" s="1"/>
  <c r="M395" i="4" s="1"/>
  <c r="J387" i="4"/>
  <c r="K387" i="4" s="1"/>
  <c r="M387" i="4" s="1"/>
  <c r="J381" i="4"/>
  <c r="K381" i="4" s="1"/>
  <c r="M381" i="4" s="1"/>
  <c r="J371" i="4"/>
  <c r="K371" i="4" s="1"/>
  <c r="M371" i="4" s="1"/>
  <c r="J365" i="4"/>
  <c r="K365" i="4" s="1"/>
  <c r="M365" i="4" s="1"/>
  <c r="J355" i="4"/>
  <c r="K355" i="4" s="1"/>
  <c r="M355" i="4" s="1"/>
  <c r="J351" i="4"/>
  <c r="K351" i="4" s="1"/>
  <c r="M351" i="4" s="1"/>
  <c r="J347" i="4"/>
  <c r="K347" i="4" s="1"/>
  <c r="M347" i="4" s="1"/>
  <c r="J343" i="4"/>
  <c r="K343" i="4" s="1"/>
  <c r="M343" i="4" s="1"/>
  <c r="J339" i="4"/>
  <c r="K339" i="4" s="1"/>
  <c r="M339" i="4" s="1"/>
  <c r="J335" i="4"/>
  <c r="K335" i="4" s="1"/>
  <c r="M335" i="4" s="1"/>
  <c r="J331" i="4"/>
  <c r="K331" i="4" s="1"/>
  <c r="M331" i="4" s="1"/>
  <c r="J327" i="4"/>
  <c r="K327" i="4" s="1"/>
  <c r="M327" i="4" s="1"/>
  <c r="J323" i="4"/>
  <c r="K323" i="4" s="1"/>
  <c r="M323" i="4" s="1"/>
  <c r="J319" i="4"/>
  <c r="K319" i="4" s="1"/>
  <c r="M319" i="4" s="1"/>
  <c r="J315" i="4"/>
  <c r="K315" i="4" s="1"/>
  <c r="M315" i="4" s="1"/>
  <c r="J311" i="4"/>
  <c r="K311" i="4" s="1"/>
  <c r="M311" i="4" s="1"/>
  <c r="J307" i="4"/>
  <c r="K307" i="4" s="1"/>
  <c r="M307" i="4" s="1"/>
  <c r="J391" i="4"/>
  <c r="K391" i="4" s="1"/>
  <c r="M391" i="4" s="1"/>
  <c r="J358" i="4"/>
  <c r="K358" i="4" s="1"/>
  <c r="M358" i="4" s="1"/>
  <c r="J348" i="4"/>
  <c r="K348" i="4" s="1"/>
  <c r="M348" i="4" s="1"/>
  <c r="J342" i="4"/>
  <c r="K342" i="4" s="1"/>
  <c r="M342" i="4" s="1"/>
  <c r="J332" i="4"/>
  <c r="K332" i="4" s="1"/>
  <c r="M332" i="4" s="1"/>
  <c r="J326" i="4"/>
  <c r="K326" i="4" s="1"/>
  <c r="M326" i="4" s="1"/>
  <c r="J316" i="4"/>
  <c r="K316" i="4" s="1"/>
  <c r="M316" i="4" s="1"/>
  <c r="J312" i="4"/>
  <c r="K312" i="4" s="1"/>
  <c r="M312" i="4" s="1"/>
  <c r="J299" i="4"/>
  <c r="K299" i="4" s="1"/>
  <c r="M299" i="4" s="1"/>
  <c r="J295" i="4"/>
  <c r="K295" i="4" s="1"/>
  <c r="M295" i="4" s="1"/>
  <c r="J291" i="4"/>
  <c r="K291" i="4" s="1"/>
  <c r="M291" i="4" s="1"/>
  <c r="J287" i="4"/>
  <c r="K287" i="4" s="1"/>
  <c r="M287" i="4" s="1"/>
  <c r="J283" i="4"/>
  <c r="K283" i="4" s="1"/>
  <c r="M283" i="4" s="1"/>
  <c r="J279" i="4"/>
  <c r="K279" i="4" s="1"/>
  <c r="M279" i="4" s="1"/>
  <c r="J275" i="4"/>
  <c r="K275" i="4" s="1"/>
  <c r="M275" i="4" s="1"/>
  <c r="J271" i="4"/>
  <c r="K271" i="4" s="1"/>
  <c r="M271" i="4" s="1"/>
  <c r="J267" i="4"/>
  <c r="K267" i="4" s="1"/>
  <c r="M267" i="4" s="1"/>
  <c r="J263" i="4"/>
  <c r="K263" i="4" s="1"/>
  <c r="M263" i="4" s="1"/>
  <c r="J259" i="4"/>
  <c r="K259" i="4" s="1"/>
  <c r="M259" i="4" s="1"/>
  <c r="J255" i="4"/>
  <c r="K255" i="4" s="1"/>
  <c r="M255" i="4" s="1"/>
  <c r="J251" i="4"/>
  <c r="K251" i="4" s="1"/>
  <c r="M251" i="4" s="1"/>
  <c r="J247" i="4"/>
  <c r="K247" i="4" s="1"/>
  <c r="M247" i="4" s="1"/>
  <c r="J243" i="4"/>
  <c r="K243" i="4" s="1"/>
  <c r="M243" i="4" s="1"/>
  <c r="J239" i="4"/>
  <c r="K239" i="4" s="1"/>
  <c r="M239" i="4" s="1"/>
  <c r="J235" i="4"/>
  <c r="K235" i="4" s="1"/>
  <c r="M235" i="4" s="1"/>
  <c r="J425" i="4"/>
  <c r="K425" i="4" s="1"/>
  <c r="M425" i="4" s="1"/>
  <c r="J393" i="4"/>
  <c r="K393" i="4" s="1"/>
  <c r="M393" i="4" s="1"/>
  <c r="J375" i="4"/>
  <c r="K375" i="4" s="1"/>
  <c r="M375" i="4" s="1"/>
  <c r="J363" i="4"/>
  <c r="K363" i="4" s="1"/>
  <c r="M363" i="4" s="1"/>
  <c r="J356" i="4"/>
  <c r="K356" i="4" s="1"/>
  <c r="M356" i="4" s="1"/>
  <c r="J350" i="4"/>
  <c r="K350" i="4" s="1"/>
  <c r="M350" i="4" s="1"/>
  <c r="J340" i="4"/>
  <c r="K340" i="4" s="1"/>
  <c r="M340" i="4" s="1"/>
  <c r="J334" i="4"/>
  <c r="K334" i="4" s="1"/>
  <c r="M334" i="4" s="1"/>
  <c r="J324" i="4"/>
  <c r="K324" i="4" s="1"/>
  <c r="M324" i="4" s="1"/>
  <c r="J318" i="4"/>
  <c r="K318" i="4" s="1"/>
  <c r="M318" i="4" s="1"/>
  <c r="J314" i="4"/>
  <c r="K314" i="4" s="1"/>
  <c r="M314" i="4" s="1"/>
  <c r="J301" i="4"/>
  <c r="K301" i="4" s="1"/>
  <c r="M301" i="4" s="1"/>
  <c r="J297" i="4"/>
  <c r="K297" i="4" s="1"/>
  <c r="M297" i="4" s="1"/>
  <c r="J293" i="4"/>
  <c r="K293" i="4" s="1"/>
  <c r="M293" i="4" s="1"/>
  <c r="J289" i="4"/>
  <c r="K289" i="4" s="1"/>
  <c r="M289" i="4" s="1"/>
  <c r="J285" i="4"/>
  <c r="K285" i="4" s="1"/>
  <c r="M285" i="4" s="1"/>
  <c r="J281" i="4"/>
  <c r="K281" i="4" s="1"/>
  <c r="M281" i="4" s="1"/>
  <c r="J277" i="4"/>
  <c r="K277" i="4" s="1"/>
  <c r="M277" i="4" s="1"/>
  <c r="J273" i="4"/>
  <c r="K273" i="4" s="1"/>
  <c r="M273" i="4" s="1"/>
  <c r="J269" i="4"/>
  <c r="K269" i="4" s="1"/>
  <c r="M269" i="4" s="1"/>
  <c r="J265" i="4"/>
  <c r="K265" i="4" s="1"/>
  <c r="M265" i="4" s="1"/>
  <c r="J261" i="4"/>
  <c r="K261" i="4" s="1"/>
  <c r="M261" i="4" s="1"/>
  <c r="J257" i="4"/>
  <c r="K257" i="4" s="1"/>
  <c r="M257" i="4" s="1"/>
  <c r="J253" i="4"/>
  <c r="K253" i="4" s="1"/>
  <c r="M253" i="4" s="1"/>
  <c r="J249" i="4"/>
  <c r="K249" i="4" s="1"/>
  <c r="M249" i="4" s="1"/>
  <c r="J346" i="4"/>
  <c r="K346" i="4" s="1"/>
  <c r="M346" i="4" s="1"/>
  <c r="J338" i="4"/>
  <c r="K338" i="4" s="1"/>
  <c r="M338" i="4" s="1"/>
  <c r="J336" i="4"/>
  <c r="K336" i="4" s="1"/>
  <c r="M336" i="4" s="1"/>
  <c r="J310" i="4"/>
  <c r="K310" i="4" s="1"/>
  <c r="M310" i="4" s="1"/>
  <c r="J298" i="4"/>
  <c r="K298" i="4" s="1"/>
  <c r="M298" i="4" s="1"/>
  <c r="J292" i="4"/>
  <c r="K292" i="4" s="1"/>
  <c r="M292" i="4" s="1"/>
  <c r="J282" i="4"/>
  <c r="K282" i="4" s="1"/>
  <c r="M282" i="4" s="1"/>
  <c r="J276" i="4"/>
  <c r="K276" i="4" s="1"/>
  <c r="M276" i="4" s="1"/>
  <c r="J266" i="4"/>
  <c r="K266" i="4" s="1"/>
  <c r="M266" i="4" s="1"/>
  <c r="J260" i="4"/>
  <c r="K260" i="4" s="1"/>
  <c r="M260" i="4" s="1"/>
  <c r="J250" i="4"/>
  <c r="K250" i="4" s="1"/>
  <c r="M250" i="4" s="1"/>
  <c r="J232" i="4"/>
  <c r="K232" i="4" s="1"/>
  <c r="M232" i="4" s="1"/>
  <c r="J228" i="4"/>
  <c r="K228" i="4" s="1"/>
  <c r="M228" i="4" s="1"/>
  <c r="J224" i="4"/>
  <c r="K224" i="4" s="1"/>
  <c r="M224" i="4" s="1"/>
  <c r="J220" i="4"/>
  <c r="K220" i="4" s="1"/>
  <c r="M220" i="4" s="1"/>
  <c r="J216" i="4"/>
  <c r="K216" i="4" s="1"/>
  <c r="M216" i="4" s="1"/>
  <c r="J212" i="4"/>
  <c r="K212" i="4" s="1"/>
  <c r="M212" i="4" s="1"/>
  <c r="J208" i="4"/>
  <c r="K208" i="4" s="1"/>
  <c r="M208" i="4" s="1"/>
  <c r="J204" i="4"/>
  <c r="K204" i="4" s="1"/>
  <c r="M204" i="4" s="1"/>
  <c r="J200" i="4"/>
  <c r="K200" i="4" s="1"/>
  <c r="M200" i="4" s="1"/>
  <c r="J196" i="4"/>
  <c r="K196" i="4" s="1"/>
  <c r="M196" i="4" s="1"/>
  <c r="J192" i="4"/>
  <c r="K192" i="4" s="1"/>
  <c r="M192" i="4" s="1"/>
  <c r="J188" i="4"/>
  <c r="K188" i="4" s="1"/>
  <c r="M188" i="4" s="1"/>
  <c r="J184" i="4"/>
  <c r="K184" i="4" s="1"/>
  <c r="M184" i="4" s="1"/>
  <c r="J180" i="4"/>
  <c r="K180" i="4" s="1"/>
  <c r="M180" i="4" s="1"/>
  <c r="J176" i="4"/>
  <c r="K176" i="4" s="1"/>
  <c r="M176" i="4" s="1"/>
  <c r="J172" i="4"/>
  <c r="K172" i="4" s="1"/>
  <c r="M172" i="4" s="1"/>
  <c r="J168" i="4"/>
  <c r="K168" i="4" s="1"/>
  <c r="M168" i="4" s="1"/>
  <c r="J164" i="4"/>
  <c r="K164" i="4" s="1"/>
  <c r="M164" i="4" s="1"/>
  <c r="J160" i="4"/>
  <c r="K160" i="4" s="1"/>
  <c r="M160" i="4" s="1"/>
  <c r="J156" i="4"/>
  <c r="K156" i="4" s="1"/>
  <c r="M156" i="4" s="1"/>
  <c r="J152" i="4"/>
  <c r="K152" i="4" s="1"/>
  <c r="M152" i="4" s="1"/>
  <c r="J148" i="4"/>
  <c r="K148" i="4" s="1"/>
  <c r="M148" i="4" s="1"/>
  <c r="J144" i="4"/>
  <c r="K144" i="4" s="1"/>
  <c r="M144" i="4" s="1"/>
  <c r="J140" i="4"/>
  <c r="K140" i="4" s="1"/>
  <c r="M140" i="4" s="1"/>
  <c r="J136" i="4"/>
  <c r="K136" i="4" s="1"/>
  <c r="M136" i="4" s="1"/>
  <c r="J132" i="4"/>
  <c r="K132" i="4" s="1"/>
  <c r="M132" i="4" s="1"/>
  <c r="J128" i="4"/>
  <c r="K128" i="4" s="1"/>
  <c r="M128" i="4" s="1"/>
  <c r="J124" i="4"/>
  <c r="K124" i="4" s="1"/>
  <c r="M124" i="4" s="1"/>
  <c r="J409" i="4"/>
  <c r="K409" i="4" s="1"/>
  <c r="M409" i="4" s="1"/>
  <c r="J385" i="4"/>
  <c r="K385" i="4" s="1"/>
  <c r="M385" i="4" s="1"/>
  <c r="J383" i="4"/>
  <c r="K383" i="4" s="1"/>
  <c r="M383" i="4" s="1"/>
  <c r="J359" i="4"/>
  <c r="K359" i="4" s="1"/>
  <c r="M359" i="4" s="1"/>
  <c r="J354" i="4"/>
  <c r="K354" i="4" s="1"/>
  <c r="M354" i="4" s="1"/>
  <c r="J352" i="4"/>
  <c r="K352" i="4" s="1"/>
  <c r="M352" i="4" s="1"/>
  <c r="J330" i="4"/>
  <c r="K330" i="4" s="1"/>
  <c r="M330" i="4" s="1"/>
  <c r="J322" i="4"/>
  <c r="K322" i="4" s="1"/>
  <c r="M322" i="4" s="1"/>
  <c r="J320" i="4"/>
  <c r="K320" i="4" s="1"/>
  <c r="M320" i="4" s="1"/>
  <c r="J304" i="4"/>
  <c r="K304" i="4" s="1"/>
  <c r="M304" i="4" s="1"/>
  <c r="J300" i="4"/>
  <c r="K300" i="4" s="1"/>
  <c r="M300" i="4" s="1"/>
  <c r="J290" i="4"/>
  <c r="K290" i="4" s="1"/>
  <c r="M290" i="4" s="1"/>
  <c r="J284" i="4"/>
  <c r="K284" i="4" s="1"/>
  <c r="M284" i="4" s="1"/>
  <c r="J274" i="4"/>
  <c r="K274" i="4" s="1"/>
  <c r="M274" i="4" s="1"/>
  <c r="J268" i="4"/>
  <c r="K268" i="4" s="1"/>
  <c r="M268" i="4" s="1"/>
  <c r="J258" i="4"/>
  <c r="K258" i="4" s="1"/>
  <c r="M258" i="4" s="1"/>
  <c r="J252" i="4"/>
  <c r="K252" i="4" s="1"/>
  <c r="M252" i="4" s="1"/>
  <c r="J246" i="4"/>
  <c r="K246" i="4" s="1"/>
  <c r="M246" i="4" s="1"/>
  <c r="J242" i="4"/>
  <c r="K242" i="4" s="1"/>
  <c r="M242" i="4" s="1"/>
  <c r="J238" i="4"/>
  <c r="K238" i="4" s="1"/>
  <c r="M238" i="4" s="1"/>
  <c r="J234" i="4"/>
  <c r="K234" i="4" s="1"/>
  <c r="M234" i="4" s="1"/>
  <c r="J230" i="4"/>
  <c r="K230" i="4" s="1"/>
  <c r="M230" i="4" s="1"/>
  <c r="J226" i="4"/>
  <c r="K226" i="4" s="1"/>
  <c r="M226" i="4" s="1"/>
  <c r="J222" i="4"/>
  <c r="K222" i="4" s="1"/>
  <c r="M222" i="4" s="1"/>
  <c r="J218" i="4"/>
  <c r="K218" i="4" s="1"/>
  <c r="M218" i="4" s="1"/>
  <c r="J214" i="4"/>
  <c r="K214" i="4" s="1"/>
  <c r="M214" i="4" s="1"/>
  <c r="J210" i="4"/>
  <c r="K210" i="4" s="1"/>
  <c r="M210" i="4" s="1"/>
  <c r="J206" i="4"/>
  <c r="K206" i="4" s="1"/>
  <c r="M206" i="4" s="1"/>
  <c r="J202" i="4"/>
  <c r="K202" i="4" s="1"/>
  <c r="M202" i="4" s="1"/>
  <c r="J198" i="4"/>
  <c r="K198" i="4" s="1"/>
  <c r="M198" i="4" s="1"/>
  <c r="J194" i="4"/>
  <c r="K194" i="4" s="1"/>
  <c r="M194" i="4" s="1"/>
  <c r="J190" i="4"/>
  <c r="K190" i="4" s="1"/>
  <c r="M190" i="4" s="1"/>
  <c r="J186" i="4"/>
  <c r="K186" i="4" s="1"/>
  <c r="M186" i="4" s="1"/>
  <c r="J182" i="4"/>
  <c r="K182" i="4" s="1"/>
  <c r="M182" i="4" s="1"/>
  <c r="J178" i="4"/>
  <c r="K178" i="4" s="1"/>
  <c r="M178" i="4" s="1"/>
  <c r="J174" i="4"/>
  <c r="K174" i="4" s="1"/>
  <c r="M174" i="4" s="1"/>
  <c r="J170" i="4"/>
  <c r="K170" i="4" s="1"/>
  <c r="M170" i="4" s="1"/>
  <c r="J166" i="4"/>
  <c r="K166" i="4" s="1"/>
  <c r="M166" i="4" s="1"/>
  <c r="J162" i="4"/>
  <c r="K162" i="4" s="1"/>
  <c r="M162" i="4" s="1"/>
  <c r="J158" i="4"/>
  <c r="K158" i="4" s="1"/>
  <c r="M158" i="4" s="1"/>
  <c r="J154" i="4"/>
  <c r="K154" i="4" s="1"/>
  <c r="M154" i="4" s="1"/>
  <c r="J150" i="4"/>
  <c r="K150" i="4" s="1"/>
  <c r="M150" i="4" s="1"/>
  <c r="J328" i="4"/>
  <c r="K328" i="4" s="1"/>
  <c r="M328" i="4" s="1"/>
  <c r="J302" i="4"/>
  <c r="K302" i="4" s="1"/>
  <c r="M302" i="4" s="1"/>
  <c r="J280" i="4"/>
  <c r="K280" i="4" s="1"/>
  <c r="M280" i="4" s="1"/>
  <c r="J272" i="4"/>
  <c r="K272" i="4" s="1"/>
  <c r="M272" i="4" s="1"/>
  <c r="J270" i="4"/>
  <c r="K270" i="4" s="1"/>
  <c r="M270" i="4" s="1"/>
  <c r="J248" i="4"/>
  <c r="K248" i="4" s="1"/>
  <c r="M248" i="4" s="1"/>
  <c r="J241" i="4"/>
  <c r="K241" i="4" s="1"/>
  <c r="M241" i="4" s="1"/>
  <c r="J227" i="4"/>
  <c r="K227" i="4" s="1"/>
  <c r="M227" i="4" s="1"/>
  <c r="J221" i="4"/>
  <c r="K221" i="4" s="1"/>
  <c r="M221" i="4" s="1"/>
  <c r="J211" i="4"/>
  <c r="K211" i="4" s="1"/>
  <c r="M211" i="4" s="1"/>
  <c r="J205" i="4"/>
  <c r="K205" i="4" s="1"/>
  <c r="M205" i="4" s="1"/>
  <c r="J195" i="4"/>
  <c r="K195" i="4" s="1"/>
  <c r="M195" i="4" s="1"/>
  <c r="J189" i="4"/>
  <c r="K189" i="4" s="1"/>
  <c r="M189" i="4" s="1"/>
  <c r="J179" i="4"/>
  <c r="K179" i="4" s="1"/>
  <c r="M179" i="4" s="1"/>
  <c r="J173" i="4"/>
  <c r="K173" i="4" s="1"/>
  <c r="M173" i="4" s="1"/>
  <c r="J163" i="4"/>
  <c r="K163" i="4" s="1"/>
  <c r="M163" i="4" s="1"/>
  <c r="J157" i="4"/>
  <c r="K157" i="4" s="1"/>
  <c r="M157" i="4" s="1"/>
  <c r="J146" i="4"/>
  <c r="K146" i="4" s="1"/>
  <c r="M146" i="4" s="1"/>
  <c r="J145" i="4"/>
  <c r="K145" i="4" s="1"/>
  <c r="M145" i="4" s="1"/>
  <c r="J142" i="4"/>
  <c r="K142" i="4" s="1"/>
  <c r="M142" i="4" s="1"/>
  <c r="J141" i="4"/>
  <c r="K141" i="4" s="1"/>
  <c r="M141" i="4" s="1"/>
  <c r="J138" i="4"/>
  <c r="K138" i="4" s="1"/>
  <c r="M138" i="4" s="1"/>
  <c r="J137" i="4"/>
  <c r="K137" i="4" s="1"/>
  <c r="M137" i="4" s="1"/>
  <c r="J134" i="4"/>
  <c r="K134" i="4" s="1"/>
  <c r="M134" i="4" s="1"/>
  <c r="J133" i="4"/>
  <c r="K133" i="4" s="1"/>
  <c r="M133" i="4" s="1"/>
  <c r="J130" i="4"/>
  <c r="K130" i="4" s="1"/>
  <c r="M130" i="4" s="1"/>
  <c r="J129" i="4"/>
  <c r="K129" i="4" s="1"/>
  <c r="M129" i="4" s="1"/>
  <c r="J126" i="4"/>
  <c r="K126" i="4" s="1"/>
  <c r="M126" i="4" s="1"/>
  <c r="J125" i="4"/>
  <c r="K125" i="4" s="1"/>
  <c r="M125" i="4" s="1"/>
  <c r="J122" i="4"/>
  <c r="K122" i="4" s="1"/>
  <c r="M122" i="4" s="1"/>
  <c r="J120" i="4"/>
  <c r="K120" i="4" s="1"/>
  <c r="M120" i="4" s="1"/>
  <c r="J116" i="4"/>
  <c r="K116" i="4" s="1"/>
  <c r="M116" i="4" s="1"/>
  <c r="J112" i="4"/>
  <c r="K112" i="4" s="1"/>
  <c r="M112" i="4" s="1"/>
  <c r="J108" i="4"/>
  <c r="K108" i="4" s="1"/>
  <c r="M108" i="4" s="1"/>
  <c r="J104" i="4"/>
  <c r="K104" i="4" s="1"/>
  <c r="M104" i="4" s="1"/>
  <c r="J100" i="4"/>
  <c r="K100" i="4" s="1"/>
  <c r="M100" i="4" s="1"/>
  <c r="J96" i="4"/>
  <c r="K96" i="4" s="1"/>
  <c r="M96" i="4" s="1"/>
  <c r="J92" i="4"/>
  <c r="K92" i="4" s="1"/>
  <c r="M92" i="4" s="1"/>
  <c r="J88" i="4"/>
  <c r="K88" i="4" s="1"/>
  <c r="M88" i="4" s="1"/>
  <c r="J84" i="4"/>
  <c r="K84" i="4" s="1"/>
  <c r="M84" i="4" s="1"/>
  <c r="J80" i="4"/>
  <c r="K80" i="4" s="1"/>
  <c r="M80" i="4" s="1"/>
  <c r="J76" i="4"/>
  <c r="K76" i="4" s="1"/>
  <c r="M76" i="4" s="1"/>
  <c r="J72" i="4"/>
  <c r="K72" i="4" s="1"/>
  <c r="M72" i="4" s="1"/>
  <c r="J68" i="4"/>
  <c r="K68" i="4" s="1"/>
  <c r="M68" i="4" s="1"/>
  <c r="J64" i="4"/>
  <c r="K64" i="4" s="1"/>
  <c r="M64" i="4" s="1"/>
  <c r="J60" i="4"/>
  <c r="K60" i="4" s="1"/>
  <c r="M60" i="4" s="1"/>
  <c r="J56" i="4"/>
  <c r="K56" i="4" s="1"/>
  <c r="M56" i="4" s="1"/>
  <c r="J52" i="4"/>
  <c r="K52" i="4" s="1"/>
  <c r="M52" i="4" s="1"/>
  <c r="J48" i="4"/>
  <c r="K48" i="4" s="1"/>
  <c r="M48" i="4" s="1"/>
  <c r="J44" i="4"/>
  <c r="K44" i="4" s="1"/>
  <c r="M44" i="4" s="1"/>
  <c r="J40" i="4"/>
  <c r="K40" i="4" s="1"/>
  <c r="M40" i="4" s="1"/>
  <c r="J36" i="4"/>
  <c r="K36" i="4" s="1"/>
  <c r="M36" i="4" s="1"/>
  <c r="J32" i="4"/>
  <c r="K32" i="4" s="1"/>
  <c r="M32" i="4" s="1"/>
  <c r="J28" i="4"/>
  <c r="K28" i="4" s="1"/>
  <c r="M28" i="4" s="1"/>
  <c r="J24" i="4"/>
  <c r="K24" i="4" s="1"/>
  <c r="M24" i="4" s="1"/>
  <c r="J20" i="4"/>
  <c r="K20" i="4" s="1"/>
  <c r="M20" i="4" s="1"/>
  <c r="J16" i="4"/>
  <c r="K16" i="4" s="1"/>
  <c r="M16" i="4" s="1"/>
  <c r="J12" i="4"/>
  <c r="K12" i="4" s="1"/>
  <c r="M12" i="4" s="1"/>
  <c r="J377" i="4"/>
  <c r="K377" i="4" s="1"/>
  <c r="M377" i="4" s="1"/>
  <c r="J369" i="4"/>
  <c r="K369" i="4" s="1"/>
  <c r="M369" i="4" s="1"/>
  <c r="J367" i="4"/>
  <c r="K367" i="4" s="1"/>
  <c r="M367" i="4" s="1"/>
  <c r="J296" i="4"/>
  <c r="K296" i="4" s="1"/>
  <c r="M296" i="4" s="1"/>
  <c r="J288" i="4"/>
  <c r="K288" i="4" s="1"/>
  <c r="M288" i="4" s="1"/>
  <c r="J286" i="4"/>
  <c r="K286" i="4" s="1"/>
  <c r="M286" i="4" s="1"/>
  <c r="J264" i="4"/>
  <c r="K264" i="4" s="1"/>
  <c r="M264" i="4" s="1"/>
  <c r="J256" i="4"/>
  <c r="K256" i="4" s="1"/>
  <c r="M256" i="4" s="1"/>
  <c r="J254" i="4"/>
  <c r="K254" i="4" s="1"/>
  <c r="M254" i="4" s="1"/>
  <c r="J240" i="4"/>
  <c r="K240" i="4" s="1"/>
  <c r="M240" i="4" s="1"/>
  <c r="J229" i="4"/>
  <c r="K229" i="4" s="1"/>
  <c r="M229" i="4" s="1"/>
  <c r="J219" i="4"/>
  <c r="K219" i="4" s="1"/>
  <c r="M219" i="4" s="1"/>
  <c r="J213" i="4"/>
  <c r="K213" i="4" s="1"/>
  <c r="M213" i="4" s="1"/>
  <c r="J203" i="4"/>
  <c r="K203" i="4" s="1"/>
  <c r="M203" i="4" s="1"/>
  <c r="J197" i="4"/>
  <c r="K197" i="4" s="1"/>
  <c r="M197" i="4" s="1"/>
  <c r="J187" i="4"/>
  <c r="K187" i="4" s="1"/>
  <c r="M187" i="4" s="1"/>
  <c r="J181" i="4"/>
  <c r="K181" i="4" s="1"/>
  <c r="M181" i="4" s="1"/>
  <c r="J171" i="4"/>
  <c r="K171" i="4" s="1"/>
  <c r="M171" i="4" s="1"/>
  <c r="J165" i="4"/>
  <c r="K165" i="4" s="1"/>
  <c r="M165" i="4" s="1"/>
  <c r="J155" i="4"/>
  <c r="K155" i="4" s="1"/>
  <c r="M155" i="4" s="1"/>
  <c r="J149" i="4"/>
  <c r="K149" i="4" s="1"/>
  <c r="M149" i="4" s="1"/>
  <c r="J118" i="4"/>
  <c r="K118" i="4" s="1"/>
  <c r="M118" i="4" s="1"/>
  <c r="J114" i="4"/>
  <c r="K114" i="4" s="1"/>
  <c r="M114" i="4" s="1"/>
  <c r="J110" i="4"/>
  <c r="K110" i="4" s="1"/>
  <c r="M110" i="4" s="1"/>
  <c r="J106" i="4"/>
  <c r="K106" i="4" s="1"/>
  <c r="M106" i="4" s="1"/>
  <c r="J102" i="4"/>
  <c r="K102" i="4" s="1"/>
  <c r="M102" i="4" s="1"/>
  <c r="J98" i="4"/>
  <c r="K98" i="4" s="1"/>
  <c r="M98" i="4" s="1"/>
  <c r="J94" i="4"/>
  <c r="K94" i="4" s="1"/>
  <c r="M94" i="4" s="1"/>
  <c r="J90" i="4"/>
  <c r="K90" i="4" s="1"/>
  <c r="M90" i="4" s="1"/>
  <c r="J86" i="4"/>
  <c r="K86" i="4" s="1"/>
  <c r="M86" i="4" s="1"/>
  <c r="J82" i="4"/>
  <c r="K82" i="4" s="1"/>
  <c r="M82" i="4" s="1"/>
  <c r="J78" i="4"/>
  <c r="K78" i="4" s="1"/>
  <c r="M78" i="4" s="1"/>
  <c r="J74" i="4"/>
  <c r="K74" i="4" s="1"/>
  <c r="M74" i="4" s="1"/>
  <c r="J70" i="4"/>
  <c r="K70" i="4" s="1"/>
  <c r="M70" i="4" s="1"/>
  <c r="J66" i="4"/>
  <c r="K66" i="4" s="1"/>
  <c r="M66" i="4" s="1"/>
  <c r="J62" i="4"/>
  <c r="K62" i="4" s="1"/>
  <c r="M62" i="4" s="1"/>
  <c r="J58" i="4"/>
  <c r="K58" i="4" s="1"/>
  <c r="M58" i="4" s="1"/>
  <c r="J54" i="4"/>
  <c r="K54" i="4" s="1"/>
  <c r="M54" i="4" s="1"/>
  <c r="J50" i="4"/>
  <c r="K50" i="4" s="1"/>
  <c r="M50" i="4" s="1"/>
  <c r="J46" i="4"/>
  <c r="K46" i="4" s="1"/>
  <c r="M46" i="4" s="1"/>
  <c r="J42" i="4"/>
  <c r="K42" i="4" s="1"/>
  <c r="M42" i="4" s="1"/>
  <c r="J38" i="4"/>
  <c r="K38" i="4" s="1"/>
  <c r="M38" i="4" s="1"/>
  <c r="J34" i="4"/>
  <c r="K34" i="4" s="1"/>
  <c r="M34" i="4" s="1"/>
  <c r="J30" i="4"/>
  <c r="K30" i="4" s="1"/>
  <c r="M30" i="4" s="1"/>
  <c r="J26" i="4"/>
  <c r="K26" i="4" s="1"/>
  <c r="M26" i="4" s="1"/>
  <c r="J22" i="4"/>
  <c r="K22" i="4" s="1"/>
  <c r="M22" i="4" s="1"/>
  <c r="J18" i="4"/>
  <c r="K18" i="4" s="1"/>
  <c r="M18" i="4" s="1"/>
  <c r="J14" i="4"/>
  <c r="K14" i="4" s="1"/>
  <c r="M14" i="4" s="1"/>
  <c r="J278" i="4"/>
  <c r="K278" i="4" s="1"/>
  <c r="M278" i="4" s="1"/>
  <c r="J245" i="4"/>
  <c r="K245" i="4" s="1"/>
  <c r="M245" i="4" s="1"/>
  <c r="J244" i="4"/>
  <c r="K244" i="4" s="1"/>
  <c r="M244" i="4" s="1"/>
  <c r="J237" i="4"/>
  <c r="K237" i="4" s="1"/>
  <c r="M237" i="4" s="1"/>
  <c r="J225" i="4"/>
  <c r="K225" i="4" s="1"/>
  <c r="M225" i="4" s="1"/>
  <c r="J217" i="4"/>
  <c r="K217" i="4" s="1"/>
  <c r="M217" i="4" s="1"/>
  <c r="J215" i="4"/>
  <c r="K215" i="4" s="1"/>
  <c r="M215" i="4" s="1"/>
  <c r="J193" i="4"/>
  <c r="K193" i="4" s="1"/>
  <c r="M193" i="4" s="1"/>
  <c r="J185" i="4"/>
  <c r="K185" i="4" s="1"/>
  <c r="M185" i="4" s="1"/>
  <c r="J183" i="4"/>
  <c r="K183" i="4" s="1"/>
  <c r="M183" i="4" s="1"/>
  <c r="J161" i="4"/>
  <c r="K161" i="4" s="1"/>
  <c r="M161" i="4" s="1"/>
  <c r="J153" i="4"/>
  <c r="K153" i="4" s="1"/>
  <c r="M153" i="4" s="1"/>
  <c r="J151" i="4"/>
  <c r="K151" i="4" s="1"/>
  <c r="M151" i="4" s="1"/>
  <c r="J135" i="4"/>
  <c r="K135" i="4" s="1"/>
  <c r="M135" i="4" s="1"/>
  <c r="J308" i="4"/>
  <c r="K308" i="4" s="1"/>
  <c r="M308" i="4" s="1"/>
  <c r="J306" i="4"/>
  <c r="K306" i="4" s="1"/>
  <c r="M306" i="4" s="1"/>
  <c r="J294" i="4"/>
  <c r="K294" i="4" s="1"/>
  <c r="M294" i="4" s="1"/>
  <c r="J236" i="4"/>
  <c r="K236" i="4" s="1"/>
  <c r="M236" i="4" s="1"/>
  <c r="J344" i="4"/>
  <c r="K344" i="4" s="1"/>
  <c r="M344" i="4" s="1"/>
  <c r="J233" i="4"/>
  <c r="K233" i="4" s="1"/>
  <c r="M233" i="4" s="1"/>
  <c r="J201" i="4"/>
  <c r="K201" i="4" s="1"/>
  <c r="M201" i="4" s="1"/>
  <c r="J191" i="4"/>
  <c r="K191" i="4" s="1"/>
  <c r="M191" i="4" s="1"/>
  <c r="J169" i="4"/>
  <c r="K169" i="4" s="1"/>
  <c r="M169" i="4" s="1"/>
  <c r="J159" i="4"/>
  <c r="K159" i="4" s="1"/>
  <c r="M159" i="4" s="1"/>
  <c r="J147" i="4"/>
  <c r="K147" i="4" s="1"/>
  <c r="M147" i="4" s="1"/>
  <c r="J131" i="4"/>
  <c r="K131" i="4" s="1"/>
  <c r="M131" i="4" s="1"/>
  <c r="J121" i="4"/>
  <c r="K121" i="4" s="1"/>
  <c r="M121" i="4" s="1"/>
  <c r="J117" i="4"/>
  <c r="K117" i="4" s="1"/>
  <c r="M117" i="4" s="1"/>
  <c r="J107" i="4"/>
  <c r="K107" i="4" s="1"/>
  <c r="M107" i="4" s="1"/>
  <c r="J101" i="4"/>
  <c r="K101" i="4" s="1"/>
  <c r="M101" i="4" s="1"/>
  <c r="J91" i="4"/>
  <c r="K91" i="4" s="1"/>
  <c r="M91" i="4" s="1"/>
  <c r="J85" i="4"/>
  <c r="K85" i="4" s="1"/>
  <c r="M85" i="4" s="1"/>
  <c r="J13" i="4"/>
  <c r="K13" i="4" s="1"/>
  <c r="M13" i="4" s="1"/>
  <c r="J10" i="4"/>
  <c r="K10" i="4" s="1"/>
  <c r="M10" i="4" s="1"/>
  <c r="J9" i="4"/>
  <c r="K9" i="4" s="1"/>
  <c r="M9" i="4" s="1"/>
  <c r="J231" i="4"/>
  <c r="K231" i="4" s="1"/>
  <c r="M231" i="4" s="1"/>
  <c r="J177" i="4"/>
  <c r="K177" i="4" s="1"/>
  <c r="M177" i="4" s="1"/>
  <c r="J167" i="4"/>
  <c r="K167" i="4" s="1"/>
  <c r="M167" i="4" s="1"/>
  <c r="J115" i="4"/>
  <c r="K115" i="4" s="1"/>
  <c r="M115" i="4" s="1"/>
  <c r="J95" i="4"/>
  <c r="K95" i="4" s="1"/>
  <c r="M95" i="4" s="1"/>
  <c r="J83" i="4"/>
  <c r="K83" i="4" s="1"/>
  <c r="M83" i="4" s="1"/>
  <c r="J75" i="4"/>
  <c r="K75" i="4" s="1"/>
  <c r="M75" i="4" s="1"/>
  <c r="J69" i="4"/>
  <c r="K69" i="4" s="1"/>
  <c r="M69" i="4" s="1"/>
  <c r="J59" i="4"/>
  <c r="K59" i="4" s="1"/>
  <c r="M59" i="4" s="1"/>
  <c r="J53" i="4"/>
  <c r="K53" i="4" s="1"/>
  <c r="M53" i="4" s="1"/>
  <c r="J43" i="4"/>
  <c r="K43" i="4" s="1"/>
  <c r="M43" i="4" s="1"/>
  <c r="J37" i="4"/>
  <c r="K37" i="4" s="1"/>
  <c r="M37" i="4" s="1"/>
  <c r="J27" i="4"/>
  <c r="K27" i="4" s="1"/>
  <c r="M27" i="4" s="1"/>
  <c r="J21" i="4"/>
  <c r="K21" i="4" s="1"/>
  <c r="M21" i="4" s="1"/>
  <c r="J209" i="4"/>
  <c r="K209" i="4" s="1"/>
  <c r="M209" i="4" s="1"/>
  <c r="J199" i="4"/>
  <c r="K199" i="4" s="1"/>
  <c r="M199" i="4" s="1"/>
  <c r="J127" i="4"/>
  <c r="K127" i="4" s="1"/>
  <c r="M127" i="4" s="1"/>
  <c r="J123" i="4"/>
  <c r="K123" i="4" s="1"/>
  <c r="M123" i="4" s="1"/>
  <c r="J113" i="4"/>
  <c r="K113" i="4" s="1"/>
  <c r="M113" i="4" s="1"/>
  <c r="J105" i="4"/>
  <c r="K105" i="4" s="1"/>
  <c r="M105" i="4" s="1"/>
  <c r="J103" i="4"/>
  <c r="K103" i="4" s="1"/>
  <c r="M103" i="4" s="1"/>
  <c r="J93" i="4"/>
  <c r="K93" i="4" s="1"/>
  <c r="M93" i="4" s="1"/>
  <c r="J81" i="4"/>
  <c r="K81" i="4" s="1"/>
  <c r="M81" i="4" s="1"/>
  <c r="J71" i="4"/>
  <c r="K71" i="4" s="1"/>
  <c r="M71" i="4" s="1"/>
  <c r="J65" i="4"/>
  <c r="K65" i="4" s="1"/>
  <c r="M65" i="4" s="1"/>
  <c r="J55" i="4"/>
  <c r="K55" i="4" s="1"/>
  <c r="M55" i="4" s="1"/>
  <c r="J49" i="4"/>
  <c r="K49" i="4" s="1"/>
  <c r="M49" i="4" s="1"/>
  <c r="J39" i="4"/>
  <c r="K39" i="4" s="1"/>
  <c r="M39" i="4" s="1"/>
  <c r="J33" i="4"/>
  <c r="K33" i="4" s="1"/>
  <c r="M33" i="4" s="1"/>
  <c r="J23" i="4"/>
  <c r="K23" i="4" s="1"/>
  <c r="M23" i="4" s="1"/>
  <c r="J17" i="4"/>
  <c r="K17" i="4" s="1"/>
  <c r="M17" i="4" s="1"/>
  <c r="J303" i="4"/>
  <c r="K303" i="4" s="1"/>
  <c r="M303" i="4" s="1"/>
  <c r="J262" i="4"/>
  <c r="K262" i="4" s="1"/>
  <c r="M262" i="4" s="1"/>
  <c r="J223" i="4"/>
  <c r="K223" i="4" s="1"/>
  <c r="M223" i="4" s="1"/>
  <c r="J175" i="4"/>
  <c r="K175" i="4" s="1"/>
  <c r="M175" i="4" s="1"/>
  <c r="J143" i="4"/>
  <c r="K143" i="4" s="1"/>
  <c r="M143" i="4" s="1"/>
  <c r="J139" i="4"/>
  <c r="K139" i="4" s="1"/>
  <c r="M139" i="4" s="1"/>
  <c r="J111" i="4"/>
  <c r="K111" i="4" s="1"/>
  <c r="M111" i="4" s="1"/>
  <c r="J99" i="4"/>
  <c r="K99" i="4" s="1"/>
  <c r="M99" i="4" s="1"/>
  <c r="J77" i="4"/>
  <c r="K77" i="4" s="1"/>
  <c r="M77" i="4" s="1"/>
  <c r="J67" i="4"/>
  <c r="K67" i="4" s="1"/>
  <c r="M67" i="4" s="1"/>
  <c r="J61" i="4"/>
  <c r="K61" i="4" s="1"/>
  <c r="M61" i="4" s="1"/>
  <c r="J51" i="4"/>
  <c r="K51" i="4" s="1"/>
  <c r="M51" i="4" s="1"/>
  <c r="J45" i="4"/>
  <c r="K45" i="4" s="1"/>
  <c r="M45" i="4" s="1"/>
  <c r="J35" i="4"/>
  <c r="K35" i="4" s="1"/>
  <c r="M35" i="4" s="1"/>
  <c r="J29" i="4"/>
  <c r="K29" i="4" s="1"/>
  <c r="M29" i="4" s="1"/>
  <c r="J19" i="4"/>
  <c r="K19" i="4" s="1"/>
  <c r="M19" i="4" s="1"/>
  <c r="J11" i="4"/>
  <c r="K11" i="4" s="1"/>
  <c r="M11" i="4" s="1"/>
  <c r="J207" i="4"/>
  <c r="K207" i="4" s="1"/>
  <c r="M207" i="4" s="1"/>
  <c r="J119" i="4"/>
  <c r="K119" i="4" s="1"/>
  <c r="M119" i="4" s="1"/>
  <c r="J109" i="4"/>
  <c r="K109" i="4" s="1"/>
  <c r="M109" i="4" s="1"/>
  <c r="J89" i="4"/>
  <c r="K89" i="4" s="1"/>
  <c r="M89" i="4" s="1"/>
  <c r="J87" i="4"/>
  <c r="K87" i="4" s="1"/>
  <c r="M87" i="4" s="1"/>
  <c r="J79" i="4"/>
  <c r="K79" i="4" s="1"/>
  <c r="M79" i="4" s="1"/>
  <c r="J47" i="4"/>
  <c r="K47" i="4" s="1"/>
  <c r="M47" i="4" s="1"/>
  <c r="J41" i="4"/>
  <c r="K41" i="4" s="1"/>
  <c r="M41" i="4" s="1"/>
  <c r="J15" i="4"/>
  <c r="K15" i="4" s="1"/>
  <c r="M15" i="4" s="1"/>
  <c r="J97" i="4"/>
  <c r="K97" i="4" s="1"/>
  <c r="M97" i="4" s="1"/>
  <c r="J73" i="4"/>
  <c r="K73" i="4" s="1"/>
  <c r="M73" i="4" s="1"/>
  <c r="J63" i="4"/>
  <c r="K63" i="4" s="1"/>
  <c r="M63" i="4" s="1"/>
  <c r="J57" i="4"/>
  <c r="K57" i="4" s="1"/>
  <c r="M57" i="4" s="1"/>
  <c r="J31" i="4"/>
  <c r="K31" i="4" s="1"/>
  <c r="M31" i="4" s="1"/>
  <c r="J25" i="4"/>
  <c r="K25" i="4" s="1"/>
  <c r="M25" i="4" s="1"/>
  <c r="D437" i="8"/>
  <c r="D437" i="7"/>
  <c r="D437" i="4"/>
  <c r="L435" i="6"/>
  <c r="I437" i="6" s="1"/>
  <c r="L435" i="9"/>
  <c r="J8" i="8"/>
  <c r="K8" i="8" s="1"/>
  <c r="M8" i="8" s="1"/>
  <c r="J8" i="7"/>
  <c r="K8" i="7" s="1"/>
  <c r="M8" i="7" s="1"/>
  <c r="I437" i="5"/>
  <c r="D437" i="5"/>
  <c r="J8" i="4"/>
  <c r="K8" i="4" s="1"/>
  <c r="M8" i="4" s="1"/>
  <c r="D437" i="3"/>
  <c r="I437" i="3"/>
  <c r="D437" i="2"/>
  <c r="I437" i="2"/>
  <c r="I437" i="1"/>
  <c r="D437" i="1"/>
  <c r="N25" i="5" l="1"/>
  <c r="N109" i="5"/>
  <c r="N99" i="5"/>
  <c r="N49" i="5"/>
  <c r="N43" i="5"/>
  <c r="N10" i="5"/>
  <c r="N236" i="5"/>
  <c r="N217" i="5"/>
  <c r="N38" i="5"/>
  <c r="N86" i="5"/>
  <c r="N171" i="5"/>
  <c r="N286" i="5"/>
  <c r="N36" i="5"/>
  <c r="N68" i="5"/>
  <c r="N100" i="5"/>
  <c r="N142" i="5"/>
  <c r="N227" i="5"/>
  <c r="N166" i="5"/>
  <c r="N214" i="5"/>
  <c r="N352" i="5"/>
  <c r="N148" i="5"/>
  <c r="N196" i="5"/>
  <c r="N266" i="5"/>
  <c r="N261" i="5"/>
  <c r="N350" i="5"/>
  <c r="N275" i="5"/>
  <c r="N348" i="5"/>
  <c r="N365" i="5"/>
  <c r="N321" i="5"/>
  <c r="N373" i="5"/>
  <c r="N413" i="5"/>
  <c r="N431" i="5"/>
  <c r="N400" i="5"/>
  <c r="N37" i="8"/>
  <c r="N25" i="8"/>
  <c r="N117" i="8"/>
  <c r="N15" i="8"/>
  <c r="N63" i="8"/>
  <c r="N111" i="8"/>
  <c r="N16" i="8"/>
  <c r="N84" i="8"/>
  <c r="N180" i="8"/>
  <c r="N232" i="8"/>
  <c r="N332" i="8"/>
  <c r="N70" i="8"/>
  <c r="N115" i="8"/>
  <c r="N131" i="8"/>
  <c r="N151" i="8"/>
  <c r="N215" i="8"/>
  <c r="N300" i="8"/>
  <c r="N166" i="8"/>
  <c r="N214" i="8"/>
  <c r="N157" i="8"/>
  <c r="N205" i="8"/>
  <c r="N255" i="8"/>
  <c r="O255" i="8" s="1"/>
  <c r="N287" i="8"/>
  <c r="N323" i="8"/>
  <c r="N340" i="8"/>
  <c r="N384" i="8"/>
  <c r="N413" i="8"/>
  <c r="N225" i="8"/>
  <c r="N305" i="8"/>
  <c r="N346" i="8"/>
  <c r="N370" i="8"/>
  <c r="N421" i="8"/>
  <c r="N396" i="8"/>
  <c r="N9" i="9"/>
  <c r="N57" i="9"/>
  <c r="N219" i="9"/>
  <c r="N423" i="9"/>
  <c r="N56" i="9"/>
  <c r="N198" i="9"/>
  <c r="N100" i="9"/>
  <c r="N152" i="9"/>
  <c r="N261" i="9"/>
  <c r="N27" i="9"/>
  <c r="N91" i="9"/>
  <c r="N138" i="9"/>
  <c r="N227" i="9"/>
  <c r="N313" i="9"/>
  <c r="N172" i="9"/>
  <c r="N325" i="9"/>
  <c r="N34" i="9"/>
  <c r="N82" i="9"/>
  <c r="N130" i="9"/>
  <c r="N255" i="9"/>
  <c r="N360" i="9"/>
  <c r="N286" i="9"/>
  <c r="N355" i="9"/>
  <c r="N204" i="9"/>
  <c r="N252" i="9"/>
  <c r="N293" i="9"/>
  <c r="N309" i="9"/>
  <c r="N369" i="9"/>
  <c r="N407" i="9"/>
  <c r="N380" i="9"/>
  <c r="N410" i="9"/>
  <c r="N392" i="9"/>
  <c r="N79" i="5"/>
  <c r="N29" i="5"/>
  <c r="N61" i="5"/>
  <c r="N111" i="5"/>
  <c r="N223" i="5"/>
  <c r="N23" i="5"/>
  <c r="N55" i="5"/>
  <c r="N93" i="5"/>
  <c r="N123" i="5"/>
  <c r="N21" i="5"/>
  <c r="N53" i="5"/>
  <c r="N83" i="5"/>
  <c r="N177" i="5"/>
  <c r="N13" i="5"/>
  <c r="N107" i="5"/>
  <c r="N147" i="5"/>
  <c r="N201" i="5"/>
  <c r="N294" i="5"/>
  <c r="N151" i="5"/>
  <c r="N185" i="5"/>
  <c r="N225" i="5"/>
  <c r="N278" i="5"/>
  <c r="N26" i="5"/>
  <c r="N42" i="5"/>
  <c r="N58" i="5"/>
  <c r="N74" i="5"/>
  <c r="N90" i="5"/>
  <c r="N106" i="5"/>
  <c r="N149" i="5"/>
  <c r="N181" i="5"/>
  <c r="N213" i="5"/>
  <c r="N254" i="5"/>
  <c r="N288" i="5"/>
  <c r="N377" i="5"/>
  <c r="N24" i="5"/>
  <c r="N40" i="5"/>
  <c r="N56" i="5"/>
  <c r="N72" i="5"/>
  <c r="N88" i="5"/>
  <c r="N104" i="5"/>
  <c r="N120" i="5"/>
  <c r="N129" i="5"/>
  <c r="N137" i="5"/>
  <c r="N145" i="5"/>
  <c r="N173" i="5"/>
  <c r="N205" i="5"/>
  <c r="N241" i="5"/>
  <c r="N280" i="5"/>
  <c r="N154" i="5"/>
  <c r="N170" i="5"/>
  <c r="N186" i="5"/>
  <c r="N202" i="5"/>
  <c r="N218" i="5"/>
  <c r="N234" i="5"/>
  <c r="N252" i="5"/>
  <c r="N284" i="5"/>
  <c r="N320" i="5"/>
  <c r="N354" i="5"/>
  <c r="N409" i="5"/>
  <c r="N136" i="5"/>
  <c r="N152" i="5"/>
  <c r="N168" i="5"/>
  <c r="N184" i="5"/>
  <c r="N200" i="5"/>
  <c r="N216" i="5"/>
  <c r="N232" i="5"/>
  <c r="N276" i="5"/>
  <c r="N310" i="5"/>
  <c r="N249" i="5"/>
  <c r="N265" i="5"/>
  <c r="N281" i="5"/>
  <c r="N297" i="5"/>
  <c r="N324" i="5"/>
  <c r="N356" i="5"/>
  <c r="N425" i="5"/>
  <c r="N247" i="5"/>
  <c r="N263" i="5"/>
  <c r="N279" i="5"/>
  <c r="N295" i="5"/>
  <c r="N326" i="5"/>
  <c r="N358" i="5"/>
  <c r="N315" i="5"/>
  <c r="N331" i="5"/>
  <c r="N347" i="5"/>
  <c r="N371" i="5"/>
  <c r="N417" i="5"/>
  <c r="N309" i="5"/>
  <c r="N325" i="5"/>
  <c r="N341" i="5"/>
  <c r="N357" i="5"/>
  <c r="N379" i="5"/>
  <c r="N411" i="5"/>
  <c r="N372" i="5"/>
  <c r="N388" i="5"/>
  <c r="N423" i="5"/>
  <c r="N370" i="5"/>
  <c r="N386" i="5"/>
  <c r="N405" i="5"/>
  <c r="N394" i="5"/>
  <c r="N410" i="5"/>
  <c r="N426" i="5"/>
  <c r="N404" i="5"/>
  <c r="N420" i="5"/>
  <c r="N13" i="8"/>
  <c r="O13" i="8" s="1"/>
  <c r="N45" i="8"/>
  <c r="O45" i="8" s="1"/>
  <c r="N77" i="8"/>
  <c r="N109" i="8"/>
  <c r="N33" i="8"/>
  <c r="N65" i="8"/>
  <c r="N97" i="8"/>
  <c r="N121" i="8"/>
  <c r="O121" i="8" s="1"/>
  <c r="N137" i="8"/>
  <c r="O137" i="8" s="1"/>
  <c r="N276" i="8"/>
  <c r="N411" i="8"/>
  <c r="N19" i="8"/>
  <c r="N35" i="8"/>
  <c r="N51" i="8"/>
  <c r="N67" i="8"/>
  <c r="N83" i="8"/>
  <c r="N99" i="8"/>
  <c r="N236" i="8"/>
  <c r="N303" i="8"/>
  <c r="N331" i="8"/>
  <c r="N20" i="8"/>
  <c r="N40" i="8"/>
  <c r="N56" i="8"/>
  <c r="O56" i="8" s="1"/>
  <c r="N72" i="8"/>
  <c r="N88" i="8"/>
  <c r="N104" i="8"/>
  <c r="O104" i="8" s="1"/>
  <c r="N152" i="8"/>
  <c r="O152" i="8" s="1"/>
  <c r="N168" i="8"/>
  <c r="N184" i="8"/>
  <c r="N200" i="8"/>
  <c r="N216" i="8"/>
  <c r="N243" i="8"/>
  <c r="N275" i="8"/>
  <c r="O275" i="8" s="1"/>
  <c r="N302" i="8"/>
  <c r="N10" i="8"/>
  <c r="N26" i="8"/>
  <c r="N42" i="8"/>
  <c r="N58" i="8"/>
  <c r="N74" i="8"/>
  <c r="N90" i="8"/>
  <c r="N106" i="8"/>
  <c r="N116" i="8"/>
  <c r="N124" i="8"/>
  <c r="O124" i="8" s="1"/>
  <c r="N132" i="8"/>
  <c r="N140" i="8"/>
  <c r="N155" i="8"/>
  <c r="N171" i="8"/>
  <c r="N187" i="8"/>
  <c r="N203" i="8"/>
  <c r="N219" i="8"/>
  <c r="O219" i="8" s="1"/>
  <c r="N238" i="8"/>
  <c r="O238" i="8" s="1"/>
  <c r="N270" i="8"/>
  <c r="N318" i="8"/>
  <c r="N122" i="8"/>
  <c r="N138" i="8"/>
  <c r="O138" i="8" s="1"/>
  <c r="N154" i="8"/>
  <c r="N170" i="8"/>
  <c r="N186" i="8"/>
  <c r="N202" i="8"/>
  <c r="O202" i="8" s="1"/>
  <c r="N218" i="8"/>
  <c r="N310" i="8"/>
  <c r="N145" i="8"/>
  <c r="O145" i="8" s="1"/>
  <c r="N161" i="8"/>
  <c r="O161" i="8" s="1"/>
  <c r="N177" i="8"/>
  <c r="N193" i="8"/>
  <c r="O193" i="8" s="1"/>
  <c r="N209" i="8"/>
  <c r="N226" i="8"/>
  <c r="N234" i="8"/>
  <c r="N247" i="8"/>
  <c r="N256" i="8"/>
  <c r="O256" i="8" s="1"/>
  <c r="N266" i="8"/>
  <c r="O266" i="8" s="1"/>
  <c r="N279" i="8"/>
  <c r="N288" i="8"/>
  <c r="O288" i="8" s="1"/>
  <c r="N298" i="8"/>
  <c r="N348" i="8"/>
  <c r="N326" i="8"/>
  <c r="N433" i="8"/>
  <c r="N335" i="8"/>
  <c r="N388" i="8"/>
  <c r="N410" i="8"/>
  <c r="O410" i="8" s="1"/>
  <c r="N397" i="8"/>
  <c r="O397" i="8" s="1"/>
  <c r="N393" i="8"/>
  <c r="N426" i="8"/>
  <c r="N394" i="8"/>
  <c r="N419" i="8"/>
  <c r="O419" i="8" s="1"/>
  <c r="N229" i="8"/>
  <c r="N245" i="8"/>
  <c r="N261" i="8"/>
  <c r="O261" i="8" s="1"/>
  <c r="N277" i="8"/>
  <c r="N293" i="8"/>
  <c r="O293" i="8" s="1"/>
  <c r="N309" i="8"/>
  <c r="O309" i="8" s="1"/>
  <c r="N325" i="8"/>
  <c r="O325" i="8" s="1"/>
  <c r="N339" i="8"/>
  <c r="N347" i="8"/>
  <c r="N355" i="8"/>
  <c r="O355" i="8" s="1"/>
  <c r="N363" i="8"/>
  <c r="N371" i="8"/>
  <c r="N379" i="8"/>
  <c r="N387" i="8"/>
  <c r="N405" i="8"/>
  <c r="O405" i="8" s="1"/>
  <c r="N423" i="8"/>
  <c r="O423" i="8" s="1"/>
  <c r="N353" i="8"/>
  <c r="N369" i="8"/>
  <c r="O369" i="8" s="1"/>
  <c r="N385" i="8"/>
  <c r="N400" i="8"/>
  <c r="N416" i="8"/>
  <c r="N432" i="8"/>
  <c r="N267" i="9"/>
  <c r="N13" i="9"/>
  <c r="N29" i="9"/>
  <c r="N45" i="9"/>
  <c r="N61" i="9"/>
  <c r="N89" i="9"/>
  <c r="N121" i="9"/>
  <c r="N230" i="9"/>
  <c r="N182" i="9"/>
  <c r="N265" i="9"/>
  <c r="N12" i="9"/>
  <c r="N28" i="9"/>
  <c r="N44" i="9"/>
  <c r="N60" i="9"/>
  <c r="N85" i="9"/>
  <c r="O117" i="8"/>
  <c r="N117" i="9"/>
  <c r="N217" i="9"/>
  <c r="N321" i="9"/>
  <c r="O84" i="8"/>
  <c r="N84" i="9"/>
  <c r="N104" i="9"/>
  <c r="N124" i="9"/>
  <c r="N137" i="9"/>
  <c r="N145" i="9"/>
  <c r="N153" i="9"/>
  <c r="N164" i="9"/>
  <c r="N183" i="9"/>
  <c r="O215" i="8"/>
  <c r="N215" i="9"/>
  <c r="N274" i="9"/>
  <c r="N357" i="9"/>
  <c r="O15" i="8"/>
  <c r="N15" i="9"/>
  <c r="N31" i="9"/>
  <c r="N47" i="9"/>
  <c r="O63" i="8"/>
  <c r="N63" i="9"/>
  <c r="N79" i="9"/>
  <c r="N95" i="9"/>
  <c r="O111" i="8"/>
  <c r="N111" i="9"/>
  <c r="N127" i="9"/>
  <c r="N142" i="9"/>
  <c r="N158" i="9"/>
  <c r="N174" i="9"/>
  <c r="N193" i="9"/>
  <c r="N211" i="9"/>
  <c r="N238" i="9"/>
  <c r="N257" i="9"/>
  <c r="N275" i="9"/>
  <c r="N329" i="9"/>
  <c r="N80" i="9"/>
  <c r="N161" i="9"/>
  <c r="N181" i="9"/>
  <c r="N231" i="9"/>
  <c r="N263" i="9"/>
  <c r="N336" i="9"/>
  <c r="N419" i="9"/>
  <c r="N22" i="9"/>
  <c r="N38" i="9"/>
  <c r="N54" i="9"/>
  <c r="O70" i="8"/>
  <c r="N70" i="9"/>
  <c r="N86" i="9"/>
  <c r="N102" i="9"/>
  <c r="N118" i="9"/>
  <c r="N175" i="9"/>
  <c r="N202" i="9"/>
  <c r="N221" i="9"/>
  <c r="N239" i="9"/>
  <c r="N266" i="9"/>
  <c r="N285" i="9"/>
  <c r="N319" i="9"/>
  <c r="N344" i="9"/>
  <c r="O370" i="8"/>
  <c r="N370" i="9"/>
  <c r="N147" i="9"/>
  <c r="N163" i="9"/>
  <c r="O302" i="8"/>
  <c r="N302" i="9"/>
  <c r="N324" i="9"/>
  <c r="O340" i="8"/>
  <c r="N340" i="9"/>
  <c r="N356" i="9"/>
  <c r="N176" i="9"/>
  <c r="N192" i="9"/>
  <c r="N208" i="9"/>
  <c r="N224" i="9"/>
  <c r="N240" i="9"/>
  <c r="N256" i="9"/>
  <c r="N272" i="9"/>
  <c r="N288" i="9"/>
  <c r="N296" i="9"/>
  <c r="N304" i="9"/>
  <c r="N373" i="9"/>
  <c r="N291" i="9"/>
  <c r="N307" i="9"/>
  <c r="N374" i="9"/>
  <c r="N314" i="9"/>
  <c r="N330" i="9"/>
  <c r="O346" i="8"/>
  <c r="N346" i="9"/>
  <c r="N362" i="9"/>
  <c r="N364" i="9"/>
  <c r="N378" i="9"/>
  <c r="N386" i="9"/>
  <c r="O411" i="8"/>
  <c r="N411" i="9"/>
  <c r="O384" i="8"/>
  <c r="N384" i="9"/>
  <c r="N397" i="9"/>
  <c r="N405" i="9"/>
  <c r="O413" i="8"/>
  <c r="N413" i="9"/>
  <c r="O421" i="8"/>
  <c r="N421" i="9"/>
  <c r="N429" i="9"/>
  <c r="O396" i="8"/>
  <c r="N396" i="9"/>
  <c r="N412" i="9"/>
  <c r="N428" i="9"/>
  <c r="N73" i="5"/>
  <c r="N51" i="5"/>
  <c r="N175" i="5"/>
  <c r="N81" i="5"/>
  <c r="N209" i="5"/>
  <c r="N167" i="5"/>
  <c r="N131" i="5"/>
  <c r="N135" i="5"/>
  <c r="N245" i="5"/>
  <c r="N54" i="5"/>
  <c r="N102" i="5"/>
  <c r="N203" i="5"/>
  <c r="N369" i="5"/>
  <c r="N52" i="5"/>
  <c r="N116" i="5"/>
  <c r="N134" i="5"/>
  <c r="N195" i="5"/>
  <c r="N150" i="5"/>
  <c r="N198" i="5"/>
  <c r="N230" i="5"/>
  <c r="N274" i="5"/>
  <c r="N132" i="5"/>
  <c r="N164" i="5"/>
  <c r="N212" i="5"/>
  <c r="N346" i="5"/>
  <c r="N277" i="5"/>
  <c r="N318" i="5"/>
  <c r="N243" i="5"/>
  <c r="N291" i="5"/>
  <c r="N311" i="5"/>
  <c r="N343" i="5"/>
  <c r="N305" i="5"/>
  <c r="N353" i="5"/>
  <c r="N368" i="5"/>
  <c r="N366" i="5"/>
  <c r="N399" i="5"/>
  <c r="N422" i="5"/>
  <c r="N432" i="5"/>
  <c r="N101" i="8"/>
  <c r="N57" i="8"/>
  <c r="O57" i="8" s="1"/>
  <c r="N133" i="8"/>
  <c r="N306" i="8"/>
  <c r="N47" i="8"/>
  <c r="O47" i="8" s="1"/>
  <c r="N95" i="8"/>
  <c r="O95" i="8" s="1"/>
  <c r="N284" i="8"/>
  <c r="N32" i="8"/>
  <c r="N68" i="8"/>
  <c r="N148" i="8"/>
  <c r="N196" i="8"/>
  <c r="N262" i="8"/>
  <c r="N22" i="8"/>
  <c r="O22" i="8" s="1"/>
  <c r="N54" i="8"/>
  <c r="O54" i="8" s="1"/>
  <c r="N86" i="8"/>
  <c r="O86" i="8" s="1"/>
  <c r="N123" i="8"/>
  <c r="O123" i="8" s="1"/>
  <c r="N139" i="8"/>
  <c r="N183" i="8"/>
  <c r="O183" i="8" s="1"/>
  <c r="N235" i="8"/>
  <c r="N118" i="8"/>
  <c r="O118" i="8" s="1"/>
  <c r="N150" i="8"/>
  <c r="N182" i="8"/>
  <c r="O182" i="8" s="1"/>
  <c r="N308" i="8"/>
  <c r="N173" i="8"/>
  <c r="N221" i="8"/>
  <c r="O221" i="8" s="1"/>
  <c r="N242" i="8"/>
  <c r="N274" i="8"/>
  <c r="O274" i="8" s="1"/>
  <c r="N314" i="8"/>
  <c r="O314" i="8" s="1"/>
  <c r="N324" i="8"/>
  <c r="O324" i="8" s="1"/>
  <c r="N409" i="8"/>
  <c r="N417" i="8"/>
  <c r="N257" i="8"/>
  <c r="O257" i="8" s="1"/>
  <c r="N273" i="8"/>
  <c r="O273" i="8" s="1"/>
  <c r="N321" i="8"/>
  <c r="O321" i="8" s="1"/>
  <c r="N354" i="8"/>
  <c r="N378" i="8"/>
  <c r="O378" i="8" s="1"/>
  <c r="N402" i="8"/>
  <c r="O402" i="8" s="1"/>
  <c r="N365" i="8"/>
  <c r="N412" i="8"/>
  <c r="O412" i="8" s="1"/>
  <c r="N233" i="9"/>
  <c r="O25" i="8"/>
  <c r="N25" i="9"/>
  <c r="N81" i="9"/>
  <c r="N246" i="9"/>
  <c r="O40" i="8"/>
  <c r="N40" i="9"/>
  <c r="O77" i="8"/>
  <c r="N77" i="9"/>
  <c r="N281" i="9"/>
  <c r="N120" i="9"/>
  <c r="N144" i="9"/>
  <c r="N178" i="9"/>
  <c r="N327" i="9"/>
  <c r="N43" i="9"/>
  <c r="N75" i="9"/>
  <c r="N123" i="9"/>
  <c r="O170" i="8"/>
  <c r="N170" i="9"/>
  <c r="O209" i="8"/>
  <c r="N209" i="9"/>
  <c r="N273" i="9"/>
  <c r="N128" i="9"/>
  <c r="N258" i="9"/>
  <c r="N18" i="9"/>
  <c r="N66" i="9"/>
  <c r="N98" i="9"/>
  <c r="N191" i="9"/>
  <c r="N237" i="9"/>
  <c r="O335" i="8"/>
  <c r="N335" i="9"/>
  <c r="N159" i="9"/>
  <c r="O323" i="8"/>
  <c r="N323" i="9"/>
  <c r="O379" i="8"/>
  <c r="N379" i="9"/>
  <c r="N220" i="9"/>
  <c r="N268" i="9"/>
  <c r="N301" i="9"/>
  <c r="O303" i="8"/>
  <c r="N303" i="9"/>
  <c r="O326" i="8"/>
  <c r="N326" i="9"/>
  <c r="N342" i="9"/>
  <c r="N377" i="9"/>
  <c r="N395" i="9"/>
  <c r="N402" i="9"/>
  <c r="N418" i="9"/>
  <c r="N408" i="9"/>
  <c r="N31" i="5"/>
  <c r="N119" i="5"/>
  <c r="N57" i="5"/>
  <c r="N15" i="5"/>
  <c r="N87" i="5"/>
  <c r="N207" i="5"/>
  <c r="N35" i="5"/>
  <c r="N67" i="5"/>
  <c r="N139" i="5"/>
  <c r="N262" i="5"/>
  <c r="N33" i="5"/>
  <c r="N65" i="5"/>
  <c r="N103" i="5"/>
  <c r="N127" i="5"/>
  <c r="N27" i="5"/>
  <c r="N59" i="5"/>
  <c r="N95" i="5"/>
  <c r="N231" i="5"/>
  <c r="N85" i="5"/>
  <c r="N117" i="5"/>
  <c r="N159" i="5"/>
  <c r="N233" i="5"/>
  <c r="N306" i="5"/>
  <c r="N153" i="5"/>
  <c r="N193" i="5"/>
  <c r="N237" i="5"/>
  <c r="N14" i="5"/>
  <c r="N30" i="5"/>
  <c r="N46" i="5"/>
  <c r="N62" i="5"/>
  <c r="N78" i="5"/>
  <c r="N94" i="5"/>
  <c r="N110" i="5"/>
  <c r="N155" i="5"/>
  <c r="N187" i="5"/>
  <c r="N219" i="5"/>
  <c r="N256" i="5"/>
  <c r="N296" i="5"/>
  <c r="N12" i="5"/>
  <c r="N28" i="5"/>
  <c r="N44" i="5"/>
  <c r="N60" i="5"/>
  <c r="N76" i="5"/>
  <c r="N92" i="5"/>
  <c r="N108" i="5"/>
  <c r="N122" i="5"/>
  <c r="N130" i="5"/>
  <c r="N138" i="5"/>
  <c r="N146" i="5"/>
  <c r="N179" i="5"/>
  <c r="N211" i="5"/>
  <c r="N248" i="5"/>
  <c r="N302" i="5"/>
  <c r="N158" i="5"/>
  <c r="N174" i="5"/>
  <c r="N190" i="5"/>
  <c r="N206" i="5"/>
  <c r="N222" i="5"/>
  <c r="N238" i="5"/>
  <c r="N258" i="5"/>
  <c r="N290" i="5"/>
  <c r="N322" i="5"/>
  <c r="N359" i="5"/>
  <c r="N124" i="5"/>
  <c r="N140" i="5"/>
  <c r="N156" i="5"/>
  <c r="N172" i="5"/>
  <c r="N188" i="5"/>
  <c r="N204" i="5"/>
  <c r="N220" i="5"/>
  <c r="N250" i="5"/>
  <c r="N282" i="5"/>
  <c r="N336" i="5"/>
  <c r="N253" i="5"/>
  <c r="N269" i="5"/>
  <c r="N285" i="5"/>
  <c r="N301" i="5"/>
  <c r="N334" i="5"/>
  <c r="N363" i="5"/>
  <c r="N235" i="5"/>
  <c r="N251" i="5"/>
  <c r="N267" i="5"/>
  <c r="N283" i="5"/>
  <c r="N299" i="5"/>
  <c r="N332" i="5"/>
  <c r="N391" i="5"/>
  <c r="N319" i="5"/>
  <c r="N335" i="5"/>
  <c r="N351" i="5"/>
  <c r="N381" i="5"/>
  <c r="N419" i="5"/>
  <c r="N313" i="5"/>
  <c r="N329" i="5"/>
  <c r="N345" i="5"/>
  <c r="N361" i="5"/>
  <c r="N389" i="5"/>
  <c r="N360" i="5"/>
  <c r="N376" i="5"/>
  <c r="N397" i="5"/>
  <c r="N429" i="5"/>
  <c r="N374" i="5"/>
  <c r="N390" i="5"/>
  <c r="N415" i="5"/>
  <c r="N398" i="5"/>
  <c r="N414" i="5"/>
  <c r="N430" i="5"/>
  <c r="N408" i="5"/>
  <c r="N424" i="5"/>
  <c r="N21" i="8"/>
  <c r="N53" i="8"/>
  <c r="N85" i="8"/>
  <c r="O85" i="8" s="1"/>
  <c r="N9" i="8"/>
  <c r="O9" i="8" s="1"/>
  <c r="N41" i="8"/>
  <c r="N73" i="8"/>
  <c r="N105" i="8"/>
  <c r="N125" i="8"/>
  <c r="O125" i="8" s="1"/>
  <c r="N141" i="8"/>
  <c r="N292" i="8"/>
  <c r="N36" i="8"/>
  <c r="N23" i="8"/>
  <c r="N39" i="8"/>
  <c r="N55" i="8"/>
  <c r="N71" i="8"/>
  <c r="N87" i="8"/>
  <c r="N103" i="8"/>
  <c r="N252" i="8"/>
  <c r="O252" i="8" s="1"/>
  <c r="N315" i="8"/>
  <c r="O315" i="8" s="1"/>
  <c r="N399" i="8"/>
  <c r="N24" i="8"/>
  <c r="N44" i="8"/>
  <c r="O44" i="8" s="1"/>
  <c r="N60" i="8"/>
  <c r="O60" i="8" s="1"/>
  <c r="N76" i="8"/>
  <c r="N92" i="8"/>
  <c r="N108" i="8"/>
  <c r="O108" i="8" s="1"/>
  <c r="N156" i="8"/>
  <c r="O156" i="8" s="1"/>
  <c r="N172" i="8"/>
  <c r="O172" i="8" s="1"/>
  <c r="N188" i="8"/>
  <c r="N204" i="8"/>
  <c r="O204" i="8" s="1"/>
  <c r="N220" i="8"/>
  <c r="O220" i="8" s="1"/>
  <c r="N246" i="8"/>
  <c r="O246" i="8" s="1"/>
  <c r="N278" i="8"/>
  <c r="O278" i="8" s="1"/>
  <c r="N304" i="8"/>
  <c r="O304" i="8" s="1"/>
  <c r="N14" i="8"/>
  <c r="N30" i="8"/>
  <c r="N46" i="8"/>
  <c r="N62" i="8"/>
  <c r="N78" i="8"/>
  <c r="N94" i="8"/>
  <c r="N110" i="8"/>
  <c r="N119" i="8"/>
  <c r="N127" i="8"/>
  <c r="O127" i="8" s="1"/>
  <c r="N135" i="8"/>
  <c r="O135" i="8" s="1"/>
  <c r="N143" i="8"/>
  <c r="N159" i="8"/>
  <c r="O159" i="8" s="1"/>
  <c r="N175" i="8"/>
  <c r="O175" i="8" s="1"/>
  <c r="N191" i="8"/>
  <c r="O191" i="8" s="1"/>
  <c r="N207" i="8"/>
  <c r="N223" i="8"/>
  <c r="O223" i="8" s="1"/>
  <c r="N251" i="8"/>
  <c r="O251" i="8" s="1"/>
  <c r="N283" i="8"/>
  <c r="N344" i="8"/>
  <c r="O344" i="8" s="1"/>
  <c r="N126" i="8"/>
  <c r="N142" i="8"/>
  <c r="O142" i="8" s="1"/>
  <c r="N158" i="8"/>
  <c r="O158" i="8" s="1"/>
  <c r="N174" i="8"/>
  <c r="O174" i="8" s="1"/>
  <c r="N190" i="8"/>
  <c r="N206" i="8"/>
  <c r="N222" i="8"/>
  <c r="O222" i="8" s="1"/>
  <c r="N327" i="8"/>
  <c r="O327" i="8" s="1"/>
  <c r="N149" i="8"/>
  <c r="N165" i="8"/>
  <c r="O165" i="8" s="1"/>
  <c r="N181" i="8"/>
  <c r="O181" i="8" s="1"/>
  <c r="N197" i="8"/>
  <c r="N213" i="8"/>
  <c r="N227" i="8"/>
  <c r="O227" i="8" s="1"/>
  <c r="N239" i="8"/>
  <c r="O239" i="8" s="1"/>
  <c r="N248" i="8"/>
  <c r="N258" i="8"/>
  <c r="O258" i="8" s="1"/>
  <c r="N271" i="8"/>
  <c r="N280" i="8"/>
  <c r="N290" i="8"/>
  <c r="O290" i="8" s="1"/>
  <c r="N311" i="8"/>
  <c r="O311" i="8" s="1"/>
  <c r="N422" i="8"/>
  <c r="O422" i="8" s="1"/>
  <c r="N328" i="8"/>
  <c r="O328" i="8" s="1"/>
  <c r="N319" i="8"/>
  <c r="O319" i="8" s="1"/>
  <c r="N338" i="8"/>
  <c r="N401" i="8"/>
  <c r="N429" i="8"/>
  <c r="O429" i="8" s="1"/>
  <c r="N352" i="8"/>
  <c r="N398" i="8"/>
  <c r="O398" i="8" s="1"/>
  <c r="N427" i="8"/>
  <c r="O427" i="8" s="1"/>
  <c r="N395" i="8"/>
  <c r="O395" i="8" s="1"/>
  <c r="N425" i="8"/>
  <c r="N233" i="8"/>
  <c r="O233" i="8" s="1"/>
  <c r="N249" i="8"/>
  <c r="O249" i="8" s="1"/>
  <c r="N265" i="8"/>
  <c r="O265" i="8" s="1"/>
  <c r="N281" i="8"/>
  <c r="O281" i="8" s="1"/>
  <c r="N297" i="8"/>
  <c r="O297" i="8" s="1"/>
  <c r="N313" i="8"/>
  <c r="O313" i="8" s="1"/>
  <c r="N329" i="8"/>
  <c r="O329" i="8" s="1"/>
  <c r="N342" i="8"/>
  <c r="O342" i="8" s="1"/>
  <c r="N350" i="8"/>
  <c r="O350" i="8" s="1"/>
  <c r="N358" i="8"/>
  <c r="N366" i="8"/>
  <c r="O366" i="8" s="1"/>
  <c r="N374" i="8"/>
  <c r="O374" i="8" s="1"/>
  <c r="N382" i="8"/>
  <c r="N390" i="8"/>
  <c r="N407" i="8"/>
  <c r="O407" i="8" s="1"/>
  <c r="N341" i="8"/>
  <c r="O341" i="8" s="1"/>
  <c r="N357" i="8"/>
  <c r="O357" i="8" s="1"/>
  <c r="N373" i="8"/>
  <c r="O373" i="8" s="1"/>
  <c r="N389" i="8"/>
  <c r="O389" i="8" s="1"/>
  <c r="N404" i="8"/>
  <c r="N420" i="8"/>
  <c r="O203" i="8"/>
  <c r="N203" i="9"/>
  <c r="N278" i="9"/>
  <c r="N17" i="9"/>
  <c r="O33" i="8"/>
  <c r="N33" i="9"/>
  <c r="N49" i="9"/>
  <c r="O65" i="8"/>
  <c r="N65" i="9"/>
  <c r="O97" i="8"/>
  <c r="N97" i="9"/>
  <c r="N129" i="9"/>
  <c r="N249" i="9"/>
  <c r="N201" i="9"/>
  <c r="N337" i="9"/>
  <c r="O16" i="8"/>
  <c r="N16" i="9"/>
  <c r="O32" i="8"/>
  <c r="N32" i="9"/>
  <c r="N48" i="9"/>
  <c r="N64" i="9"/>
  <c r="N93" i="9"/>
  <c r="N125" i="9"/>
  <c r="N251" i="9"/>
  <c r="N431" i="9"/>
  <c r="O88" i="8"/>
  <c r="N88" i="9"/>
  <c r="N108" i="9"/>
  <c r="O132" i="8"/>
  <c r="N132" i="9"/>
  <c r="O140" i="8"/>
  <c r="N140" i="9"/>
  <c r="O148" i="8"/>
  <c r="N148" i="9"/>
  <c r="N156" i="9"/>
  <c r="N165" i="9"/>
  <c r="N199" i="9"/>
  <c r="O226" i="8"/>
  <c r="N226" i="9"/>
  <c r="N311" i="9"/>
  <c r="N359" i="9"/>
  <c r="O19" i="8"/>
  <c r="N19" i="9"/>
  <c r="O35" i="8"/>
  <c r="N35" i="9"/>
  <c r="O51" i="8"/>
  <c r="N51" i="9"/>
  <c r="O67" i="8"/>
  <c r="N67" i="9"/>
  <c r="O83" i="8"/>
  <c r="N83" i="9"/>
  <c r="O99" i="8"/>
  <c r="N99" i="9"/>
  <c r="O115" i="8"/>
  <c r="N115" i="9"/>
  <c r="O131" i="8"/>
  <c r="N131" i="9"/>
  <c r="N146" i="9"/>
  <c r="N162" i="9"/>
  <c r="O177" i="8"/>
  <c r="N177" i="9"/>
  <c r="N195" i="9"/>
  <c r="N222" i="9"/>
  <c r="N241" i="9"/>
  <c r="N259" i="9"/>
  <c r="N294" i="9"/>
  <c r="N345" i="9"/>
  <c r="N96" i="9"/>
  <c r="O168" i="8"/>
  <c r="N168" i="9"/>
  <c r="N194" i="9"/>
  <c r="O242" i="8"/>
  <c r="N242" i="9"/>
  <c r="O277" i="8"/>
  <c r="N277" i="9"/>
  <c r="N341" i="9"/>
  <c r="O10" i="8"/>
  <c r="N10" i="9"/>
  <c r="O26" i="8"/>
  <c r="N26" i="9"/>
  <c r="O42" i="8"/>
  <c r="N42" i="9"/>
  <c r="O58" i="8"/>
  <c r="N58" i="9"/>
  <c r="O74" i="8"/>
  <c r="N74" i="9"/>
  <c r="O90" i="8"/>
  <c r="N90" i="9"/>
  <c r="O106" i="8"/>
  <c r="N106" i="9"/>
  <c r="O122" i="8"/>
  <c r="N122" i="9"/>
  <c r="O186" i="8"/>
  <c r="N186" i="9"/>
  <c r="O205" i="8"/>
  <c r="N205" i="9"/>
  <c r="N223" i="9"/>
  <c r="N250" i="9"/>
  <c r="N269" i="9"/>
  <c r="N290" i="9"/>
  <c r="N328" i="9"/>
  <c r="N349" i="9"/>
  <c r="N135" i="9"/>
  <c r="O151" i="8"/>
  <c r="N151" i="9"/>
  <c r="N167" i="9"/>
  <c r="N315" i="9"/>
  <c r="O331" i="8"/>
  <c r="N331" i="9"/>
  <c r="O347" i="8"/>
  <c r="N347" i="9"/>
  <c r="O363" i="8"/>
  <c r="N363" i="9"/>
  <c r="O180" i="8"/>
  <c r="N180" i="9"/>
  <c r="O196" i="8"/>
  <c r="N196" i="9"/>
  <c r="N212" i="9"/>
  <c r="N228" i="9"/>
  <c r="N244" i="9"/>
  <c r="N260" i="9"/>
  <c r="O276" i="8"/>
  <c r="N276" i="9"/>
  <c r="N289" i="9"/>
  <c r="N297" i="9"/>
  <c r="O305" i="8"/>
  <c r="N305" i="9"/>
  <c r="N391" i="9"/>
  <c r="N295" i="9"/>
  <c r="N366" i="9"/>
  <c r="N375" i="9"/>
  <c r="O318" i="8"/>
  <c r="N318" i="9"/>
  <c r="N334" i="9"/>
  <c r="N350" i="9"/>
  <c r="O387" i="8"/>
  <c r="N387" i="9"/>
  <c r="N368" i="9"/>
  <c r="N381" i="9"/>
  <c r="N389" i="9"/>
  <c r="N427" i="9"/>
  <c r="O388" i="8"/>
  <c r="N388" i="9"/>
  <c r="N398" i="9"/>
  <c r="N406" i="9"/>
  <c r="N414" i="9"/>
  <c r="N422" i="9"/>
  <c r="N430" i="9"/>
  <c r="O400" i="8"/>
  <c r="N400" i="9"/>
  <c r="O416" i="8"/>
  <c r="N416" i="9"/>
  <c r="O432" i="8"/>
  <c r="N432" i="9"/>
  <c r="N47" i="5"/>
  <c r="N19" i="5"/>
  <c r="N17" i="5"/>
  <c r="N113" i="5"/>
  <c r="N75" i="5"/>
  <c r="N101" i="5"/>
  <c r="N191" i="5"/>
  <c r="N183" i="5"/>
  <c r="N22" i="5"/>
  <c r="N70" i="5"/>
  <c r="N118" i="5"/>
  <c r="N240" i="5"/>
  <c r="N20" i="5"/>
  <c r="N84" i="5"/>
  <c r="N126" i="5"/>
  <c r="N163" i="5"/>
  <c r="N272" i="5"/>
  <c r="N182" i="5"/>
  <c r="N246" i="5"/>
  <c r="N304" i="5"/>
  <c r="N385" i="5"/>
  <c r="N180" i="5"/>
  <c r="N228" i="5"/>
  <c r="N298" i="5"/>
  <c r="N293" i="5"/>
  <c r="N393" i="5"/>
  <c r="N259" i="5"/>
  <c r="N316" i="5"/>
  <c r="N327" i="5"/>
  <c r="N395" i="5"/>
  <c r="N337" i="5"/>
  <c r="N403" i="5"/>
  <c r="N384" i="5"/>
  <c r="N382" i="5"/>
  <c r="N406" i="5"/>
  <c r="N416" i="5"/>
  <c r="N69" i="8"/>
  <c r="N89" i="8"/>
  <c r="O89" i="8" s="1"/>
  <c r="N260" i="8"/>
  <c r="O260" i="8" s="1"/>
  <c r="N31" i="8"/>
  <c r="O31" i="8" s="1"/>
  <c r="N79" i="8"/>
  <c r="O79" i="8" s="1"/>
  <c r="N330" i="8"/>
  <c r="O330" i="8" s="1"/>
  <c r="N52" i="8"/>
  <c r="N100" i="8"/>
  <c r="O100" i="8" s="1"/>
  <c r="N164" i="8"/>
  <c r="O164" i="8" s="1"/>
  <c r="N212" i="8"/>
  <c r="O212" i="8" s="1"/>
  <c r="N294" i="8"/>
  <c r="O294" i="8" s="1"/>
  <c r="N38" i="8"/>
  <c r="O38" i="8" s="1"/>
  <c r="N102" i="8"/>
  <c r="O102" i="8" s="1"/>
  <c r="N167" i="8"/>
  <c r="O167" i="8" s="1"/>
  <c r="N199" i="8"/>
  <c r="O199" i="8" s="1"/>
  <c r="N267" i="8"/>
  <c r="O267" i="8" s="1"/>
  <c r="N134" i="8"/>
  <c r="N198" i="8"/>
  <c r="O198" i="8" s="1"/>
  <c r="N336" i="8"/>
  <c r="O336" i="8" s="1"/>
  <c r="N189" i="8"/>
  <c r="N231" i="8"/>
  <c r="O231" i="8" s="1"/>
  <c r="N264" i="8"/>
  <c r="N296" i="8"/>
  <c r="O296" i="8" s="1"/>
  <c r="N414" i="8"/>
  <c r="O414" i="8" s="1"/>
  <c r="N380" i="8"/>
  <c r="O380" i="8" s="1"/>
  <c r="N376" i="8"/>
  <c r="N241" i="8"/>
  <c r="O241" i="8" s="1"/>
  <c r="N289" i="8"/>
  <c r="O289" i="8" s="1"/>
  <c r="N337" i="8"/>
  <c r="O337" i="8" s="1"/>
  <c r="N362" i="8"/>
  <c r="O362" i="8" s="1"/>
  <c r="N386" i="8"/>
  <c r="O386" i="8" s="1"/>
  <c r="N349" i="8"/>
  <c r="O349" i="8" s="1"/>
  <c r="N381" i="8"/>
  <c r="O381" i="8" s="1"/>
  <c r="N428" i="8"/>
  <c r="O428" i="8" s="1"/>
  <c r="O41" i="8"/>
  <c r="N41" i="9"/>
  <c r="N113" i="9"/>
  <c r="O353" i="8"/>
  <c r="N353" i="9"/>
  <c r="O24" i="8"/>
  <c r="N24" i="9"/>
  <c r="O109" i="8"/>
  <c r="N109" i="9"/>
  <c r="O76" i="8"/>
  <c r="N76" i="9"/>
  <c r="N136" i="9"/>
  <c r="N160" i="9"/>
  <c r="O213" i="8"/>
  <c r="N213" i="9"/>
  <c r="N11" i="9"/>
  <c r="N59" i="9"/>
  <c r="N107" i="9"/>
  <c r="O154" i="8"/>
  <c r="N154" i="9"/>
  <c r="O190" i="8"/>
  <c r="N190" i="9"/>
  <c r="N254" i="9"/>
  <c r="O72" i="8"/>
  <c r="N72" i="9"/>
  <c r="O229" i="8"/>
  <c r="N229" i="9"/>
  <c r="O352" i="8"/>
  <c r="N352" i="9"/>
  <c r="N50" i="9"/>
  <c r="N114" i="9"/>
  <c r="O218" i="8"/>
  <c r="N218" i="9"/>
  <c r="N282" i="9"/>
  <c r="N317" i="9"/>
  <c r="O143" i="8"/>
  <c r="N143" i="9"/>
  <c r="O339" i="8"/>
  <c r="N339" i="9"/>
  <c r="O188" i="8"/>
  <c r="N188" i="9"/>
  <c r="O236" i="8"/>
  <c r="N236" i="9"/>
  <c r="O284" i="8"/>
  <c r="N284" i="9"/>
  <c r="O287" i="8"/>
  <c r="N287" i="9"/>
  <c r="O310" i="8"/>
  <c r="N310" i="9"/>
  <c r="O358" i="8"/>
  <c r="N358" i="9"/>
  <c r="O385" i="8"/>
  <c r="N385" i="9"/>
  <c r="O394" i="8"/>
  <c r="N394" i="9"/>
  <c r="O426" i="8"/>
  <c r="N426" i="9"/>
  <c r="N424" i="9"/>
  <c r="N97" i="5"/>
  <c r="N63" i="5"/>
  <c r="N41" i="5"/>
  <c r="N89" i="5"/>
  <c r="N11" i="5"/>
  <c r="N45" i="5"/>
  <c r="N77" i="5"/>
  <c r="N143" i="5"/>
  <c r="N303" i="5"/>
  <c r="N39" i="5"/>
  <c r="N71" i="5"/>
  <c r="N105" i="5"/>
  <c r="N199" i="5"/>
  <c r="N37" i="5"/>
  <c r="N69" i="5"/>
  <c r="N115" i="5"/>
  <c r="N9" i="5"/>
  <c r="N91" i="5"/>
  <c r="N121" i="5"/>
  <c r="N169" i="5"/>
  <c r="N344" i="5"/>
  <c r="N308" i="5"/>
  <c r="N161" i="5"/>
  <c r="N215" i="5"/>
  <c r="N244" i="5"/>
  <c r="N18" i="5"/>
  <c r="N34" i="5"/>
  <c r="N50" i="5"/>
  <c r="N66" i="5"/>
  <c r="N82" i="5"/>
  <c r="N98" i="5"/>
  <c r="N114" i="5"/>
  <c r="N165" i="5"/>
  <c r="N197" i="5"/>
  <c r="N229" i="5"/>
  <c r="N264" i="5"/>
  <c r="N367" i="5"/>
  <c r="N16" i="5"/>
  <c r="N32" i="5"/>
  <c r="N48" i="5"/>
  <c r="N64" i="5"/>
  <c r="N80" i="5"/>
  <c r="N96" i="5"/>
  <c r="N112" i="5"/>
  <c r="N125" i="5"/>
  <c r="N133" i="5"/>
  <c r="N141" i="5"/>
  <c r="N157" i="5"/>
  <c r="N189" i="5"/>
  <c r="N221" i="5"/>
  <c r="N270" i="5"/>
  <c r="N328" i="5"/>
  <c r="N162" i="5"/>
  <c r="N178" i="5"/>
  <c r="N194" i="5"/>
  <c r="N210" i="5"/>
  <c r="N226" i="5"/>
  <c r="N242" i="5"/>
  <c r="N268" i="5"/>
  <c r="N300" i="5"/>
  <c r="N330" i="5"/>
  <c r="N383" i="5"/>
  <c r="N128" i="5"/>
  <c r="N144" i="5"/>
  <c r="N160" i="5"/>
  <c r="N176" i="5"/>
  <c r="N192" i="5"/>
  <c r="N208" i="5"/>
  <c r="N224" i="5"/>
  <c r="N260" i="5"/>
  <c r="N292" i="5"/>
  <c r="N338" i="5"/>
  <c r="N257" i="5"/>
  <c r="N273" i="5"/>
  <c r="N289" i="5"/>
  <c r="N314" i="5"/>
  <c r="N340" i="5"/>
  <c r="N375" i="5"/>
  <c r="N239" i="5"/>
  <c r="N255" i="5"/>
  <c r="N271" i="5"/>
  <c r="N287" i="5"/>
  <c r="N312" i="5"/>
  <c r="N342" i="5"/>
  <c r="N307" i="5"/>
  <c r="N323" i="5"/>
  <c r="N339" i="5"/>
  <c r="N355" i="5"/>
  <c r="N387" i="5"/>
  <c r="N427" i="5"/>
  <c r="N317" i="5"/>
  <c r="N333" i="5"/>
  <c r="N349" i="5"/>
  <c r="N362" i="5"/>
  <c r="N401" i="5"/>
  <c r="N364" i="5"/>
  <c r="N380" i="5"/>
  <c r="N407" i="5"/>
  <c r="N433" i="5"/>
  <c r="N378" i="5"/>
  <c r="N392" i="5"/>
  <c r="N421" i="5"/>
  <c r="N402" i="5"/>
  <c r="N418" i="5"/>
  <c r="N396" i="5"/>
  <c r="N412" i="5"/>
  <c r="N428" i="5"/>
  <c r="N29" i="8"/>
  <c r="O29" i="8" s="1"/>
  <c r="N61" i="8"/>
  <c r="O61" i="8" s="1"/>
  <c r="N93" i="8"/>
  <c r="O93" i="8" s="1"/>
  <c r="N17" i="8"/>
  <c r="O17" i="8" s="1"/>
  <c r="N49" i="8"/>
  <c r="O49" i="8" s="1"/>
  <c r="N81" i="8"/>
  <c r="O81" i="8" s="1"/>
  <c r="N113" i="8"/>
  <c r="O113" i="8" s="1"/>
  <c r="N129" i="8"/>
  <c r="O129" i="8" s="1"/>
  <c r="N244" i="8"/>
  <c r="O244" i="8" s="1"/>
  <c r="N299" i="8"/>
  <c r="O299" i="8" s="1"/>
  <c r="N11" i="8"/>
  <c r="O11" i="8" s="1"/>
  <c r="N27" i="8"/>
  <c r="O27" i="8" s="1"/>
  <c r="N43" i="8"/>
  <c r="O43" i="8" s="1"/>
  <c r="N59" i="8"/>
  <c r="O59" i="8" s="1"/>
  <c r="N75" i="8"/>
  <c r="O75" i="8" s="1"/>
  <c r="N91" i="8"/>
  <c r="O91" i="8" s="1"/>
  <c r="N107" i="8"/>
  <c r="O107" i="8" s="1"/>
  <c r="N268" i="8"/>
  <c r="O268" i="8" s="1"/>
  <c r="N320" i="8"/>
  <c r="O320" i="8" s="1"/>
  <c r="N12" i="8"/>
  <c r="O12" i="8" s="1"/>
  <c r="N28" i="8"/>
  <c r="O28" i="8" s="1"/>
  <c r="N48" i="8"/>
  <c r="O48" i="8" s="1"/>
  <c r="N64" i="8"/>
  <c r="O64" i="8" s="1"/>
  <c r="N80" i="8"/>
  <c r="O80" i="8" s="1"/>
  <c r="N96" i="8"/>
  <c r="O96" i="8" s="1"/>
  <c r="N144" i="8"/>
  <c r="O144" i="8" s="1"/>
  <c r="N160" i="8"/>
  <c r="O160" i="8" s="1"/>
  <c r="N176" i="8"/>
  <c r="O176" i="8" s="1"/>
  <c r="N192" i="8"/>
  <c r="O192" i="8" s="1"/>
  <c r="N208" i="8"/>
  <c r="O208" i="8" s="1"/>
  <c r="N224" i="8"/>
  <c r="O224" i="8" s="1"/>
  <c r="N259" i="8"/>
  <c r="O259" i="8" s="1"/>
  <c r="N291" i="8"/>
  <c r="O291" i="8" s="1"/>
  <c r="N316" i="8"/>
  <c r="O316" i="8" s="1"/>
  <c r="N18" i="8"/>
  <c r="O18" i="8" s="1"/>
  <c r="N34" i="8"/>
  <c r="O34" i="8" s="1"/>
  <c r="N50" i="8"/>
  <c r="O50" i="8" s="1"/>
  <c r="N66" i="8"/>
  <c r="O66" i="8" s="1"/>
  <c r="N82" i="8"/>
  <c r="O82" i="8" s="1"/>
  <c r="N98" i="8"/>
  <c r="O98" i="8" s="1"/>
  <c r="N112" i="8"/>
  <c r="O112" i="8" s="1"/>
  <c r="N120" i="8"/>
  <c r="O120" i="8" s="1"/>
  <c r="N128" i="8"/>
  <c r="O128" i="8" s="1"/>
  <c r="N136" i="8"/>
  <c r="O136" i="8" s="1"/>
  <c r="N147" i="8"/>
  <c r="O147" i="8" s="1"/>
  <c r="N163" i="8"/>
  <c r="O163" i="8" s="1"/>
  <c r="N179" i="8"/>
  <c r="O179" i="8" s="1"/>
  <c r="N195" i="8"/>
  <c r="O195" i="8" s="1"/>
  <c r="N211" i="8"/>
  <c r="O211" i="8" s="1"/>
  <c r="N228" i="8"/>
  <c r="O228" i="8" s="1"/>
  <c r="N254" i="8"/>
  <c r="O254" i="8" s="1"/>
  <c r="N286" i="8"/>
  <c r="O286" i="8" s="1"/>
  <c r="N114" i="8"/>
  <c r="O114" i="8" s="1"/>
  <c r="N130" i="8"/>
  <c r="O130" i="8" s="1"/>
  <c r="N146" i="8"/>
  <c r="O146" i="8" s="1"/>
  <c r="N162" i="8"/>
  <c r="O162" i="8" s="1"/>
  <c r="N178" i="8"/>
  <c r="O178" i="8" s="1"/>
  <c r="N194" i="8"/>
  <c r="O194" i="8" s="1"/>
  <c r="N210" i="8"/>
  <c r="O210" i="8" s="1"/>
  <c r="N307" i="8"/>
  <c r="O307" i="8" s="1"/>
  <c r="N334" i="8"/>
  <c r="O334" i="8" s="1"/>
  <c r="N153" i="8"/>
  <c r="O153" i="8" s="1"/>
  <c r="N169" i="8"/>
  <c r="O169" i="8" s="1"/>
  <c r="N185" i="8"/>
  <c r="O185" i="8" s="1"/>
  <c r="N201" i="8"/>
  <c r="O201" i="8" s="1"/>
  <c r="N217" i="8"/>
  <c r="O217" i="8" s="1"/>
  <c r="N230" i="8"/>
  <c r="O230" i="8" s="1"/>
  <c r="N240" i="8"/>
  <c r="O240" i="8" s="1"/>
  <c r="N250" i="8"/>
  <c r="O250" i="8" s="1"/>
  <c r="N263" i="8"/>
  <c r="O263" i="8" s="1"/>
  <c r="N272" i="8"/>
  <c r="O272" i="8" s="1"/>
  <c r="N282" i="8"/>
  <c r="O282" i="8" s="1"/>
  <c r="N295" i="8"/>
  <c r="O295" i="8" s="1"/>
  <c r="N312" i="8"/>
  <c r="O312" i="8" s="1"/>
  <c r="N431" i="8"/>
  <c r="O431" i="8" s="1"/>
  <c r="N356" i="8"/>
  <c r="O356" i="8" s="1"/>
  <c r="N322" i="8"/>
  <c r="O322" i="8" s="1"/>
  <c r="N364" i="8"/>
  <c r="O364" i="8" s="1"/>
  <c r="N403" i="8"/>
  <c r="O403" i="8" s="1"/>
  <c r="N372" i="8"/>
  <c r="O372" i="8" s="1"/>
  <c r="N368" i="8"/>
  <c r="O368" i="8" s="1"/>
  <c r="N415" i="8"/>
  <c r="O415" i="8" s="1"/>
  <c r="N360" i="8"/>
  <c r="O360" i="8" s="1"/>
  <c r="N406" i="8"/>
  <c r="O406" i="8" s="1"/>
  <c r="N430" i="8"/>
  <c r="O430" i="8" s="1"/>
  <c r="N237" i="8"/>
  <c r="O237" i="8" s="1"/>
  <c r="N253" i="8"/>
  <c r="O253" i="8" s="1"/>
  <c r="N269" i="8"/>
  <c r="O269" i="8" s="1"/>
  <c r="N285" i="8"/>
  <c r="O285" i="8" s="1"/>
  <c r="N301" i="8"/>
  <c r="O301" i="8" s="1"/>
  <c r="N317" i="8"/>
  <c r="O317" i="8" s="1"/>
  <c r="N333" i="8"/>
  <c r="O333" i="8" s="1"/>
  <c r="N343" i="8"/>
  <c r="O343" i="8" s="1"/>
  <c r="N351" i="8"/>
  <c r="O351" i="8" s="1"/>
  <c r="N359" i="8"/>
  <c r="O359" i="8" s="1"/>
  <c r="N367" i="8"/>
  <c r="O367" i="8" s="1"/>
  <c r="N375" i="8"/>
  <c r="O375" i="8" s="1"/>
  <c r="N383" i="8"/>
  <c r="O383" i="8" s="1"/>
  <c r="N391" i="8"/>
  <c r="O391" i="8" s="1"/>
  <c r="N418" i="8"/>
  <c r="O418" i="8" s="1"/>
  <c r="N345" i="8"/>
  <c r="O345" i="8" s="1"/>
  <c r="N361" i="8"/>
  <c r="O361" i="8" s="1"/>
  <c r="N377" i="8"/>
  <c r="O377" i="8" s="1"/>
  <c r="N392" i="8"/>
  <c r="O392" i="8" s="1"/>
  <c r="N408" i="8"/>
  <c r="O408" i="8" s="1"/>
  <c r="N424" i="8"/>
  <c r="O424" i="8" s="1"/>
  <c r="O214" i="8"/>
  <c r="N214" i="9"/>
  <c r="O306" i="8"/>
  <c r="N306" i="9"/>
  <c r="O21" i="8"/>
  <c r="N21" i="9"/>
  <c r="O37" i="8"/>
  <c r="N37" i="9"/>
  <c r="O53" i="8"/>
  <c r="N53" i="9"/>
  <c r="O73" i="8"/>
  <c r="N73" i="9"/>
  <c r="O105" i="8"/>
  <c r="N105" i="9"/>
  <c r="N185" i="9"/>
  <c r="O283" i="8"/>
  <c r="N283" i="9"/>
  <c r="O235" i="8"/>
  <c r="N235" i="9"/>
  <c r="N383" i="9"/>
  <c r="O20" i="8"/>
  <c r="N20" i="9"/>
  <c r="O36" i="8"/>
  <c r="N36" i="9"/>
  <c r="O52" i="8"/>
  <c r="N52" i="9"/>
  <c r="O69" i="8"/>
  <c r="N69" i="9"/>
  <c r="O101" i="8"/>
  <c r="N101" i="9"/>
  <c r="O187" i="8"/>
  <c r="N187" i="9"/>
  <c r="O262" i="8"/>
  <c r="N262" i="9"/>
  <c r="O68" i="8"/>
  <c r="N68" i="9"/>
  <c r="O92" i="8"/>
  <c r="N92" i="9"/>
  <c r="O116" i="8"/>
  <c r="N116" i="9"/>
  <c r="O133" i="8"/>
  <c r="N133" i="9"/>
  <c r="O141" i="8"/>
  <c r="N141" i="9"/>
  <c r="O149" i="8"/>
  <c r="N149" i="9"/>
  <c r="O157" i="8"/>
  <c r="N157" i="9"/>
  <c r="O173" i="8"/>
  <c r="N173" i="9"/>
  <c r="N210" i="9"/>
  <c r="O245" i="8"/>
  <c r="N245" i="9"/>
  <c r="N320" i="9"/>
  <c r="O365" i="8"/>
  <c r="N365" i="9"/>
  <c r="O23" i="8"/>
  <c r="N23" i="9"/>
  <c r="O39" i="8"/>
  <c r="N39" i="9"/>
  <c r="O55" i="8"/>
  <c r="N55" i="9"/>
  <c r="O71" i="8"/>
  <c r="N71" i="9"/>
  <c r="O87" i="8"/>
  <c r="N87" i="9"/>
  <c r="O103" i="8"/>
  <c r="N103" i="9"/>
  <c r="O119" i="8"/>
  <c r="N119" i="9"/>
  <c r="O134" i="8"/>
  <c r="N134" i="9"/>
  <c r="O150" i="8"/>
  <c r="N150" i="9"/>
  <c r="O166" i="8"/>
  <c r="N166" i="9"/>
  <c r="N179" i="9"/>
  <c r="O206" i="8"/>
  <c r="N206" i="9"/>
  <c r="O225" i="8"/>
  <c r="N225" i="9"/>
  <c r="O243" i="8"/>
  <c r="N243" i="9"/>
  <c r="O270" i="8"/>
  <c r="N270" i="9"/>
  <c r="O298" i="8"/>
  <c r="N298" i="9"/>
  <c r="N361" i="9"/>
  <c r="N112" i="9"/>
  <c r="N169" i="9"/>
  <c r="O197" i="8"/>
  <c r="N197" i="9"/>
  <c r="O247" i="8"/>
  <c r="N247" i="9"/>
  <c r="O279" i="8"/>
  <c r="N279" i="9"/>
  <c r="N343" i="9"/>
  <c r="O14" i="8"/>
  <c r="N14" i="9"/>
  <c r="O30" i="8"/>
  <c r="N30" i="9"/>
  <c r="O46" i="8"/>
  <c r="N46" i="9"/>
  <c r="O62" i="8"/>
  <c r="N62" i="9"/>
  <c r="O78" i="8"/>
  <c r="N78" i="9"/>
  <c r="O94" i="8"/>
  <c r="N94" i="9"/>
  <c r="O110" i="8"/>
  <c r="N110" i="9"/>
  <c r="O126" i="8"/>
  <c r="N126" i="9"/>
  <c r="O189" i="8"/>
  <c r="N189" i="9"/>
  <c r="O207" i="8"/>
  <c r="N207" i="9"/>
  <c r="O234" i="8"/>
  <c r="N234" i="9"/>
  <c r="N253" i="9"/>
  <c r="O271" i="8"/>
  <c r="N271" i="9"/>
  <c r="N312" i="9"/>
  <c r="N333" i="9"/>
  <c r="N351" i="9"/>
  <c r="O139" i="8"/>
  <c r="N139" i="9"/>
  <c r="O155" i="8"/>
  <c r="N155" i="9"/>
  <c r="O171" i="8"/>
  <c r="N171" i="9"/>
  <c r="N316" i="9"/>
  <c r="O332" i="8"/>
  <c r="N332" i="9"/>
  <c r="O348" i="8"/>
  <c r="N348" i="9"/>
  <c r="O371" i="8"/>
  <c r="N371" i="9"/>
  <c r="O184" i="8"/>
  <c r="N184" i="9"/>
  <c r="O200" i="8"/>
  <c r="N200" i="9"/>
  <c r="O216" i="8"/>
  <c r="N216" i="9"/>
  <c r="O232" i="8"/>
  <c r="N232" i="9"/>
  <c r="O248" i="8"/>
  <c r="N248" i="9"/>
  <c r="O264" i="8"/>
  <c r="N264" i="9"/>
  <c r="O280" i="8"/>
  <c r="N280" i="9"/>
  <c r="O292" i="8"/>
  <c r="N292" i="9"/>
  <c r="O300" i="8"/>
  <c r="N300" i="9"/>
  <c r="O308" i="8"/>
  <c r="N308" i="9"/>
  <c r="O399" i="8"/>
  <c r="N399" i="9"/>
  <c r="N299" i="9"/>
  <c r="N367" i="9"/>
  <c r="N415" i="9"/>
  <c r="N322" i="9"/>
  <c r="O338" i="8"/>
  <c r="N338" i="9"/>
  <c r="O354" i="8"/>
  <c r="N354" i="9"/>
  <c r="N403" i="9"/>
  <c r="N372" i="9"/>
  <c r="O382" i="8"/>
  <c r="N382" i="9"/>
  <c r="O390" i="8"/>
  <c r="N390" i="9"/>
  <c r="O376" i="8"/>
  <c r="N376" i="9"/>
  <c r="O393" i="8"/>
  <c r="N393" i="9"/>
  <c r="O401" i="8"/>
  <c r="N401" i="9"/>
  <c r="O409" i="8"/>
  <c r="N409" i="9"/>
  <c r="O417" i="8"/>
  <c r="N417" i="9"/>
  <c r="O425" i="8"/>
  <c r="N425" i="9"/>
  <c r="O433" i="8"/>
  <c r="N433" i="9"/>
  <c r="O404" i="8"/>
  <c r="N404" i="9"/>
  <c r="O420" i="8"/>
  <c r="N420" i="9"/>
  <c r="J432" i="10"/>
  <c r="K432" i="10" s="1"/>
  <c r="M432" i="10" s="1"/>
  <c r="J428" i="10"/>
  <c r="K428" i="10" s="1"/>
  <c r="M428" i="10" s="1"/>
  <c r="J424" i="10"/>
  <c r="K424" i="10" s="1"/>
  <c r="M424" i="10" s="1"/>
  <c r="J420" i="10"/>
  <c r="K420" i="10" s="1"/>
  <c r="M420" i="10" s="1"/>
  <c r="J416" i="10"/>
  <c r="K416" i="10" s="1"/>
  <c r="M416" i="10" s="1"/>
  <c r="J412" i="10"/>
  <c r="K412" i="10" s="1"/>
  <c r="M412" i="10" s="1"/>
  <c r="J408" i="10"/>
  <c r="K408" i="10" s="1"/>
  <c r="M408" i="10" s="1"/>
  <c r="J404" i="10"/>
  <c r="K404" i="10" s="1"/>
  <c r="M404" i="10" s="1"/>
  <c r="J400" i="10"/>
  <c r="K400" i="10" s="1"/>
  <c r="M400" i="10" s="1"/>
  <c r="J396" i="10"/>
  <c r="K396" i="10" s="1"/>
  <c r="M396" i="10" s="1"/>
  <c r="J392" i="10"/>
  <c r="K392" i="10" s="1"/>
  <c r="M392" i="10" s="1"/>
  <c r="J389" i="10"/>
  <c r="K389" i="10" s="1"/>
  <c r="M389" i="10" s="1"/>
  <c r="J385" i="10"/>
  <c r="K385" i="10" s="1"/>
  <c r="M385" i="10" s="1"/>
  <c r="J381" i="10"/>
  <c r="K381" i="10" s="1"/>
  <c r="M381" i="10" s="1"/>
  <c r="J377" i="10"/>
  <c r="K377" i="10" s="1"/>
  <c r="M377" i="10" s="1"/>
  <c r="J373" i="10"/>
  <c r="K373" i="10" s="1"/>
  <c r="M373" i="10" s="1"/>
  <c r="J369" i="10"/>
  <c r="K369" i="10" s="1"/>
  <c r="M369" i="10" s="1"/>
  <c r="J365" i="10"/>
  <c r="K365" i="10" s="1"/>
  <c r="M365" i="10" s="1"/>
  <c r="J361" i="10"/>
  <c r="K361" i="10" s="1"/>
  <c r="M361" i="10" s="1"/>
  <c r="J357" i="10"/>
  <c r="K357" i="10" s="1"/>
  <c r="M357" i="10" s="1"/>
  <c r="J353" i="10"/>
  <c r="K353" i="10" s="1"/>
  <c r="M353" i="10" s="1"/>
  <c r="J349" i="10"/>
  <c r="K349" i="10" s="1"/>
  <c r="M349" i="10" s="1"/>
  <c r="J345" i="10"/>
  <c r="K345" i="10" s="1"/>
  <c r="M345" i="10" s="1"/>
  <c r="J341" i="10"/>
  <c r="K341" i="10" s="1"/>
  <c r="M341" i="10" s="1"/>
  <c r="J423" i="10"/>
  <c r="K423" i="10" s="1"/>
  <c r="M423" i="10" s="1"/>
  <c r="J421" i="10"/>
  <c r="K421" i="10" s="1"/>
  <c r="M421" i="10" s="1"/>
  <c r="J418" i="10"/>
  <c r="K418" i="10" s="1"/>
  <c r="M418" i="10" s="1"/>
  <c r="J407" i="10"/>
  <c r="K407" i="10" s="1"/>
  <c r="M407" i="10" s="1"/>
  <c r="J405" i="10"/>
  <c r="K405" i="10" s="1"/>
  <c r="M405" i="10" s="1"/>
  <c r="J402" i="10"/>
  <c r="K402" i="10" s="1"/>
  <c r="M402" i="10" s="1"/>
  <c r="J391" i="10"/>
  <c r="K391" i="10" s="1"/>
  <c r="M391" i="10" s="1"/>
  <c r="J390" i="10"/>
  <c r="K390" i="10" s="1"/>
  <c r="M390" i="10" s="1"/>
  <c r="J387" i="10"/>
  <c r="K387" i="10" s="1"/>
  <c r="M387" i="10" s="1"/>
  <c r="J386" i="10"/>
  <c r="K386" i="10" s="1"/>
  <c r="M386" i="10" s="1"/>
  <c r="J383" i="10"/>
  <c r="K383" i="10" s="1"/>
  <c r="M383" i="10" s="1"/>
  <c r="J382" i="10"/>
  <c r="K382" i="10" s="1"/>
  <c r="M382" i="10" s="1"/>
  <c r="J379" i="10"/>
  <c r="K379" i="10" s="1"/>
  <c r="M379" i="10" s="1"/>
  <c r="J378" i="10"/>
  <c r="K378" i="10" s="1"/>
  <c r="M378" i="10" s="1"/>
  <c r="J375" i="10"/>
  <c r="K375" i="10" s="1"/>
  <c r="M375" i="10" s="1"/>
  <c r="J374" i="10"/>
  <c r="K374" i="10" s="1"/>
  <c r="M374" i="10" s="1"/>
  <c r="J371" i="10"/>
  <c r="K371" i="10" s="1"/>
  <c r="M371" i="10" s="1"/>
  <c r="J370" i="10"/>
  <c r="K370" i="10" s="1"/>
  <c r="M370" i="10" s="1"/>
  <c r="J367" i="10"/>
  <c r="K367" i="10" s="1"/>
  <c r="M367" i="10" s="1"/>
  <c r="J366" i="10"/>
  <c r="K366" i="10" s="1"/>
  <c r="M366" i="10" s="1"/>
  <c r="J363" i="10"/>
  <c r="K363" i="10" s="1"/>
  <c r="M363" i="10" s="1"/>
  <c r="J362" i="10"/>
  <c r="K362" i="10" s="1"/>
  <c r="M362" i="10" s="1"/>
  <c r="J359" i="10"/>
  <c r="K359" i="10" s="1"/>
  <c r="M359" i="10" s="1"/>
  <c r="J358" i="10"/>
  <c r="K358" i="10" s="1"/>
  <c r="M358" i="10" s="1"/>
  <c r="J355" i="10"/>
  <c r="K355" i="10" s="1"/>
  <c r="M355" i="10" s="1"/>
  <c r="J354" i="10"/>
  <c r="K354" i="10" s="1"/>
  <c r="M354" i="10" s="1"/>
  <c r="J351" i="10"/>
  <c r="K351" i="10" s="1"/>
  <c r="M351" i="10" s="1"/>
  <c r="J350" i="10"/>
  <c r="K350" i="10" s="1"/>
  <c r="M350" i="10" s="1"/>
  <c r="J347" i="10"/>
  <c r="K347" i="10" s="1"/>
  <c r="M347" i="10" s="1"/>
  <c r="J346" i="10"/>
  <c r="K346" i="10" s="1"/>
  <c r="M346" i="10" s="1"/>
  <c r="J343" i="10"/>
  <c r="K343" i="10" s="1"/>
  <c r="M343" i="10" s="1"/>
  <c r="J342" i="10"/>
  <c r="K342" i="10" s="1"/>
  <c r="M342" i="10" s="1"/>
  <c r="J339" i="10"/>
  <c r="K339" i="10" s="1"/>
  <c r="M339" i="10" s="1"/>
  <c r="J337" i="10"/>
  <c r="K337" i="10" s="1"/>
  <c r="M337" i="10" s="1"/>
  <c r="J333" i="10"/>
  <c r="K333" i="10" s="1"/>
  <c r="M333" i="10" s="1"/>
  <c r="J329" i="10"/>
  <c r="K329" i="10" s="1"/>
  <c r="M329" i="10" s="1"/>
  <c r="J325" i="10"/>
  <c r="K325" i="10" s="1"/>
  <c r="M325" i="10" s="1"/>
  <c r="J321" i="10"/>
  <c r="K321" i="10" s="1"/>
  <c r="M321" i="10" s="1"/>
  <c r="J317" i="10"/>
  <c r="K317" i="10" s="1"/>
  <c r="M317" i="10" s="1"/>
  <c r="J313" i="10"/>
  <c r="K313" i="10" s="1"/>
  <c r="M313" i="10" s="1"/>
  <c r="J309" i="10"/>
  <c r="K309" i="10" s="1"/>
  <c r="M309" i="10" s="1"/>
  <c r="J305" i="10"/>
  <c r="K305" i="10" s="1"/>
  <c r="M305" i="10" s="1"/>
  <c r="J301" i="10"/>
  <c r="K301" i="10" s="1"/>
  <c r="M301" i="10" s="1"/>
  <c r="J297" i="10"/>
  <c r="K297" i="10" s="1"/>
  <c r="M297" i="10" s="1"/>
  <c r="J293" i="10"/>
  <c r="K293" i="10" s="1"/>
  <c r="M293" i="10" s="1"/>
  <c r="J289" i="10"/>
  <c r="K289" i="10" s="1"/>
  <c r="M289" i="10" s="1"/>
  <c r="J285" i="10"/>
  <c r="K285" i="10" s="1"/>
  <c r="M285" i="10" s="1"/>
  <c r="J281" i="10"/>
  <c r="K281" i="10" s="1"/>
  <c r="M281" i="10" s="1"/>
  <c r="J277" i="10"/>
  <c r="K277" i="10" s="1"/>
  <c r="M277" i="10" s="1"/>
  <c r="J273" i="10"/>
  <c r="K273" i="10" s="1"/>
  <c r="M273" i="10" s="1"/>
  <c r="J269" i="10"/>
  <c r="K269" i="10" s="1"/>
  <c r="M269" i="10" s="1"/>
  <c r="J265" i="10"/>
  <c r="K265" i="10" s="1"/>
  <c r="M265" i="10" s="1"/>
  <c r="J261" i="10"/>
  <c r="K261" i="10" s="1"/>
  <c r="M261" i="10" s="1"/>
  <c r="J257" i="10"/>
  <c r="K257" i="10" s="1"/>
  <c r="M257" i="10" s="1"/>
  <c r="J253" i="10"/>
  <c r="K253" i="10" s="1"/>
  <c r="M253" i="10" s="1"/>
  <c r="J249" i="10"/>
  <c r="K249" i="10" s="1"/>
  <c r="M249" i="10" s="1"/>
  <c r="J245" i="10"/>
  <c r="K245" i="10" s="1"/>
  <c r="M245" i="10" s="1"/>
  <c r="J241" i="10"/>
  <c r="K241" i="10" s="1"/>
  <c r="M241" i="10" s="1"/>
  <c r="J237" i="10"/>
  <c r="K237" i="10" s="1"/>
  <c r="M237" i="10" s="1"/>
  <c r="J233" i="10"/>
  <c r="K233" i="10" s="1"/>
  <c r="M233" i="10" s="1"/>
  <c r="J229" i="10"/>
  <c r="K229" i="10" s="1"/>
  <c r="M229" i="10" s="1"/>
  <c r="J225" i="10"/>
  <c r="K225" i="10" s="1"/>
  <c r="M225" i="10" s="1"/>
  <c r="J430" i="10"/>
  <c r="K430" i="10" s="1"/>
  <c r="M430" i="10" s="1"/>
  <c r="J425" i="10"/>
  <c r="K425" i="10" s="1"/>
  <c r="M425" i="10" s="1"/>
  <c r="J419" i="10"/>
  <c r="K419" i="10" s="1"/>
  <c r="M419" i="10" s="1"/>
  <c r="J413" i="10"/>
  <c r="K413" i="10" s="1"/>
  <c r="M413" i="10" s="1"/>
  <c r="J406" i="10"/>
  <c r="K406" i="10" s="1"/>
  <c r="M406" i="10" s="1"/>
  <c r="J395" i="10"/>
  <c r="K395" i="10" s="1"/>
  <c r="M395" i="10" s="1"/>
  <c r="J394" i="10"/>
  <c r="K394" i="10" s="1"/>
  <c r="M394" i="10" s="1"/>
  <c r="J376" i="10"/>
  <c r="K376" i="10" s="1"/>
  <c r="M376" i="10" s="1"/>
  <c r="J360" i="10"/>
  <c r="K360" i="10" s="1"/>
  <c r="M360" i="10" s="1"/>
  <c r="J344" i="10"/>
  <c r="K344" i="10" s="1"/>
  <c r="M344" i="10" s="1"/>
  <c r="J223" i="10"/>
  <c r="K223" i="10" s="1"/>
  <c r="M223" i="10" s="1"/>
  <c r="J219" i="10"/>
  <c r="K219" i="10" s="1"/>
  <c r="M219" i="10" s="1"/>
  <c r="J215" i="10"/>
  <c r="K215" i="10" s="1"/>
  <c r="M215" i="10" s="1"/>
  <c r="J211" i="10"/>
  <c r="K211" i="10" s="1"/>
  <c r="M211" i="10" s="1"/>
  <c r="J207" i="10"/>
  <c r="K207" i="10" s="1"/>
  <c r="M207" i="10" s="1"/>
  <c r="J203" i="10"/>
  <c r="K203" i="10" s="1"/>
  <c r="M203" i="10" s="1"/>
  <c r="J199" i="10"/>
  <c r="K199" i="10" s="1"/>
  <c r="M199" i="10" s="1"/>
  <c r="J195" i="10"/>
  <c r="K195" i="10" s="1"/>
  <c r="M195" i="10" s="1"/>
  <c r="J191" i="10"/>
  <c r="K191" i="10" s="1"/>
  <c r="M191" i="10" s="1"/>
  <c r="J187" i="10"/>
  <c r="K187" i="10" s="1"/>
  <c r="M187" i="10" s="1"/>
  <c r="J183" i="10"/>
  <c r="K183" i="10" s="1"/>
  <c r="M183" i="10" s="1"/>
  <c r="J179" i="10"/>
  <c r="K179" i="10" s="1"/>
  <c r="M179" i="10" s="1"/>
  <c r="J175" i="10"/>
  <c r="K175" i="10" s="1"/>
  <c r="M175" i="10" s="1"/>
  <c r="J171" i="10"/>
  <c r="K171" i="10" s="1"/>
  <c r="M171" i="10" s="1"/>
  <c r="J167" i="10"/>
  <c r="K167" i="10" s="1"/>
  <c r="M167" i="10" s="1"/>
  <c r="J163" i="10"/>
  <c r="K163" i="10" s="1"/>
  <c r="M163" i="10" s="1"/>
  <c r="J159" i="10"/>
  <c r="K159" i="10" s="1"/>
  <c r="M159" i="10" s="1"/>
  <c r="J155" i="10"/>
  <c r="K155" i="10" s="1"/>
  <c r="M155" i="10" s="1"/>
  <c r="J151" i="10"/>
  <c r="K151" i="10" s="1"/>
  <c r="M151" i="10" s="1"/>
  <c r="J147" i="10"/>
  <c r="K147" i="10" s="1"/>
  <c r="M147" i="10" s="1"/>
  <c r="J143" i="10"/>
  <c r="K143" i="10" s="1"/>
  <c r="M143" i="10" s="1"/>
  <c r="J139" i="10"/>
  <c r="K139" i="10" s="1"/>
  <c r="M139" i="10" s="1"/>
  <c r="J135" i="10"/>
  <c r="K135" i="10" s="1"/>
  <c r="M135" i="10" s="1"/>
  <c r="J131" i="10"/>
  <c r="K131" i="10" s="1"/>
  <c r="M131" i="10" s="1"/>
  <c r="J127" i="10"/>
  <c r="K127" i="10" s="1"/>
  <c r="M127" i="10" s="1"/>
  <c r="J123" i="10"/>
  <c r="K123" i="10" s="1"/>
  <c r="M123" i="10" s="1"/>
  <c r="J119" i="10"/>
  <c r="K119" i="10" s="1"/>
  <c r="M119" i="10" s="1"/>
  <c r="J115" i="10"/>
  <c r="K115" i="10" s="1"/>
  <c r="M115" i="10" s="1"/>
  <c r="J111" i="10"/>
  <c r="K111" i="10" s="1"/>
  <c r="M111" i="10" s="1"/>
  <c r="J107" i="10"/>
  <c r="K107" i="10" s="1"/>
  <c r="M107" i="10" s="1"/>
  <c r="J103" i="10"/>
  <c r="K103" i="10" s="1"/>
  <c r="M103" i="10" s="1"/>
  <c r="J99" i="10"/>
  <c r="K99" i="10" s="1"/>
  <c r="M99" i="10" s="1"/>
  <c r="J95" i="10"/>
  <c r="K95" i="10" s="1"/>
  <c r="M95" i="10" s="1"/>
  <c r="J91" i="10"/>
  <c r="K91" i="10" s="1"/>
  <c r="M91" i="10" s="1"/>
  <c r="J87" i="10"/>
  <c r="K87" i="10" s="1"/>
  <c r="M87" i="10" s="1"/>
  <c r="J83" i="10"/>
  <c r="K83" i="10" s="1"/>
  <c r="M83" i="10" s="1"/>
  <c r="J79" i="10"/>
  <c r="K79" i="10" s="1"/>
  <c r="M79" i="10" s="1"/>
  <c r="J75" i="10"/>
  <c r="K75" i="10" s="1"/>
  <c r="M75" i="10" s="1"/>
  <c r="J71" i="10"/>
  <c r="K71" i="10" s="1"/>
  <c r="M71" i="10" s="1"/>
  <c r="J67" i="10"/>
  <c r="K67" i="10" s="1"/>
  <c r="M67" i="10" s="1"/>
  <c r="J63" i="10"/>
  <c r="K63" i="10" s="1"/>
  <c r="M63" i="10" s="1"/>
  <c r="J59" i="10"/>
  <c r="K59" i="10" s="1"/>
  <c r="M59" i="10" s="1"/>
  <c r="J55" i="10"/>
  <c r="K55" i="10" s="1"/>
  <c r="M55" i="10" s="1"/>
  <c r="J51" i="10"/>
  <c r="K51" i="10" s="1"/>
  <c r="M51" i="10" s="1"/>
  <c r="J47" i="10"/>
  <c r="K47" i="10" s="1"/>
  <c r="M47" i="10" s="1"/>
  <c r="J43" i="10"/>
  <c r="K43" i="10" s="1"/>
  <c r="M43" i="10" s="1"/>
  <c r="J39" i="10"/>
  <c r="K39" i="10" s="1"/>
  <c r="M39" i="10" s="1"/>
  <c r="J35" i="10"/>
  <c r="K35" i="10" s="1"/>
  <c r="M35" i="10" s="1"/>
  <c r="J31" i="10"/>
  <c r="K31" i="10" s="1"/>
  <c r="M31" i="10" s="1"/>
  <c r="J27" i="10"/>
  <c r="K27" i="10" s="1"/>
  <c r="M27" i="10" s="1"/>
  <c r="J23" i="10"/>
  <c r="K23" i="10" s="1"/>
  <c r="M23" i="10" s="1"/>
  <c r="J19" i="10"/>
  <c r="K19" i="10" s="1"/>
  <c r="M19" i="10" s="1"/>
  <c r="J15" i="10"/>
  <c r="K15" i="10" s="1"/>
  <c r="M15" i="10" s="1"/>
  <c r="J11" i="10"/>
  <c r="K11" i="10" s="1"/>
  <c r="M11" i="10" s="1"/>
  <c r="J431" i="10"/>
  <c r="K431" i="10" s="1"/>
  <c r="M431" i="10" s="1"/>
  <c r="J409" i="10"/>
  <c r="K409" i="10" s="1"/>
  <c r="M409" i="10" s="1"/>
  <c r="J403" i="10"/>
  <c r="K403" i="10" s="1"/>
  <c r="M403" i="10" s="1"/>
  <c r="J399" i="10"/>
  <c r="K399" i="10" s="1"/>
  <c r="M399" i="10" s="1"/>
  <c r="J398" i="10"/>
  <c r="K398" i="10" s="1"/>
  <c r="M398" i="10" s="1"/>
  <c r="J393" i="10"/>
  <c r="K393" i="10" s="1"/>
  <c r="M393" i="10" s="1"/>
  <c r="J356" i="10"/>
  <c r="K356" i="10" s="1"/>
  <c r="M356" i="10" s="1"/>
  <c r="J352" i="10"/>
  <c r="K352" i="10" s="1"/>
  <c r="M352" i="10" s="1"/>
  <c r="J433" i="10"/>
  <c r="K433" i="10" s="1"/>
  <c r="M433" i="10" s="1"/>
  <c r="J427" i="10"/>
  <c r="K427" i="10" s="1"/>
  <c r="M427" i="10" s="1"/>
  <c r="J426" i="10"/>
  <c r="K426" i="10" s="1"/>
  <c r="M426" i="10" s="1"/>
  <c r="J415" i="10"/>
  <c r="K415" i="10" s="1"/>
  <c r="M415" i="10" s="1"/>
  <c r="J410" i="10"/>
  <c r="K410" i="10" s="1"/>
  <c r="M410" i="10" s="1"/>
  <c r="J388" i="10"/>
  <c r="K388" i="10" s="1"/>
  <c r="M388" i="10" s="1"/>
  <c r="J384" i="10"/>
  <c r="K384" i="10" s="1"/>
  <c r="M384" i="10" s="1"/>
  <c r="J364" i="10"/>
  <c r="K364" i="10" s="1"/>
  <c r="M364" i="10" s="1"/>
  <c r="J411" i="10"/>
  <c r="K411" i="10" s="1"/>
  <c r="M411" i="10" s="1"/>
  <c r="J348" i="10"/>
  <c r="K348" i="10" s="1"/>
  <c r="M348" i="10" s="1"/>
  <c r="J340" i="10"/>
  <c r="K340" i="10" s="1"/>
  <c r="M340" i="10" s="1"/>
  <c r="J338" i="10"/>
  <c r="K338" i="10" s="1"/>
  <c r="M338" i="10" s="1"/>
  <c r="J336" i="10"/>
  <c r="K336" i="10" s="1"/>
  <c r="M336" i="10" s="1"/>
  <c r="J331" i="10"/>
  <c r="K331" i="10" s="1"/>
  <c r="M331" i="10" s="1"/>
  <c r="J330" i="10"/>
  <c r="K330" i="10" s="1"/>
  <c r="M330" i="10" s="1"/>
  <c r="J328" i="10"/>
  <c r="K328" i="10" s="1"/>
  <c r="M328" i="10" s="1"/>
  <c r="J323" i="10"/>
  <c r="K323" i="10" s="1"/>
  <c r="M323" i="10" s="1"/>
  <c r="J322" i="10"/>
  <c r="K322" i="10" s="1"/>
  <c r="M322" i="10" s="1"/>
  <c r="J320" i="10"/>
  <c r="K320" i="10" s="1"/>
  <c r="M320" i="10" s="1"/>
  <c r="J315" i="10"/>
  <c r="K315" i="10" s="1"/>
  <c r="M315" i="10" s="1"/>
  <c r="J422" i="10"/>
  <c r="K422" i="10" s="1"/>
  <c r="M422" i="10" s="1"/>
  <c r="J417" i="10"/>
  <c r="K417" i="10" s="1"/>
  <c r="M417" i="10" s="1"/>
  <c r="J397" i="10"/>
  <c r="K397" i="10" s="1"/>
  <c r="M397" i="10" s="1"/>
  <c r="J368" i="10"/>
  <c r="K368" i="10" s="1"/>
  <c r="M368" i="10" s="1"/>
  <c r="J311" i="10"/>
  <c r="K311" i="10" s="1"/>
  <c r="M311" i="10" s="1"/>
  <c r="J310" i="10"/>
  <c r="K310" i="10" s="1"/>
  <c r="M310" i="10" s="1"/>
  <c r="J303" i="10"/>
  <c r="K303" i="10" s="1"/>
  <c r="M303" i="10" s="1"/>
  <c r="J302" i="10"/>
  <c r="K302" i="10" s="1"/>
  <c r="M302" i="10" s="1"/>
  <c r="J295" i="10"/>
  <c r="K295" i="10" s="1"/>
  <c r="M295" i="10" s="1"/>
  <c r="J294" i="10"/>
  <c r="K294" i="10" s="1"/>
  <c r="M294" i="10" s="1"/>
  <c r="J287" i="10"/>
  <c r="K287" i="10" s="1"/>
  <c r="M287" i="10" s="1"/>
  <c r="J286" i="10"/>
  <c r="K286" i="10" s="1"/>
  <c r="M286" i="10" s="1"/>
  <c r="J279" i="10"/>
  <c r="K279" i="10" s="1"/>
  <c r="M279" i="10" s="1"/>
  <c r="J278" i="10"/>
  <c r="K278" i="10" s="1"/>
  <c r="M278" i="10" s="1"/>
  <c r="J271" i="10"/>
  <c r="K271" i="10" s="1"/>
  <c r="M271" i="10" s="1"/>
  <c r="J270" i="10"/>
  <c r="K270" i="10" s="1"/>
  <c r="M270" i="10" s="1"/>
  <c r="J263" i="10"/>
  <c r="K263" i="10" s="1"/>
  <c r="M263" i="10" s="1"/>
  <c r="J262" i="10"/>
  <c r="K262" i="10" s="1"/>
  <c r="M262" i="10" s="1"/>
  <c r="J429" i="10"/>
  <c r="K429" i="10" s="1"/>
  <c r="M429" i="10" s="1"/>
  <c r="J306" i="10"/>
  <c r="K306" i="10" s="1"/>
  <c r="M306" i="10" s="1"/>
  <c r="J304" i="10"/>
  <c r="K304" i="10" s="1"/>
  <c r="M304" i="10" s="1"/>
  <c r="J299" i="10"/>
  <c r="K299" i="10" s="1"/>
  <c r="M299" i="10" s="1"/>
  <c r="J290" i="10"/>
  <c r="K290" i="10" s="1"/>
  <c r="M290" i="10" s="1"/>
  <c r="J288" i="10"/>
  <c r="K288" i="10" s="1"/>
  <c r="M288" i="10" s="1"/>
  <c r="J283" i="10"/>
  <c r="K283" i="10" s="1"/>
  <c r="M283" i="10" s="1"/>
  <c r="J274" i="10"/>
  <c r="K274" i="10" s="1"/>
  <c r="M274" i="10" s="1"/>
  <c r="J272" i="10"/>
  <c r="K272" i="10" s="1"/>
  <c r="M272" i="10" s="1"/>
  <c r="J267" i="10"/>
  <c r="K267" i="10" s="1"/>
  <c r="M267" i="10" s="1"/>
  <c r="J260" i="10"/>
  <c r="K260" i="10" s="1"/>
  <c r="M260" i="10" s="1"/>
  <c r="J252" i="10"/>
  <c r="K252" i="10" s="1"/>
  <c r="M252" i="10" s="1"/>
  <c r="J244" i="10"/>
  <c r="K244" i="10" s="1"/>
  <c r="M244" i="10" s="1"/>
  <c r="J236" i="10"/>
  <c r="K236" i="10" s="1"/>
  <c r="M236" i="10" s="1"/>
  <c r="J228" i="10"/>
  <c r="K228" i="10" s="1"/>
  <c r="M228" i="10" s="1"/>
  <c r="J214" i="10"/>
  <c r="K214" i="10" s="1"/>
  <c r="M214" i="10" s="1"/>
  <c r="J212" i="10"/>
  <c r="K212" i="10" s="1"/>
  <c r="M212" i="10" s="1"/>
  <c r="J209" i="10"/>
  <c r="K209" i="10" s="1"/>
  <c r="M209" i="10" s="1"/>
  <c r="J372" i="10"/>
  <c r="K372" i="10" s="1"/>
  <c r="M372" i="10" s="1"/>
  <c r="J314" i="10"/>
  <c r="K314" i="10" s="1"/>
  <c r="M314" i="10" s="1"/>
  <c r="J312" i="10"/>
  <c r="K312" i="10" s="1"/>
  <c r="M312" i="10" s="1"/>
  <c r="J307" i="10"/>
  <c r="K307" i="10" s="1"/>
  <c r="M307" i="10" s="1"/>
  <c r="J298" i="10"/>
  <c r="K298" i="10" s="1"/>
  <c r="M298" i="10" s="1"/>
  <c r="J296" i="10"/>
  <c r="K296" i="10" s="1"/>
  <c r="M296" i="10" s="1"/>
  <c r="J291" i="10"/>
  <c r="K291" i="10" s="1"/>
  <c r="M291" i="10" s="1"/>
  <c r="J282" i="10"/>
  <c r="K282" i="10" s="1"/>
  <c r="M282" i="10" s="1"/>
  <c r="J280" i="10"/>
  <c r="K280" i="10" s="1"/>
  <c r="M280" i="10" s="1"/>
  <c r="J275" i="10"/>
  <c r="K275" i="10" s="1"/>
  <c r="M275" i="10" s="1"/>
  <c r="J266" i="10"/>
  <c r="K266" i="10" s="1"/>
  <c r="M266" i="10" s="1"/>
  <c r="J264" i="10"/>
  <c r="K264" i="10" s="1"/>
  <c r="M264" i="10" s="1"/>
  <c r="J255" i="10"/>
  <c r="K255" i="10" s="1"/>
  <c r="M255" i="10" s="1"/>
  <c r="J254" i="10"/>
  <c r="K254" i="10" s="1"/>
  <c r="M254" i="10" s="1"/>
  <c r="J247" i="10"/>
  <c r="K247" i="10" s="1"/>
  <c r="M247" i="10" s="1"/>
  <c r="J246" i="10"/>
  <c r="K246" i="10" s="1"/>
  <c r="M246" i="10" s="1"/>
  <c r="J239" i="10"/>
  <c r="K239" i="10" s="1"/>
  <c r="M239" i="10" s="1"/>
  <c r="J238" i="10"/>
  <c r="K238" i="10" s="1"/>
  <c r="M238" i="10" s="1"/>
  <c r="J231" i="10"/>
  <c r="K231" i="10" s="1"/>
  <c r="M231" i="10" s="1"/>
  <c r="J230" i="10"/>
  <c r="K230" i="10" s="1"/>
  <c r="M230" i="10" s="1"/>
  <c r="J222" i="10"/>
  <c r="K222" i="10" s="1"/>
  <c r="M222" i="10" s="1"/>
  <c r="J220" i="10"/>
  <c r="K220" i="10" s="1"/>
  <c r="M220" i="10" s="1"/>
  <c r="J217" i="10"/>
  <c r="K217" i="10" s="1"/>
  <c r="M217" i="10" s="1"/>
  <c r="J206" i="10"/>
  <c r="K206" i="10" s="1"/>
  <c r="M206" i="10" s="1"/>
  <c r="J204" i="10"/>
  <c r="K204" i="10" s="1"/>
  <c r="M204" i="10" s="1"/>
  <c r="J201" i="10"/>
  <c r="K201" i="10" s="1"/>
  <c r="M201" i="10" s="1"/>
  <c r="J190" i="10"/>
  <c r="K190" i="10" s="1"/>
  <c r="M190" i="10" s="1"/>
  <c r="J188" i="10"/>
  <c r="K188" i="10" s="1"/>
  <c r="M188" i="10" s="1"/>
  <c r="J185" i="10"/>
  <c r="K185" i="10" s="1"/>
  <c r="M185" i="10" s="1"/>
  <c r="J174" i="10"/>
  <c r="K174" i="10" s="1"/>
  <c r="M174" i="10" s="1"/>
  <c r="J172" i="10"/>
  <c r="K172" i="10" s="1"/>
  <c r="M172" i="10" s="1"/>
  <c r="J169" i="10"/>
  <c r="K169" i="10" s="1"/>
  <c r="M169" i="10" s="1"/>
  <c r="J158" i="10"/>
  <c r="K158" i="10" s="1"/>
  <c r="M158" i="10" s="1"/>
  <c r="J156" i="10"/>
  <c r="K156" i="10" s="1"/>
  <c r="M156" i="10" s="1"/>
  <c r="J153" i="10"/>
  <c r="K153" i="10" s="1"/>
  <c r="M153" i="10" s="1"/>
  <c r="J142" i="10"/>
  <c r="K142" i="10" s="1"/>
  <c r="M142" i="10" s="1"/>
  <c r="J200" i="10"/>
  <c r="K200" i="10" s="1"/>
  <c r="M200" i="10" s="1"/>
  <c r="J198" i="10"/>
  <c r="K198" i="10" s="1"/>
  <c r="M198" i="10" s="1"/>
  <c r="J181" i="10"/>
  <c r="K181" i="10" s="1"/>
  <c r="M181" i="10" s="1"/>
  <c r="J176" i="10"/>
  <c r="K176" i="10" s="1"/>
  <c r="M176" i="10" s="1"/>
  <c r="J170" i="10"/>
  <c r="K170" i="10" s="1"/>
  <c r="M170" i="10" s="1"/>
  <c r="J164" i="10"/>
  <c r="K164" i="10" s="1"/>
  <c r="M164" i="10" s="1"/>
  <c r="J157" i="10"/>
  <c r="K157" i="10" s="1"/>
  <c r="M157" i="10" s="1"/>
  <c r="J146" i="10"/>
  <c r="K146" i="10" s="1"/>
  <c r="M146" i="10" s="1"/>
  <c r="J145" i="10"/>
  <c r="K145" i="10" s="1"/>
  <c r="M145" i="10" s="1"/>
  <c r="J141" i="10"/>
  <c r="K141" i="10" s="1"/>
  <c r="M141" i="10" s="1"/>
  <c r="J130" i="10"/>
  <c r="K130" i="10" s="1"/>
  <c r="M130" i="10" s="1"/>
  <c r="J128" i="10"/>
  <c r="K128" i="10" s="1"/>
  <c r="M128" i="10" s="1"/>
  <c r="J125" i="10"/>
  <c r="K125" i="10" s="1"/>
  <c r="M125" i="10" s="1"/>
  <c r="J114" i="10"/>
  <c r="K114" i="10" s="1"/>
  <c r="M114" i="10" s="1"/>
  <c r="J112" i="10"/>
  <c r="K112" i="10" s="1"/>
  <c r="M112" i="10" s="1"/>
  <c r="J109" i="10"/>
  <c r="K109" i="10" s="1"/>
  <c r="M109" i="10" s="1"/>
  <c r="J98" i="10"/>
  <c r="K98" i="10" s="1"/>
  <c r="M98" i="10" s="1"/>
  <c r="J96" i="10"/>
  <c r="K96" i="10" s="1"/>
  <c r="M96" i="10" s="1"/>
  <c r="J93" i="10"/>
  <c r="K93" i="10" s="1"/>
  <c r="M93" i="10" s="1"/>
  <c r="J82" i="10"/>
  <c r="K82" i="10" s="1"/>
  <c r="M82" i="10" s="1"/>
  <c r="J80" i="10"/>
  <c r="K80" i="10" s="1"/>
  <c r="M80" i="10" s="1"/>
  <c r="J77" i="10"/>
  <c r="K77" i="10" s="1"/>
  <c r="M77" i="10" s="1"/>
  <c r="J66" i="10"/>
  <c r="K66" i="10" s="1"/>
  <c r="M66" i="10" s="1"/>
  <c r="J64" i="10"/>
  <c r="K64" i="10" s="1"/>
  <c r="M64" i="10" s="1"/>
  <c r="J61" i="10"/>
  <c r="K61" i="10" s="1"/>
  <c r="M61" i="10" s="1"/>
  <c r="J50" i="10"/>
  <c r="K50" i="10" s="1"/>
  <c r="M50" i="10" s="1"/>
  <c r="J48" i="10"/>
  <c r="K48" i="10" s="1"/>
  <c r="M48" i="10" s="1"/>
  <c r="J45" i="10"/>
  <c r="K45" i="10" s="1"/>
  <c r="M45" i="10" s="1"/>
  <c r="J332" i="10"/>
  <c r="K332" i="10" s="1"/>
  <c r="M332" i="10" s="1"/>
  <c r="J324" i="10"/>
  <c r="K324" i="10" s="1"/>
  <c r="M324" i="10" s="1"/>
  <c r="J316" i="10"/>
  <c r="K316" i="10" s="1"/>
  <c r="M316" i="10" s="1"/>
  <c r="J308" i="10"/>
  <c r="K308" i="10" s="1"/>
  <c r="M308" i="10" s="1"/>
  <c r="J292" i="10"/>
  <c r="K292" i="10" s="1"/>
  <c r="M292" i="10" s="1"/>
  <c r="J380" i="10"/>
  <c r="K380" i="10" s="1"/>
  <c r="M380" i="10" s="1"/>
  <c r="J210" i="10"/>
  <c r="K210" i="10" s="1"/>
  <c r="M210" i="10" s="1"/>
  <c r="J208" i="10"/>
  <c r="K208" i="10" s="1"/>
  <c r="M208" i="10" s="1"/>
  <c r="J202" i="10"/>
  <c r="K202" i="10" s="1"/>
  <c r="M202" i="10" s="1"/>
  <c r="J196" i="10"/>
  <c r="K196" i="10" s="1"/>
  <c r="M196" i="10" s="1"/>
  <c r="J189" i="10"/>
  <c r="K189" i="10" s="1"/>
  <c r="M189" i="10" s="1"/>
  <c r="J178" i="10"/>
  <c r="K178" i="10" s="1"/>
  <c r="M178" i="10" s="1"/>
  <c r="J177" i="10"/>
  <c r="K177" i="10" s="1"/>
  <c r="M177" i="10" s="1"/>
  <c r="J168" i="10"/>
  <c r="K168" i="10" s="1"/>
  <c r="M168" i="10" s="1"/>
  <c r="J166" i="10"/>
  <c r="K166" i="10" s="1"/>
  <c r="M166" i="10" s="1"/>
  <c r="J149" i="10"/>
  <c r="K149" i="10" s="1"/>
  <c r="M149" i="10" s="1"/>
  <c r="J144" i="10"/>
  <c r="K144" i="10" s="1"/>
  <c r="M144" i="10" s="1"/>
  <c r="J138" i="10"/>
  <c r="K138" i="10" s="1"/>
  <c r="M138" i="10" s="1"/>
  <c r="J136" i="10"/>
  <c r="K136" i="10" s="1"/>
  <c r="M136" i="10" s="1"/>
  <c r="J133" i="10"/>
  <c r="K133" i="10" s="1"/>
  <c r="M133" i="10" s="1"/>
  <c r="J122" i="10"/>
  <c r="K122" i="10" s="1"/>
  <c r="M122" i="10" s="1"/>
  <c r="J120" i="10"/>
  <c r="K120" i="10" s="1"/>
  <c r="M120" i="10" s="1"/>
  <c r="J117" i="10"/>
  <c r="K117" i="10" s="1"/>
  <c r="M117" i="10" s="1"/>
  <c r="J106" i="10"/>
  <c r="K106" i="10" s="1"/>
  <c r="M106" i="10" s="1"/>
  <c r="J104" i="10"/>
  <c r="K104" i="10" s="1"/>
  <c r="M104" i="10" s="1"/>
  <c r="J101" i="10"/>
  <c r="K101" i="10" s="1"/>
  <c r="M101" i="10" s="1"/>
  <c r="J90" i="10"/>
  <c r="K90" i="10" s="1"/>
  <c r="M90" i="10" s="1"/>
  <c r="J88" i="10"/>
  <c r="K88" i="10" s="1"/>
  <c r="M88" i="10" s="1"/>
  <c r="J85" i="10"/>
  <c r="K85" i="10" s="1"/>
  <c r="M85" i="10" s="1"/>
  <c r="J74" i="10"/>
  <c r="K74" i="10" s="1"/>
  <c r="M74" i="10" s="1"/>
  <c r="J72" i="10"/>
  <c r="K72" i="10" s="1"/>
  <c r="M72" i="10" s="1"/>
  <c r="J69" i="10"/>
  <c r="K69" i="10" s="1"/>
  <c r="M69" i="10" s="1"/>
  <c r="J58" i="10"/>
  <c r="K58" i="10" s="1"/>
  <c r="M58" i="10" s="1"/>
  <c r="J56" i="10"/>
  <c r="K56" i="10" s="1"/>
  <c r="M56" i="10" s="1"/>
  <c r="J53" i="10"/>
  <c r="K53" i="10" s="1"/>
  <c r="M53" i="10" s="1"/>
  <c r="J42" i="10"/>
  <c r="K42" i="10" s="1"/>
  <c r="M42" i="10" s="1"/>
  <c r="J38" i="10"/>
  <c r="K38" i="10" s="1"/>
  <c r="M38" i="10" s="1"/>
  <c r="J34" i="10"/>
  <c r="K34" i="10" s="1"/>
  <c r="M34" i="10" s="1"/>
  <c r="J30" i="10"/>
  <c r="K30" i="10" s="1"/>
  <c r="M30" i="10" s="1"/>
  <c r="J26" i="10"/>
  <c r="K26" i="10" s="1"/>
  <c r="M26" i="10" s="1"/>
  <c r="J22" i="10"/>
  <c r="K22" i="10" s="1"/>
  <c r="M22" i="10" s="1"/>
  <c r="J18" i="10"/>
  <c r="K18" i="10" s="1"/>
  <c r="M18" i="10" s="1"/>
  <c r="J14" i="10"/>
  <c r="K14" i="10" s="1"/>
  <c r="M14" i="10" s="1"/>
  <c r="J10" i="10"/>
  <c r="K10" i="10" s="1"/>
  <c r="M10" i="10" s="1"/>
  <c r="J414" i="10"/>
  <c r="K414" i="10" s="1"/>
  <c r="M414" i="10" s="1"/>
  <c r="J401" i="10"/>
  <c r="K401" i="10" s="1"/>
  <c r="M401" i="10" s="1"/>
  <c r="J335" i="10"/>
  <c r="K335" i="10" s="1"/>
  <c r="M335" i="10" s="1"/>
  <c r="J334" i="10"/>
  <c r="K334" i="10" s="1"/>
  <c r="M334" i="10" s="1"/>
  <c r="J327" i="10"/>
  <c r="K327" i="10" s="1"/>
  <c r="M327" i="10" s="1"/>
  <c r="J326" i="10"/>
  <c r="K326" i="10" s="1"/>
  <c r="M326" i="10" s="1"/>
  <c r="J319" i="10"/>
  <c r="K319" i="10" s="1"/>
  <c r="M319" i="10" s="1"/>
  <c r="J318" i="10"/>
  <c r="K318" i="10" s="1"/>
  <c r="M318" i="10" s="1"/>
  <c r="J300" i="10"/>
  <c r="K300" i="10" s="1"/>
  <c r="M300" i="10" s="1"/>
  <c r="J284" i="10"/>
  <c r="K284" i="10" s="1"/>
  <c r="M284" i="10" s="1"/>
  <c r="J268" i="10"/>
  <c r="K268" i="10" s="1"/>
  <c r="M268" i="10" s="1"/>
  <c r="J259" i="10"/>
  <c r="K259" i="10" s="1"/>
  <c r="M259" i="10" s="1"/>
  <c r="J258" i="10"/>
  <c r="K258" i="10" s="1"/>
  <c r="M258" i="10" s="1"/>
  <c r="J251" i="10"/>
  <c r="K251" i="10" s="1"/>
  <c r="M251" i="10" s="1"/>
  <c r="J250" i="10"/>
  <c r="K250" i="10" s="1"/>
  <c r="M250" i="10" s="1"/>
  <c r="J243" i="10"/>
  <c r="K243" i="10" s="1"/>
  <c r="M243" i="10" s="1"/>
  <c r="J242" i="10"/>
  <c r="K242" i="10" s="1"/>
  <c r="M242" i="10" s="1"/>
  <c r="J235" i="10"/>
  <c r="K235" i="10" s="1"/>
  <c r="M235" i="10" s="1"/>
  <c r="J234" i="10"/>
  <c r="K234" i="10" s="1"/>
  <c r="M234" i="10" s="1"/>
  <c r="J227" i="10"/>
  <c r="K227" i="10" s="1"/>
  <c r="M227" i="10" s="1"/>
  <c r="J226" i="10"/>
  <c r="K226" i="10" s="1"/>
  <c r="M226" i="10" s="1"/>
  <c r="J213" i="10"/>
  <c r="K213" i="10" s="1"/>
  <c r="M213" i="10" s="1"/>
  <c r="J205" i="10"/>
  <c r="K205" i="10" s="1"/>
  <c r="M205" i="10" s="1"/>
  <c r="J194" i="10"/>
  <c r="K194" i="10" s="1"/>
  <c r="M194" i="10" s="1"/>
  <c r="J193" i="10"/>
  <c r="K193" i="10" s="1"/>
  <c r="M193" i="10" s="1"/>
  <c r="J184" i="10"/>
  <c r="K184" i="10" s="1"/>
  <c r="M184" i="10" s="1"/>
  <c r="J182" i="10"/>
  <c r="K182" i="10" s="1"/>
  <c r="M182" i="10" s="1"/>
  <c r="J165" i="10"/>
  <c r="K165" i="10" s="1"/>
  <c r="M165" i="10" s="1"/>
  <c r="J160" i="10"/>
  <c r="K160" i="10" s="1"/>
  <c r="M160" i="10" s="1"/>
  <c r="J154" i="10"/>
  <c r="K154" i="10" s="1"/>
  <c r="M154" i="10" s="1"/>
  <c r="J232" i="10"/>
  <c r="K232" i="10" s="1"/>
  <c r="M232" i="10" s="1"/>
  <c r="J197" i="10"/>
  <c r="K197" i="10" s="1"/>
  <c r="M197" i="10" s="1"/>
  <c r="J186" i="10"/>
  <c r="K186" i="10" s="1"/>
  <c r="M186" i="10" s="1"/>
  <c r="J161" i="10"/>
  <c r="K161" i="10" s="1"/>
  <c r="M161" i="10" s="1"/>
  <c r="J129" i="10"/>
  <c r="K129" i="10" s="1"/>
  <c r="M129" i="10" s="1"/>
  <c r="J110" i="10"/>
  <c r="K110" i="10" s="1"/>
  <c r="M110" i="10" s="1"/>
  <c r="J108" i="10"/>
  <c r="K108" i="10" s="1"/>
  <c r="M108" i="10" s="1"/>
  <c r="J105" i="10"/>
  <c r="K105" i="10" s="1"/>
  <c r="M105" i="10" s="1"/>
  <c r="J102" i="10"/>
  <c r="K102" i="10" s="1"/>
  <c r="M102" i="10" s="1"/>
  <c r="J100" i="10"/>
  <c r="K100" i="10" s="1"/>
  <c r="M100" i="10" s="1"/>
  <c r="J65" i="10"/>
  <c r="K65" i="10" s="1"/>
  <c r="M65" i="10" s="1"/>
  <c r="J46" i="10"/>
  <c r="K46" i="10" s="1"/>
  <c r="M46" i="10" s="1"/>
  <c r="J44" i="10"/>
  <c r="K44" i="10" s="1"/>
  <c r="M44" i="10" s="1"/>
  <c r="J37" i="10"/>
  <c r="K37" i="10" s="1"/>
  <c r="M37" i="10" s="1"/>
  <c r="J28" i="10"/>
  <c r="K28" i="10" s="1"/>
  <c r="M28" i="10" s="1"/>
  <c r="J21" i="10"/>
  <c r="K21" i="10" s="1"/>
  <c r="M21" i="10" s="1"/>
  <c r="J12" i="10"/>
  <c r="K12" i="10" s="1"/>
  <c r="M12" i="10" s="1"/>
  <c r="J134" i="10"/>
  <c r="K134" i="10" s="1"/>
  <c r="M134" i="10" s="1"/>
  <c r="J256" i="10"/>
  <c r="K256" i="10" s="1"/>
  <c r="M256" i="10" s="1"/>
  <c r="J224" i="10"/>
  <c r="K224" i="10" s="1"/>
  <c r="M224" i="10" s="1"/>
  <c r="J221" i="10"/>
  <c r="K221" i="10" s="1"/>
  <c r="M221" i="10" s="1"/>
  <c r="J173" i="10"/>
  <c r="K173" i="10" s="1"/>
  <c r="M173" i="10" s="1"/>
  <c r="J240" i="10"/>
  <c r="K240" i="10" s="1"/>
  <c r="M240" i="10" s="1"/>
  <c r="J216" i="10"/>
  <c r="K216" i="10" s="1"/>
  <c r="M216" i="10" s="1"/>
  <c r="J148" i="10"/>
  <c r="K148" i="10" s="1"/>
  <c r="M148" i="10" s="1"/>
  <c r="J113" i="10"/>
  <c r="K113" i="10" s="1"/>
  <c r="M113" i="10" s="1"/>
  <c r="J94" i="10"/>
  <c r="K94" i="10" s="1"/>
  <c r="M94" i="10" s="1"/>
  <c r="J92" i="10"/>
  <c r="K92" i="10" s="1"/>
  <c r="M92" i="10" s="1"/>
  <c r="J89" i="10"/>
  <c r="K89" i="10" s="1"/>
  <c r="M89" i="10" s="1"/>
  <c r="J86" i="10"/>
  <c r="K86" i="10" s="1"/>
  <c r="M86" i="10" s="1"/>
  <c r="J84" i="10"/>
  <c r="K84" i="10" s="1"/>
  <c r="M84" i="10" s="1"/>
  <c r="J49" i="10"/>
  <c r="K49" i="10" s="1"/>
  <c r="M49" i="10" s="1"/>
  <c r="J40" i="10"/>
  <c r="K40" i="10" s="1"/>
  <c r="M40" i="10" s="1"/>
  <c r="J33" i="10"/>
  <c r="K33" i="10" s="1"/>
  <c r="M33" i="10" s="1"/>
  <c r="J24" i="10"/>
  <c r="K24" i="10" s="1"/>
  <c r="M24" i="10" s="1"/>
  <c r="J17" i="10"/>
  <c r="K17" i="10" s="1"/>
  <c r="M17" i="10" s="1"/>
  <c r="J248" i="10"/>
  <c r="K248" i="10" s="1"/>
  <c r="M248" i="10" s="1"/>
  <c r="J192" i="10"/>
  <c r="K192" i="10" s="1"/>
  <c r="M192" i="10" s="1"/>
  <c r="J180" i="10"/>
  <c r="K180" i="10" s="1"/>
  <c r="M180" i="10" s="1"/>
  <c r="J162" i="10"/>
  <c r="K162" i="10" s="1"/>
  <c r="M162" i="10" s="1"/>
  <c r="J152" i="10"/>
  <c r="K152" i="10" s="1"/>
  <c r="M152" i="10" s="1"/>
  <c r="J140" i="10"/>
  <c r="K140" i="10" s="1"/>
  <c r="M140" i="10" s="1"/>
  <c r="J137" i="10"/>
  <c r="K137" i="10" s="1"/>
  <c r="M137" i="10" s="1"/>
  <c r="J132" i="10"/>
  <c r="K132" i="10" s="1"/>
  <c r="M132" i="10" s="1"/>
  <c r="J97" i="10"/>
  <c r="K97" i="10" s="1"/>
  <c r="M97" i="10" s="1"/>
  <c r="J78" i="10"/>
  <c r="K78" i="10" s="1"/>
  <c r="M78" i="10" s="1"/>
  <c r="J76" i="10"/>
  <c r="K76" i="10" s="1"/>
  <c r="M76" i="10" s="1"/>
  <c r="J73" i="10"/>
  <c r="K73" i="10" s="1"/>
  <c r="M73" i="10" s="1"/>
  <c r="J70" i="10"/>
  <c r="K70" i="10" s="1"/>
  <c r="M70" i="10" s="1"/>
  <c r="J68" i="10"/>
  <c r="K68" i="10" s="1"/>
  <c r="M68" i="10" s="1"/>
  <c r="J36" i="10"/>
  <c r="K36" i="10" s="1"/>
  <c r="M36" i="10" s="1"/>
  <c r="J29" i="10"/>
  <c r="K29" i="10" s="1"/>
  <c r="M29" i="10" s="1"/>
  <c r="J20" i="10"/>
  <c r="K20" i="10" s="1"/>
  <c r="M20" i="10" s="1"/>
  <c r="J13" i="10"/>
  <c r="K13" i="10" s="1"/>
  <c r="M13" i="10" s="1"/>
  <c r="J276" i="10"/>
  <c r="K276" i="10" s="1"/>
  <c r="M276" i="10" s="1"/>
  <c r="J218" i="10"/>
  <c r="K218" i="10" s="1"/>
  <c r="M218" i="10" s="1"/>
  <c r="J150" i="10"/>
  <c r="K150" i="10" s="1"/>
  <c r="M150" i="10" s="1"/>
  <c r="J81" i="10"/>
  <c r="K81" i="10" s="1"/>
  <c r="M81" i="10" s="1"/>
  <c r="J41" i="10"/>
  <c r="K41" i="10" s="1"/>
  <c r="M41" i="10" s="1"/>
  <c r="J16" i="10"/>
  <c r="K16" i="10" s="1"/>
  <c r="M16" i="10" s="1"/>
  <c r="J9" i="10"/>
  <c r="K9" i="10" s="1"/>
  <c r="M9" i="10" s="1"/>
  <c r="J124" i="10"/>
  <c r="K124" i="10" s="1"/>
  <c r="M124" i="10" s="1"/>
  <c r="J126" i="10"/>
  <c r="K126" i="10" s="1"/>
  <c r="M126" i="10" s="1"/>
  <c r="J116" i="10"/>
  <c r="K116" i="10" s="1"/>
  <c r="M116" i="10" s="1"/>
  <c r="J60" i="10"/>
  <c r="K60" i="10" s="1"/>
  <c r="M60" i="10" s="1"/>
  <c r="J57" i="10"/>
  <c r="K57" i="10" s="1"/>
  <c r="M57" i="10" s="1"/>
  <c r="J54" i="10"/>
  <c r="K54" i="10" s="1"/>
  <c r="M54" i="10" s="1"/>
  <c r="J32" i="10"/>
  <c r="K32" i="10" s="1"/>
  <c r="M32" i="10" s="1"/>
  <c r="J25" i="10"/>
  <c r="K25" i="10" s="1"/>
  <c r="M25" i="10" s="1"/>
  <c r="J121" i="10"/>
  <c r="K121" i="10" s="1"/>
  <c r="M121" i="10" s="1"/>
  <c r="J118" i="10"/>
  <c r="K118" i="10" s="1"/>
  <c r="M118" i="10" s="1"/>
  <c r="J62" i="10"/>
  <c r="K62" i="10" s="1"/>
  <c r="M62" i="10" s="1"/>
  <c r="J52" i="10"/>
  <c r="K52" i="10" s="1"/>
  <c r="M52" i="10" s="1"/>
  <c r="J8" i="10"/>
  <c r="K8" i="10" s="1"/>
  <c r="M8" i="10" s="1"/>
  <c r="J432" i="6"/>
  <c r="K432" i="6" s="1"/>
  <c r="M432" i="6" s="1"/>
  <c r="J428" i="6"/>
  <c r="K428" i="6" s="1"/>
  <c r="M428" i="6" s="1"/>
  <c r="J424" i="6"/>
  <c r="K424" i="6" s="1"/>
  <c r="M424" i="6" s="1"/>
  <c r="J420" i="6"/>
  <c r="K420" i="6" s="1"/>
  <c r="M420" i="6" s="1"/>
  <c r="J416" i="6"/>
  <c r="K416" i="6" s="1"/>
  <c r="M416" i="6" s="1"/>
  <c r="J412" i="6"/>
  <c r="K412" i="6" s="1"/>
  <c r="M412" i="6" s="1"/>
  <c r="J408" i="6"/>
  <c r="K408" i="6" s="1"/>
  <c r="M408" i="6" s="1"/>
  <c r="J404" i="6"/>
  <c r="K404" i="6" s="1"/>
  <c r="M404" i="6" s="1"/>
  <c r="J400" i="6"/>
  <c r="K400" i="6" s="1"/>
  <c r="M400" i="6" s="1"/>
  <c r="J396" i="6"/>
  <c r="K396" i="6" s="1"/>
  <c r="M396" i="6" s="1"/>
  <c r="J392" i="6"/>
  <c r="K392" i="6" s="1"/>
  <c r="M392" i="6" s="1"/>
  <c r="J389" i="6"/>
  <c r="K389" i="6" s="1"/>
  <c r="M389" i="6" s="1"/>
  <c r="J385" i="6"/>
  <c r="K385" i="6" s="1"/>
  <c r="M385" i="6" s="1"/>
  <c r="J381" i="6"/>
  <c r="K381" i="6" s="1"/>
  <c r="M381" i="6" s="1"/>
  <c r="J377" i="6"/>
  <c r="K377" i="6" s="1"/>
  <c r="M377" i="6" s="1"/>
  <c r="J373" i="6"/>
  <c r="K373" i="6" s="1"/>
  <c r="M373" i="6" s="1"/>
  <c r="J369" i="6"/>
  <c r="K369" i="6" s="1"/>
  <c r="M369" i="6" s="1"/>
  <c r="J365" i="6"/>
  <c r="K365" i="6" s="1"/>
  <c r="M365" i="6" s="1"/>
  <c r="J361" i="6"/>
  <c r="K361" i="6" s="1"/>
  <c r="M361" i="6" s="1"/>
  <c r="J357" i="6"/>
  <c r="K357" i="6" s="1"/>
  <c r="M357" i="6" s="1"/>
  <c r="J353" i="6"/>
  <c r="K353" i="6" s="1"/>
  <c r="M353" i="6" s="1"/>
  <c r="J349" i="6"/>
  <c r="K349" i="6" s="1"/>
  <c r="M349" i="6" s="1"/>
  <c r="J345" i="6"/>
  <c r="K345" i="6" s="1"/>
  <c r="M345" i="6" s="1"/>
  <c r="J341" i="6"/>
  <c r="K341" i="6" s="1"/>
  <c r="M341" i="6" s="1"/>
  <c r="J423" i="6"/>
  <c r="K423" i="6" s="1"/>
  <c r="M423" i="6" s="1"/>
  <c r="J421" i="6"/>
  <c r="K421" i="6" s="1"/>
  <c r="M421" i="6" s="1"/>
  <c r="J418" i="6"/>
  <c r="K418" i="6" s="1"/>
  <c r="M418" i="6" s="1"/>
  <c r="J407" i="6"/>
  <c r="K407" i="6" s="1"/>
  <c r="M407" i="6" s="1"/>
  <c r="J405" i="6"/>
  <c r="K405" i="6" s="1"/>
  <c r="M405" i="6" s="1"/>
  <c r="J402" i="6"/>
  <c r="K402" i="6" s="1"/>
  <c r="M402" i="6" s="1"/>
  <c r="J391" i="6"/>
  <c r="K391" i="6" s="1"/>
  <c r="M391" i="6" s="1"/>
  <c r="J390" i="6"/>
  <c r="K390" i="6" s="1"/>
  <c r="M390" i="6" s="1"/>
  <c r="J387" i="6"/>
  <c r="K387" i="6" s="1"/>
  <c r="M387" i="6" s="1"/>
  <c r="J386" i="6"/>
  <c r="K386" i="6" s="1"/>
  <c r="M386" i="6" s="1"/>
  <c r="J383" i="6"/>
  <c r="K383" i="6" s="1"/>
  <c r="M383" i="6" s="1"/>
  <c r="J382" i="6"/>
  <c r="K382" i="6" s="1"/>
  <c r="M382" i="6" s="1"/>
  <c r="J379" i="6"/>
  <c r="K379" i="6" s="1"/>
  <c r="M379" i="6" s="1"/>
  <c r="J378" i="6"/>
  <c r="K378" i="6" s="1"/>
  <c r="M378" i="6" s="1"/>
  <c r="J375" i="6"/>
  <c r="K375" i="6" s="1"/>
  <c r="M375" i="6" s="1"/>
  <c r="J374" i="6"/>
  <c r="K374" i="6" s="1"/>
  <c r="M374" i="6" s="1"/>
  <c r="J371" i="6"/>
  <c r="K371" i="6" s="1"/>
  <c r="M371" i="6" s="1"/>
  <c r="J370" i="6"/>
  <c r="K370" i="6" s="1"/>
  <c r="M370" i="6" s="1"/>
  <c r="J367" i="6"/>
  <c r="K367" i="6" s="1"/>
  <c r="M367" i="6" s="1"/>
  <c r="J366" i="6"/>
  <c r="K366" i="6" s="1"/>
  <c r="M366" i="6" s="1"/>
  <c r="J363" i="6"/>
  <c r="K363" i="6" s="1"/>
  <c r="M363" i="6" s="1"/>
  <c r="J362" i="6"/>
  <c r="K362" i="6" s="1"/>
  <c r="M362" i="6" s="1"/>
  <c r="J359" i="6"/>
  <c r="K359" i="6" s="1"/>
  <c r="M359" i="6" s="1"/>
  <c r="J358" i="6"/>
  <c r="K358" i="6" s="1"/>
  <c r="M358" i="6" s="1"/>
  <c r="J355" i="6"/>
  <c r="K355" i="6" s="1"/>
  <c r="M355" i="6" s="1"/>
  <c r="J354" i="6"/>
  <c r="K354" i="6" s="1"/>
  <c r="M354" i="6" s="1"/>
  <c r="J351" i="6"/>
  <c r="K351" i="6" s="1"/>
  <c r="M351" i="6" s="1"/>
  <c r="J350" i="6"/>
  <c r="K350" i="6" s="1"/>
  <c r="M350" i="6" s="1"/>
  <c r="J347" i="6"/>
  <c r="K347" i="6" s="1"/>
  <c r="M347" i="6" s="1"/>
  <c r="J346" i="6"/>
  <c r="K346" i="6" s="1"/>
  <c r="M346" i="6" s="1"/>
  <c r="J343" i="6"/>
  <c r="K343" i="6" s="1"/>
  <c r="M343" i="6" s="1"/>
  <c r="J342" i="6"/>
  <c r="K342" i="6" s="1"/>
  <c r="M342" i="6" s="1"/>
  <c r="J339" i="6"/>
  <c r="K339" i="6" s="1"/>
  <c r="M339" i="6" s="1"/>
  <c r="J337" i="6"/>
  <c r="K337" i="6" s="1"/>
  <c r="M337" i="6" s="1"/>
  <c r="J333" i="6"/>
  <c r="K333" i="6" s="1"/>
  <c r="M333" i="6" s="1"/>
  <c r="J329" i="6"/>
  <c r="K329" i="6" s="1"/>
  <c r="M329" i="6" s="1"/>
  <c r="J325" i="6"/>
  <c r="K325" i="6" s="1"/>
  <c r="M325" i="6" s="1"/>
  <c r="J321" i="6"/>
  <c r="K321" i="6" s="1"/>
  <c r="M321" i="6" s="1"/>
  <c r="J317" i="6"/>
  <c r="K317" i="6" s="1"/>
  <c r="M317" i="6" s="1"/>
  <c r="J313" i="6"/>
  <c r="K313" i="6" s="1"/>
  <c r="M313" i="6" s="1"/>
  <c r="J309" i="6"/>
  <c r="K309" i="6" s="1"/>
  <c r="M309" i="6" s="1"/>
  <c r="J305" i="6"/>
  <c r="K305" i="6" s="1"/>
  <c r="M305" i="6" s="1"/>
  <c r="J301" i="6"/>
  <c r="K301" i="6" s="1"/>
  <c r="M301" i="6" s="1"/>
  <c r="J297" i="6"/>
  <c r="K297" i="6" s="1"/>
  <c r="M297" i="6" s="1"/>
  <c r="J293" i="6"/>
  <c r="K293" i="6" s="1"/>
  <c r="M293" i="6" s="1"/>
  <c r="J289" i="6"/>
  <c r="K289" i="6" s="1"/>
  <c r="M289" i="6" s="1"/>
  <c r="J285" i="6"/>
  <c r="K285" i="6" s="1"/>
  <c r="M285" i="6" s="1"/>
  <c r="J281" i="6"/>
  <c r="K281" i="6" s="1"/>
  <c r="M281" i="6" s="1"/>
  <c r="J277" i="6"/>
  <c r="K277" i="6" s="1"/>
  <c r="M277" i="6" s="1"/>
  <c r="J273" i="6"/>
  <c r="K273" i="6" s="1"/>
  <c r="M273" i="6" s="1"/>
  <c r="J269" i="6"/>
  <c r="K269" i="6" s="1"/>
  <c r="M269" i="6" s="1"/>
  <c r="J265" i="6"/>
  <c r="K265" i="6" s="1"/>
  <c r="M265" i="6" s="1"/>
  <c r="J261" i="6"/>
  <c r="K261" i="6" s="1"/>
  <c r="M261" i="6" s="1"/>
  <c r="J257" i="6"/>
  <c r="K257" i="6" s="1"/>
  <c r="M257" i="6" s="1"/>
  <c r="J253" i="6"/>
  <c r="K253" i="6" s="1"/>
  <c r="M253" i="6" s="1"/>
  <c r="J249" i="6"/>
  <c r="K249" i="6" s="1"/>
  <c r="M249" i="6" s="1"/>
  <c r="J245" i="6"/>
  <c r="K245" i="6" s="1"/>
  <c r="M245" i="6" s="1"/>
  <c r="J241" i="6"/>
  <c r="K241" i="6" s="1"/>
  <c r="M241" i="6" s="1"/>
  <c r="J237" i="6"/>
  <c r="K237" i="6" s="1"/>
  <c r="M237" i="6" s="1"/>
  <c r="J233" i="6"/>
  <c r="K233" i="6" s="1"/>
  <c r="M233" i="6" s="1"/>
  <c r="J229" i="6"/>
  <c r="K229" i="6" s="1"/>
  <c r="M229" i="6" s="1"/>
  <c r="J225" i="6"/>
  <c r="K225" i="6" s="1"/>
  <c r="M225" i="6" s="1"/>
  <c r="J430" i="6"/>
  <c r="K430" i="6" s="1"/>
  <c r="M430" i="6" s="1"/>
  <c r="J425" i="6"/>
  <c r="K425" i="6" s="1"/>
  <c r="M425" i="6" s="1"/>
  <c r="J419" i="6"/>
  <c r="K419" i="6" s="1"/>
  <c r="M419" i="6" s="1"/>
  <c r="J413" i="6"/>
  <c r="K413" i="6" s="1"/>
  <c r="M413" i="6" s="1"/>
  <c r="J406" i="6"/>
  <c r="K406" i="6" s="1"/>
  <c r="M406" i="6" s="1"/>
  <c r="J395" i="6"/>
  <c r="K395" i="6" s="1"/>
  <c r="M395" i="6" s="1"/>
  <c r="J394" i="6"/>
  <c r="K394" i="6" s="1"/>
  <c r="M394" i="6" s="1"/>
  <c r="J376" i="6"/>
  <c r="K376" i="6" s="1"/>
  <c r="M376" i="6" s="1"/>
  <c r="J360" i="6"/>
  <c r="K360" i="6" s="1"/>
  <c r="M360" i="6" s="1"/>
  <c r="J344" i="6"/>
  <c r="K344" i="6" s="1"/>
  <c r="M344" i="6" s="1"/>
  <c r="J223" i="6"/>
  <c r="K223" i="6" s="1"/>
  <c r="M223" i="6" s="1"/>
  <c r="J219" i="6"/>
  <c r="K219" i="6" s="1"/>
  <c r="M219" i="6" s="1"/>
  <c r="J215" i="6"/>
  <c r="K215" i="6" s="1"/>
  <c r="M215" i="6" s="1"/>
  <c r="J211" i="6"/>
  <c r="K211" i="6" s="1"/>
  <c r="M211" i="6" s="1"/>
  <c r="J207" i="6"/>
  <c r="K207" i="6" s="1"/>
  <c r="M207" i="6" s="1"/>
  <c r="J203" i="6"/>
  <c r="K203" i="6" s="1"/>
  <c r="M203" i="6" s="1"/>
  <c r="J199" i="6"/>
  <c r="K199" i="6" s="1"/>
  <c r="M199" i="6" s="1"/>
  <c r="J195" i="6"/>
  <c r="K195" i="6" s="1"/>
  <c r="M195" i="6" s="1"/>
  <c r="J191" i="6"/>
  <c r="K191" i="6" s="1"/>
  <c r="M191" i="6" s="1"/>
  <c r="J187" i="6"/>
  <c r="K187" i="6" s="1"/>
  <c r="M187" i="6" s="1"/>
  <c r="J183" i="6"/>
  <c r="K183" i="6" s="1"/>
  <c r="M183" i="6" s="1"/>
  <c r="J179" i="6"/>
  <c r="K179" i="6" s="1"/>
  <c r="M179" i="6" s="1"/>
  <c r="J175" i="6"/>
  <c r="K175" i="6" s="1"/>
  <c r="M175" i="6" s="1"/>
  <c r="J171" i="6"/>
  <c r="K171" i="6" s="1"/>
  <c r="M171" i="6" s="1"/>
  <c r="J167" i="6"/>
  <c r="K167" i="6" s="1"/>
  <c r="M167" i="6" s="1"/>
  <c r="J163" i="6"/>
  <c r="K163" i="6" s="1"/>
  <c r="M163" i="6" s="1"/>
  <c r="J159" i="6"/>
  <c r="K159" i="6" s="1"/>
  <c r="M159" i="6" s="1"/>
  <c r="J155" i="6"/>
  <c r="K155" i="6" s="1"/>
  <c r="M155" i="6" s="1"/>
  <c r="J151" i="6"/>
  <c r="K151" i="6" s="1"/>
  <c r="M151" i="6" s="1"/>
  <c r="J147" i="6"/>
  <c r="K147" i="6" s="1"/>
  <c r="M147" i="6" s="1"/>
  <c r="J143" i="6"/>
  <c r="K143" i="6" s="1"/>
  <c r="M143" i="6" s="1"/>
  <c r="J139" i="6"/>
  <c r="K139" i="6" s="1"/>
  <c r="M139" i="6" s="1"/>
  <c r="J135" i="6"/>
  <c r="K135" i="6" s="1"/>
  <c r="M135" i="6" s="1"/>
  <c r="J131" i="6"/>
  <c r="K131" i="6" s="1"/>
  <c r="M131" i="6" s="1"/>
  <c r="J127" i="6"/>
  <c r="K127" i="6" s="1"/>
  <c r="M127" i="6" s="1"/>
  <c r="J123" i="6"/>
  <c r="K123" i="6" s="1"/>
  <c r="M123" i="6" s="1"/>
  <c r="J119" i="6"/>
  <c r="K119" i="6" s="1"/>
  <c r="M119" i="6" s="1"/>
  <c r="J115" i="6"/>
  <c r="K115" i="6" s="1"/>
  <c r="M115" i="6" s="1"/>
  <c r="J111" i="6"/>
  <c r="K111" i="6" s="1"/>
  <c r="M111" i="6" s="1"/>
  <c r="J107" i="6"/>
  <c r="K107" i="6" s="1"/>
  <c r="M107" i="6" s="1"/>
  <c r="J103" i="6"/>
  <c r="K103" i="6" s="1"/>
  <c r="M103" i="6" s="1"/>
  <c r="J99" i="6"/>
  <c r="K99" i="6" s="1"/>
  <c r="M99" i="6" s="1"/>
  <c r="J95" i="6"/>
  <c r="K95" i="6" s="1"/>
  <c r="M95" i="6" s="1"/>
  <c r="J91" i="6"/>
  <c r="K91" i="6" s="1"/>
  <c r="M91" i="6" s="1"/>
  <c r="J87" i="6"/>
  <c r="K87" i="6" s="1"/>
  <c r="M87" i="6" s="1"/>
  <c r="J83" i="6"/>
  <c r="K83" i="6" s="1"/>
  <c r="M83" i="6" s="1"/>
  <c r="J79" i="6"/>
  <c r="K79" i="6" s="1"/>
  <c r="M79" i="6" s="1"/>
  <c r="J75" i="6"/>
  <c r="K75" i="6" s="1"/>
  <c r="M75" i="6" s="1"/>
  <c r="J71" i="6"/>
  <c r="K71" i="6" s="1"/>
  <c r="M71" i="6" s="1"/>
  <c r="J67" i="6"/>
  <c r="K67" i="6" s="1"/>
  <c r="M67" i="6" s="1"/>
  <c r="J63" i="6"/>
  <c r="K63" i="6" s="1"/>
  <c r="M63" i="6" s="1"/>
  <c r="J59" i="6"/>
  <c r="K59" i="6" s="1"/>
  <c r="M59" i="6" s="1"/>
  <c r="J55" i="6"/>
  <c r="K55" i="6" s="1"/>
  <c r="M55" i="6" s="1"/>
  <c r="J51" i="6"/>
  <c r="K51" i="6" s="1"/>
  <c r="M51" i="6" s="1"/>
  <c r="J47" i="6"/>
  <c r="K47" i="6" s="1"/>
  <c r="M47" i="6" s="1"/>
  <c r="J43" i="6"/>
  <c r="K43" i="6" s="1"/>
  <c r="M43" i="6" s="1"/>
  <c r="J39" i="6"/>
  <c r="K39" i="6" s="1"/>
  <c r="M39" i="6" s="1"/>
  <c r="J35" i="6"/>
  <c r="K35" i="6" s="1"/>
  <c r="M35" i="6" s="1"/>
  <c r="J31" i="6"/>
  <c r="K31" i="6" s="1"/>
  <c r="M31" i="6" s="1"/>
  <c r="J27" i="6"/>
  <c r="K27" i="6" s="1"/>
  <c r="M27" i="6" s="1"/>
  <c r="J23" i="6"/>
  <c r="K23" i="6" s="1"/>
  <c r="M23" i="6" s="1"/>
  <c r="J19" i="6"/>
  <c r="K19" i="6" s="1"/>
  <c r="M19" i="6" s="1"/>
  <c r="J15" i="6"/>
  <c r="K15" i="6" s="1"/>
  <c r="M15" i="6" s="1"/>
  <c r="J11" i="6"/>
  <c r="K11" i="6" s="1"/>
  <c r="M11" i="6" s="1"/>
  <c r="J427" i="6"/>
  <c r="K427" i="6" s="1"/>
  <c r="M427" i="6" s="1"/>
  <c r="J426" i="6"/>
  <c r="K426" i="6" s="1"/>
  <c r="M426" i="6" s="1"/>
  <c r="J417" i="6"/>
  <c r="K417" i="6" s="1"/>
  <c r="M417" i="6" s="1"/>
  <c r="J415" i="6"/>
  <c r="K415" i="6" s="1"/>
  <c r="M415" i="6" s="1"/>
  <c r="J398" i="6"/>
  <c r="K398" i="6" s="1"/>
  <c r="M398" i="6" s="1"/>
  <c r="J393" i="6"/>
  <c r="K393" i="6" s="1"/>
  <c r="M393" i="6" s="1"/>
  <c r="J384" i="6"/>
  <c r="K384" i="6" s="1"/>
  <c r="M384" i="6" s="1"/>
  <c r="J368" i="6"/>
  <c r="K368" i="6" s="1"/>
  <c r="M368" i="6" s="1"/>
  <c r="J352" i="6"/>
  <c r="K352" i="6" s="1"/>
  <c r="M352" i="6" s="1"/>
  <c r="J338" i="6"/>
  <c r="K338" i="6" s="1"/>
  <c r="M338" i="6" s="1"/>
  <c r="J335" i="6"/>
  <c r="K335" i="6" s="1"/>
  <c r="M335" i="6" s="1"/>
  <c r="J334" i="6"/>
  <c r="K334" i="6" s="1"/>
  <c r="M334" i="6" s="1"/>
  <c r="J422" i="6"/>
  <c r="K422" i="6" s="1"/>
  <c r="M422" i="6" s="1"/>
  <c r="J411" i="6"/>
  <c r="K411" i="6" s="1"/>
  <c r="M411" i="6" s="1"/>
  <c r="J403" i="6"/>
  <c r="K403" i="6" s="1"/>
  <c r="M403" i="6" s="1"/>
  <c r="J401" i="6"/>
  <c r="K401" i="6" s="1"/>
  <c r="M401" i="6" s="1"/>
  <c r="J356" i="6"/>
  <c r="K356" i="6" s="1"/>
  <c r="M356" i="6" s="1"/>
  <c r="J348" i="6"/>
  <c r="K348" i="6" s="1"/>
  <c r="M348" i="6" s="1"/>
  <c r="J429" i="6"/>
  <c r="K429" i="6" s="1"/>
  <c r="M429" i="6" s="1"/>
  <c r="J414" i="6"/>
  <c r="K414" i="6" s="1"/>
  <c r="M414" i="6" s="1"/>
  <c r="J399" i="6"/>
  <c r="K399" i="6" s="1"/>
  <c r="M399" i="6" s="1"/>
  <c r="J372" i="6"/>
  <c r="K372" i="6" s="1"/>
  <c r="M372" i="6" s="1"/>
  <c r="J364" i="6"/>
  <c r="K364" i="6" s="1"/>
  <c r="M364" i="6" s="1"/>
  <c r="J332" i="6"/>
  <c r="K332" i="6" s="1"/>
  <c r="M332" i="6" s="1"/>
  <c r="J331" i="6"/>
  <c r="K331" i="6" s="1"/>
  <c r="M331" i="6" s="1"/>
  <c r="J326" i="6"/>
  <c r="K326" i="6" s="1"/>
  <c r="M326" i="6" s="1"/>
  <c r="J324" i="6"/>
  <c r="K324" i="6" s="1"/>
  <c r="M324" i="6" s="1"/>
  <c r="J323" i="6"/>
  <c r="K323" i="6" s="1"/>
  <c r="M323" i="6" s="1"/>
  <c r="J318" i="6"/>
  <c r="K318" i="6" s="1"/>
  <c r="M318" i="6" s="1"/>
  <c r="J316" i="6"/>
  <c r="K316" i="6" s="1"/>
  <c r="M316" i="6" s="1"/>
  <c r="J315" i="6"/>
  <c r="K315" i="6" s="1"/>
  <c r="M315" i="6" s="1"/>
  <c r="J310" i="6"/>
  <c r="K310" i="6" s="1"/>
  <c r="M310" i="6" s="1"/>
  <c r="J308" i="6"/>
  <c r="K308" i="6" s="1"/>
  <c r="M308" i="6" s="1"/>
  <c r="J307" i="6"/>
  <c r="K307" i="6" s="1"/>
  <c r="M307" i="6" s="1"/>
  <c r="J302" i="6"/>
  <c r="K302" i="6" s="1"/>
  <c r="M302" i="6" s="1"/>
  <c r="J300" i="6"/>
  <c r="K300" i="6" s="1"/>
  <c r="M300" i="6" s="1"/>
  <c r="J299" i="6"/>
  <c r="K299" i="6" s="1"/>
  <c r="M299" i="6" s="1"/>
  <c r="J294" i="6"/>
  <c r="K294" i="6" s="1"/>
  <c r="M294" i="6" s="1"/>
  <c r="J330" i="6"/>
  <c r="K330" i="6" s="1"/>
  <c r="M330" i="6" s="1"/>
  <c r="J320" i="6"/>
  <c r="K320" i="6" s="1"/>
  <c r="M320" i="6" s="1"/>
  <c r="J319" i="6"/>
  <c r="K319" i="6" s="1"/>
  <c r="M319" i="6" s="1"/>
  <c r="J304" i="6"/>
  <c r="K304" i="6" s="1"/>
  <c r="M304" i="6" s="1"/>
  <c r="J303" i="6"/>
  <c r="K303" i="6" s="1"/>
  <c r="M303" i="6" s="1"/>
  <c r="J222" i="6"/>
  <c r="K222" i="6" s="1"/>
  <c r="M222" i="6" s="1"/>
  <c r="J218" i="6"/>
  <c r="K218" i="6" s="1"/>
  <c r="M218" i="6" s="1"/>
  <c r="J214" i="6"/>
  <c r="K214" i="6" s="1"/>
  <c r="M214" i="6" s="1"/>
  <c r="J210" i="6"/>
  <c r="K210" i="6" s="1"/>
  <c r="M210" i="6" s="1"/>
  <c r="J206" i="6"/>
  <c r="K206" i="6" s="1"/>
  <c r="M206" i="6" s="1"/>
  <c r="J202" i="6"/>
  <c r="K202" i="6" s="1"/>
  <c r="M202" i="6" s="1"/>
  <c r="J198" i="6"/>
  <c r="K198" i="6" s="1"/>
  <c r="M198" i="6" s="1"/>
  <c r="J194" i="6"/>
  <c r="K194" i="6" s="1"/>
  <c r="M194" i="6" s="1"/>
  <c r="J190" i="6"/>
  <c r="K190" i="6" s="1"/>
  <c r="M190" i="6" s="1"/>
  <c r="J186" i="6"/>
  <c r="K186" i="6" s="1"/>
  <c r="M186" i="6" s="1"/>
  <c r="J182" i="6"/>
  <c r="K182" i="6" s="1"/>
  <c r="M182" i="6" s="1"/>
  <c r="J178" i="6"/>
  <c r="K178" i="6" s="1"/>
  <c r="M178" i="6" s="1"/>
  <c r="J431" i="6"/>
  <c r="K431" i="6" s="1"/>
  <c r="M431" i="6" s="1"/>
  <c r="J410" i="6"/>
  <c r="K410" i="6" s="1"/>
  <c r="M410" i="6" s="1"/>
  <c r="J388" i="6"/>
  <c r="K388" i="6" s="1"/>
  <c r="M388" i="6" s="1"/>
  <c r="J340" i="6"/>
  <c r="K340" i="6" s="1"/>
  <c r="M340" i="6" s="1"/>
  <c r="J328" i="6"/>
  <c r="K328" i="6" s="1"/>
  <c r="M328" i="6" s="1"/>
  <c r="J327" i="6"/>
  <c r="K327" i="6" s="1"/>
  <c r="M327" i="6" s="1"/>
  <c r="J312" i="6"/>
  <c r="K312" i="6" s="1"/>
  <c r="M312" i="6" s="1"/>
  <c r="J311" i="6"/>
  <c r="K311" i="6" s="1"/>
  <c r="M311" i="6" s="1"/>
  <c r="J296" i="6"/>
  <c r="K296" i="6" s="1"/>
  <c r="M296" i="6" s="1"/>
  <c r="J295" i="6"/>
  <c r="K295" i="6" s="1"/>
  <c r="M295" i="6" s="1"/>
  <c r="J409" i="6"/>
  <c r="K409" i="6" s="1"/>
  <c r="M409" i="6" s="1"/>
  <c r="J221" i="6"/>
  <c r="K221" i="6" s="1"/>
  <c r="M221" i="6" s="1"/>
  <c r="J212" i="6"/>
  <c r="K212" i="6" s="1"/>
  <c r="M212" i="6" s="1"/>
  <c r="J205" i="6"/>
  <c r="K205" i="6" s="1"/>
  <c r="M205" i="6" s="1"/>
  <c r="J196" i="6"/>
  <c r="K196" i="6" s="1"/>
  <c r="M196" i="6" s="1"/>
  <c r="J192" i="6"/>
  <c r="K192" i="6" s="1"/>
  <c r="M192" i="6" s="1"/>
  <c r="J184" i="6"/>
  <c r="K184" i="6" s="1"/>
  <c r="M184" i="6" s="1"/>
  <c r="J174" i="6"/>
  <c r="K174" i="6" s="1"/>
  <c r="M174" i="6" s="1"/>
  <c r="J170" i="6"/>
  <c r="K170" i="6" s="1"/>
  <c r="M170" i="6" s="1"/>
  <c r="J166" i="6"/>
  <c r="K166" i="6" s="1"/>
  <c r="M166" i="6" s="1"/>
  <c r="J162" i="6"/>
  <c r="K162" i="6" s="1"/>
  <c r="M162" i="6" s="1"/>
  <c r="J433" i="6"/>
  <c r="K433" i="6" s="1"/>
  <c r="M433" i="6" s="1"/>
  <c r="J291" i="6"/>
  <c r="K291" i="6" s="1"/>
  <c r="M291" i="6" s="1"/>
  <c r="J290" i="6"/>
  <c r="K290" i="6" s="1"/>
  <c r="M290" i="6" s="1"/>
  <c r="J288" i="6"/>
  <c r="K288" i="6" s="1"/>
  <c r="M288" i="6" s="1"/>
  <c r="J283" i="6"/>
  <c r="K283" i="6" s="1"/>
  <c r="M283" i="6" s="1"/>
  <c r="J282" i="6"/>
  <c r="K282" i="6" s="1"/>
  <c r="M282" i="6" s="1"/>
  <c r="J280" i="6"/>
  <c r="K280" i="6" s="1"/>
  <c r="M280" i="6" s="1"/>
  <c r="J275" i="6"/>
  <c r="K275" i="6" s="1"/>
  <c r="M275" i="6" s="1"/>
  <c r="J274" i="6"/>
  <c r="K274" i="6" s="1"/>
  <c r="M274" i="6" s="1"/>
  <c r="J272" i="6"/>
  <c r="K272" i="6" s="1"/>
  <c r="M272" i="6" s="1"/>
  <c r="J267" i="6"/>
  <c r="K267" i="6" s="1"/>
  <c r="M267" i="6" s="1"/>
  <c r="J266" i="6"/>
  <c r="K266" i="6" s="1"/>
  <c r="M266" i="6" s="1"/>
  <c r="J264" i="6"/>
  <c r="K264" i="6" s="1"/>
  <c r="M264" i="6" s="1"/>
  <c r="J259" i="6"/>
  <c r="K259" i="6" s="1"/>
  <c r="M259" i="6" s="1"/>
  <c r="J258" i="6"/>
  <c r="K258" i="6" s="1"/>
  <c r="M258" i="6" s="1"/>
  <c r="J256" i="6"/>
  <c r="K256" i="6" s="1"/>
  <c r="M256" i="6" s="1"/>
  <c r="J251" i="6"/>
  <c r="K251" i="6" s="1"/>
  <c r="M251" i="6" s="1"/>
  <c r="J250" i="6"/>
  <c r="K250" i="6" s="1"/>
  <c r="M250" i="6" s="1"/>
  <c r="J248" i="6"/>
  <c r="K248" i="6" s="1"/>
  <c r="M248" i="6" s="1"/>
  <c r="J243" i="6"/>
  <c r="K243" i="6" s="1"/>
  <c r="M243" i="6" s="1"/>
  <c r="J242" i="6"/>
  <c r="K242" i="6" s="1"/>
  <c r="M242" i="6" s="1"/>
  <c r="J240" i="6"/>
  <c r="K240" i="6" s="1"/>
  <c r="M240" i="6" s="1"/>
  <c r="J235" i="6"/>
  <c r="K235" i="6" s="1"/>
  <c r="M235" i="6" s="1"/>
  <c r="J234" i="6"/>
  <c r="K234" i="6" s="1"/>
  <c r="M234" i="6" s="1"/>
  <c r="J232" i="6"/>
  <c r="K232" i="6" s="1"/>
  <c r="M232" i="6" s="1"/>
  <c r="J227" i="6"/>
  <c r="K227" i="6" s="1"/>
  <c r="M227" i="6" s="1"/>
  <c r="J226" i="6"/>
  <c r="K226" i="6" s="1"/>
  <c r="M226" i="6" s="1"/>
  <c r="J224" i="6"/>
  <c r="K224" i="6" s="1"/>
  <c r="M224" i="6" s="1"/>
  <c r="J217" i="6"/>
  <c r="K217" i="6" s="1"/>
  <c r="M217" i="6" s="1"/>
  <c r="J208" i="6"/>
  <c r="K208" i="6" s="1"/>
  <c r="M208" i="6" s="1"/>
  <c r="J201" i="6"/>
  <c r="K201" i="6" s="1"/>
  <c r="M201" i="6" s="1"/>
  <c r="J193" i="6"/>
  <c r="K193" i="6" s="1"/>
  <c r="M193" i="6" s="1"/>
  <c r="J185" i="6"/>
  <c r="K185" i="6" s="1"/>
  <c r="M185" i="6" s="1"/>
  <c r="J177" i="6"/>
  <c r="K177" i="6" s="1"/>
  <c r="M177" i="6" s="1"/>
  <c r="J176" i="6"/>
  <c r="K176" i="6" s="1"/>
  <c r="M176" i="6" s="1"/>
  <c r="J173" i="6"/>
  <c r="K173" i="6" s="1"/>
  <c r="M173" i="6" s="1"/>
  <c r="J172" i="6"/>
  <c r="K172" i="6" s="1"/>
  <c r="M172" i="6" s="1"/>
  <c r="J169" i="6"/>
  <c r="K169" i="6" s="1"/>
  <c r="M169" i="6" s="1"/>
  <c r="J168" i="6"/>
  <c r="K168" i="6" s="1"/>
  <c r="M168" i="6" s="1"/>
  <c r="J165" i="6"/>
  <c r="K165" i="6" s="1"/>
  <c r="M165" i="6" s="1"/>
  <c r="J164" i="6"/>
  <c r="K164" i="6" s="1"/>
  <c r="M164" i="6" s="1"/>
  <c r="J161" i="6"/>
  <c r="K161" i="6" s="1"/>
  <c r="M161" i="6" s="1"/>
  <c r="J160" i="6"/>
  <c r="K160" i="6" s="1"/>
  <c r="M160" i="6" s="1"/>
  <c r="J157" i="6"/>
  <c r="K157" i="6" s="1"/>
  <c r="M157" i="6" s="1"/>
  <c r="J156" i="6"/>
  <c r="K156" i="6" s="1"/>
  <c r="M156" i="6" s="1"/>
  <c r="J153" i="6"/>
  <c r="K153" i="6" s="1"/>
  <c r="M153" i="6" s="1"/>
  <c r="J152" i="6"/>
  <c r="K152" i="6" s="1"/>
  <c r="M152" i="6" s="1"/>
  <c r="J149" i="6"/>
  <c r="K149" i="6" s="1"/>
  <c r="M149" i="6" s="1"/>
  <c r="J148" i="6"/>
  <c r="K148" i="6" s="1"/>
  <c r="M148" i="6" s="1"/>
  <c r="J145" i="6"/>
  <c r="K145" i="6" s="1"/>
  <c r="M145" i="6" s="1"/>
  <c r="J144" i="6"/>
  <c r="K144" i="6" s="1"/>
  <c r="M144" i="6" s="1"/>
  <c r="J141" i="6"/>
  <c r="K141" i="6" s="1"/>
  <c r="M141" i="6" s="1"/>
  <c r="J140" i="6"/>
  <c r="K140" i="6" s="1"/>
  <c r="M140" i="6" s="1"/>
  <c r="J137" i="6"/>
  <c r="K137" i="6" s="1"/>
  <c r="M137" i="6" s="1"/>
  <c r="J136" i="6"/>
  <c r="K136" i="6" s="1"/>
  <c r="M136" i="6" s="1"/>
  <c r="J133" i="6"/>
  <c r="K133" i="6" s="1"/>
  <c r="M133" i="6" s="1"/>
  <c r="J132" i="6"/>
  <c r="K132" i="6" s="1"/>
  <c r="M132" i="6" s="1"/>
  <c r="J129" i="6"/>
  <c r="K129" i="6" s="1"/>
  <c r="M129" i="6" s="1"/>
  <c r="J128" i="6"/>
  <c r="K128" i="6" s="1"/>
  <c r="M128" i="6" s="1"/>
  <c r="J397" i="6"/>
  <c r="K397" i="6" s="1"/>
  <c r="M397" i="6" s="1"/>
  <c r="J336" i="6"/>
  <c r="K336" i="6" s="1"/>
  <c r="M336" i="6" s="1"/>
  <c r="J284" i="6"/>
  <c r="K284" i="6" s="1"/>
  <c r="M284" i="6" s="1"/>
  <c r="J279" i="6"/>
  <c r="K279" i="6" s="1"/>
  <c r="M279" i="6" s="1"/>
  <c r="J278" i="6"/>
  <c r="K278" i="6" s="1"/>
  <c r="M278" i="6" s="1"/>
  <c r="J268" i="6"/>
  <c r="K268" i="6" s="1"/>
  <c r="M268" i="6" s="1"/>
  <c r="J263" i="6"/>
  <c r="K263" i="6" s="1"/>
  <c r="M263" i="6" s="1"/>
  <c r="J262" i="6"/>
  <c r="K262" i="6" s="1"/>
  <c r="M262" i="6" s="1"/>
  <c r="J252" i="6"/>
  <c r="K252" i="6" s="1"/>
  <c r="M252" i="6" s="1"/>
  <c r="J247" i="6"/>
  <c r="K247" i="6" s="1"/>
  <c r="M247" i="6" s="1"/>
  <c r="J246" i="6"/>
  <c r="K246" i="6" s="1"/>
  <c r="M246" i="6" s="1"/>
  <c r="J236" i="6"/>
  <c r="K236" i="6" s="1"/>
  <c r="M236" i="6" s="1"/>
  <c r="J231" i="6"/>
  <c r="K231" i="6" s="1"/>
  <c r="M231" i="6" s="1"/>
  <c r="J230" i="6"/>
  <c r="K230" i="6" s="1"/>
  <c r="M230" i="6" s="1"/>
  <c r="J197" i="6"/>
  <c r="K197" i="6" s="1"/>
  <c r="M197" i="6" s="1"/>
  <c r="J150" i="6"/>
  <c r="K150" i="6" s="1"/>
  <c r="M150" i="6" s="1"/>
  <c r="J134" i="6"/>
  <c r="K134" i="6" s="1"/>
  <c r="M134" i="6" s="1"/>
  <c r="J380" i="6"/>
  <c r="K380" i="6" s="1"/>
  <c r="M380" i="6" s="1"/>
  <c r="J204" i="6"/>
  <c r="K204" i="6" s="1"/>
  <c r="M204" i="6" s="1"/>
  <c r="J200" i="6"/>
  <c r="K200" i="6" s="1"/>
  <c r="M200" i="6" s="1"/>
  <c r="J154" i="6"/>
  <c r="K154" i="6" s="1"/>
  <c r="M154" i="6" s="1"/>
  <c r="J138" i="6"/>
  <c r="K138" i="6" s="1"/>
  <c r="M138" i="6" s="1"/>
  <c r="J122" i="6"/>
  <c r="K122" i="6" s="1"/>
  <c r="M122" i="6" s="1"/>
  <c r="J118" i="6"/>
  <c r="K118" i="6" s="1"/>
  <c r="M118" i="6" s="1"/>
  <c r="J114" i="6"/>
  <c r="K114" i="6" s="1"/>
  <c r="M114" i="6" s="1"/>
  <c r="J110" i="6"/>
  <c r="K110" i="6" s="1"/>
  <c r="M110" i="6" s="1"/>
  <c r="J106" i="6"/>
  <c r="K106" i="6" s="1"/>
  <c r="M106" i="6" s="1"/>
  <c r="J102" i="6"/>
  <c r="K102" i="6" s="1"/>
  <c r="M102" i="6" s="1"/>
  <c r="J98" i="6"/>
  <c r="K98" i="6" s="1"/>
  <c r="M98" i="6" s="1"/>
  <c r="J94" i="6"/>
  <c r="K94" i="6" s="1"/>
  <c r="M94" i="6" s="1"/>
  <c r="J90" i="6"/>
  <c r="K90" i="6" s="1"/>
  <c r="M90" i="6" s="1"/>
  <c r="J86" i="6"/>
  <c r="K86" i="6" s="1"/>
  <c r="M86" i="6" s="1"/>
  <c r="J82" i="6"/>
  <c r="K82" i="6" s="1"/>
  <c r="M82" i="6" s="1"/>
  <c r="J78" i="6"/>
  <c r="K78" i="6" s="1"/>
  <c r="M78" i="6" s="1"/>
  <c r="J74" i="6"/>
  <c r="K74" i="6" s="1"/>
  <c r="M74" i="6" s="1"/>
  <c r="J70" i="6"/>
  <c r="K70" i="6" s="1"/>
  <c r="M70" i="6" s="1"/>
  <c r="J66" i="6"/>
  <c r="K66" i="6" s="1"/>
  <c r="M66" i="6" s="1"/>
  <c r="J62" i="6"/>
  <c r="K62" i="6" s="1"/>
  <c r="M62" i="6" s="1"/>
  <c r="J58" i="6"/>
  <c r="K58" i="6" s="1"/>
  <c r="M58" i="6" s="1"/>
  <c r="J54" i="6"/>
  <c r="K54" i="6" s="1"/>
  <c r="M54" i="6" s="1"/>
  <c r="J50" i="6"/>
  <c r="K50" i="6" s="1"/>
  <c r="M50" i="6" s="1"/>
  <c r="J46" i="6"/>
  <c r="K46" i="6" s="1"/>
  <c r="M46" i="6" s="1"/>
  <c r="J42" i="6"/>
  <c r="K42" i="6" s="1"/>
  <c r="M42" i="6" s="1"/>
  <c r="J38" i="6"/>
  <c r="K38" i="6" s="1"/>
  <c r="M38" i="6" s="1"/>
  <c r="J34" i="6"/>
  <c r="K34" i="6" s="1"/>
  <c r="M34" i="6" s="1"/>
  <c r="J30" i="6"/>
  <c r="K30" i="6" s="1"/>
  <c r="M30" i="6" s="1"/>
  <c r="J26" i="6"/>
  <c r="K26" i="6" s="1"/>
  <c r="M26" i="6" s="1"/>
  <c r="J22" i="6"/>
  <c r="K22" i="6" s="1"/>
  <c r="M22" i="6" s="1"/>
  <c r="J18" i="6"/>
  <c r="K18" i="6" s="1"/>
  <c r="M18" i="6" s="1"/>
  <c r="J14" i="6"/>
  <c r="K14" i="6" s="1"/>
  <c r="M14" i="6" s="1"/>
  <c r="J10" i="6"/>
  <c r="K10" i="6" s="1"/>
  <c r="M10" i="6" s="1"/>
  <c r="J292" i="6"/>
  <c r="K292" i="6" s="1"/>
  <c r="M292" i="6" s="1"/>
  <c r="J287" i="6"/>
  <c r="K287" i="6" s="1"/>
  <c r="M287" i="6" s="1"/>
  <c r="J286" i="6"/>
  <c r="K286" i="6" s="1"/>
  <c r="M286" i="6" s="1"/>
  <c r="J276" i="6"/>
  <c r="K276" i="6" s="1"/>
  <c r="M276" i="6" s="1"/>
  <c r="J271" i="6"/>
  <c r="K271" i="6" s="1"/>
  <c r="M271" i="6" s="1"/>
  <c r="J270" i="6"/>
  <c r="K270" i="6" s="1"/>
  <c r="M270" i="6" s="1"/>
  <c r="J260" i="6"/>
  <c r="K260" i="6" s="1"/>
  <c r="M260" i="6" s="1"/>
  <c r="J255" i="6"/>
  <c r="K255" i="6" s="1"/>
  <c r="M255" i="6" s="1"/>
  <c r="J254" i="6"/>
  <c r="K254" i="6" s="1"/>
  <c r="M254" i="6" s="1"/>
  <c r="J244" i="6"/>
  <c r="K244" i="6" s="1"/>
  <c r="M244" i="6" s="1"/>
  <c r="J239" i="6"/>
  <c r="K239" i="6" s="1"/>
  <c r="M239" i="6" s="1"/>
  <c r="J238" i="6"/>
  <c r="K238" i="6" s="1"/>
  <c r="M238" i="6" s="1"/>
  <c r="J228" i="6"/>
  <c r="K228" i="6" s="1"/>
  <c r="M228" i="6" s="1"/>
  <c r="J213" i="6"/>
  <c r="K213" i="6" s="1"/>
  <c r="M213" i="6" s="1"/>
  <c r="J158" i="6"/>
  <c r="K158" i="6" s="1"/>
  <c r="M158" i="6" s="1"/>
  <c r="J142" i="6"/>
  <c r="K142" i="6" s="1"/>
  <c r="M142" i="6" s="1"/>
  <c r="J126" i="6"/>
  <c r="K126" i="6" s="1"/>
  <c r="M126" i="6" s="1"/>
  <c r="J125" i="6"/>
  <c r="K125" i="6" s="1"/>
  <c r="M125" i="6" s="1"/>
  <c r="J124" i="6"/>
  <c r="K124" i="6" s="1"/>
  <c r="M124" i="6" s="1"/>
  <c r="J121" i="6"/>
  <c r="K121" i="6" s="1"/>
  <c r="M121" i="6" s="1"/>
  <c r="J120" i="6"/>
  <c r="K120" i="6" s="1"/>
  <c r="M120" i="6" s="1"/>
  <c r="J117" i="6"/>
  <c r="K117" i="6" s="1"/>
  <c r="M117" i="6" s="1"/>
  <c r="J116" i="6"/>
  <c r="K116" i="6" s="1"/>
  <c r="M116" i="6" s="1"/>
  <c r="J113" i="6"/>
  <c r="K113" i="6" s="1"/>
  <c r="M113" i="6" s="1"/>
  <c r="J112" i="6"/>
  <c r="K112" i="6" s="1"/>
  <c r="M112" i="6" s="1"/>
  <c r="J109" i="6"/>
  <c r="K109" i="6" s="1"/>
  <c r="M109" i="6" s="1"/>
  <c r="J108" i="6"/>
  <c r="K108" i="6" s="1"/>
  <c r="M108" i="6" s="1"/>
  <c r="J105" i="6"/>
  <c r="K105" i="6" s="1"/>
  <c r="M105" i="6" s="1"/>
  <c r="J104" i="6"/>
  <c r="K104" i="6" s="1"/>
  <c r="M104" i="6" s="1"/>
  <c r="J101" i="6"/>
  <c r="K101" i="6" s="1"/>
  <c r="M101" i="6" s="1"/>
  <c r="J100" i="6"/>
  <c r="K100" i="6" s="1"/>
  <c r="M100" i="6" s="1"/>
  <c r="J97" i="6"/>
  <c r="K97" i="6" s="1"/>
  <c r="M97" i="6" s="1"/>
  <c r="J96" i="6"/>
  <c r="K96" i="6" s="1"/>
  <c r="M96" i="6" s="1"/>
  <c r="J93" i="6"/>
  <c r="K93" i="6" s="1"/>
  <c r="M93" i="6" s="1"/>
  <c r="J92" i="6"/>
  <c r="K92" i="6" s="1"/>
  <c r="M92" i="6" s="1"/>
  <c r="J89" i="6"/>
  <c r="K89" i="6" s="1"/>
  <c r="M89" i="6" s="1"/>
  <c r="J88" i="6"/>
  <c r="K88" i="6" s="1"/>
  <c r="M88" i="6" s="1"/>
  <c r="J85" i="6"/>
  <c r="K85" i="6" s="1"/>
  <c r="M85" i="6" s="1"/>
  <c r="J84" i="6"/>
  <c r="K84" i="6" s="1"/>
  <c r="M84" i="6" s="1"/>
  <c r="J81" i="6"/>
  <c r="K81" i="6" s="1"/>
  <c r="M81" i="6" s="1"/>
  <c r="J80" i="6"/>
  <c r="K80" i="6" s="1"/>
  <c r="M80" i="6" s="1"/>
  <c r="J77" i="6"/>
  <c r="K77" i="6" s="1"/>
  <c r="M77" i="6" s="1"/>
  <c r="J76" i="6"/>
  <c r="K76" i="6" s="1"/>
  <c r="M76" i="6" s="1"/>
  <c r="J73" i="6"/>
  <c r="K73" i="6" s="1"/>
  <c r="M73" i="6" s="1"/>
  <c r="J72" i="6"/>
  <c r="K72" i="6" s="1"/>
  <c r="M72" i="6" s="1"/>
  <c r="J69" i="6"/>
  <c r="K69" i="6" s="1"/>
  <c r="M69" i="6" s="1"/>
  <c r="J68" i="6"/>
  <c r="K68" i="6" s="1"/>
  <c r="M68" i="6" s="1"/>
  <c r="J65" i="6"/>
  <c r="K65" i="6" s="1"/>
  <c r="M65" i="6" s="1"/>
  <c r="J64" i="6"/>
  <c r="K64" i="6" s="1"/>
  <c r="M64" i="6" s="1"/>
  <c r="J61" i="6"/>
  <c r="K61" i="6" s="1"/>
  <c r="M61" i="6" s="1"/>
  <c r="J60" i="6"/>
  <c r="K60" i="6" s="1"/>
  <c r="M60" i="6" s="1"/>
  <c r="J57" i="6"/>
  <c r="K57" i="6" s="1"/>
  <c r="M57" i="6" s="1"/>
  <c r="J56" i="6"/>
  <c r="K56" i="6" s="1"/>
  <c r="M56" i="6" s="1"/>
  <c r="J53" i="6"/>
  <c r="K53" i="6" s="1"/>
  <c r="M53" i="6" s="1"/>
  <c r="J52" i="6"/>
  <c r="K52" i="6" s="1"/>
  <c r="M52" i="6" s="1"/>
  <c r="J49" i="6"/>
  <c r="K49" i="6" s="1"/>
  <c r="M49" i="6" s="1"/>
  <c r="J48" i="6"/>
  <c r="K48" i="6" s="1"/>
  <c r="M48" i="6" s="1"/>
  <c r="J45" i="6"/>
  <c r="K45" i="6" s="1"/>
  <c r="M45" i="6" s="1"/>
  <c r="J44" i="6"/>
  <c r="K44" i="6" s="1"/>
  <c r="M44" i="6" s="1"/>
  <c r="J41" i="6"/>
  <c r="K41" i="6" s="1"/>
  <c r="M41" i="6" s="1"/>
  <c r="J40" i="6"/>
  <c r="K40" i="6" s="1"/>
  <c r="M40" i="6" s="1"/>
  <c r="J37" i="6"/>
  <c r="K37" i="6" s="1"/>
  <c r="M37" i="6" s="1"/>
  <c r="J36" i="6"/>
  <c r="K36" i="6" s="1"/>
  <c r="M36" i="6" s="1"/>
  <c r="J33" i="6"/>
  <c r="K33" i="6" s="1"/>
  <c r="M33" i="6" s="1"/>
  <c r="J32" i="6"/>
  <c r="K32" i="6" s="1"/>
  <c r="M32" i="6" s="1"/>
  <c r="J29" i="6"/>
  <c r="K29" i="6" s="1"/>
  <c r="M29" i="6" s="1"/>
  <c r="J28" i="6"/>
  <c r="K28" i="6" s="1"/>
  <c r="M28" i="6" s="1"/>
  <c r="J25" i="6"/>
  <c r="K25" i="6" s="1"/>
  <c r="M25" i="6" s="1"/>
  <c r="J24" i="6"/>
  <c r="K24" i="6" s="1"/>
  <c r="M24" i="6" s="1"/>
  <c r="J21" i="6"/>
  <c r="K21" i="6" s="1"/>
  <c r="M21" i="6" s="1"/>
  <c r="J20" i="6"/>
  <c r="K20" i="6" s="1"/>
  <c r="M20" i="6" s="1"/>
  <c r="J17" i="6"/>
  <c r="K17" i="6" s="1"/>
  <c r="M17" i="6" s="1"/>
  <c r="J16" i="6"/>
  <c r="K16" i="6" s="1"/>
  <c r="M16" i="6" s="1"/>
  <c r="J13" i="6"/>
  <c r="K13" i="6" s="1"/>
  <c r="M13" i="6" s="1"/>
  <c r="J12" i="6"/>
  <c r="K12" i="6" s="1"/>
  <c r="M12" i="6" s="1"/>
  <c r="J9" i="6"/>
  <c r="K9" i="6" s="1"/>
  <c r="M9" i="6" s="1"/>
  <c r="J322" i="6"/>
  <c r="K322" i="6" s="1"/>
  <c r="M322" i="6" s="1"/>
  <c r="J314" i="6"/>
  <c r="K314" i="6" s="1"/>
  <c r="M314" i="6" s="1"/>
  <c r="J306" i="6"/>
  <c r="K306" i="6" s="1"/>
  <c r="M306" i="6" s="1"/>
  <c r="J298" i="6"/>
  <c r="K298" i="6" s="1"/>
  <c r="M298" i="6" s="1"/>
  <c r="J220" i="6"/>
  <c r="K220" i="6" s="1"/>
  <c r="M220" i="6" s="1"/>
  <c r="J216" i="6"/>
  <c r="K216" i="6" s="1"/>
  <c r="M216" i="6" s="1"/>
  <c r="J209" i="6"/>
  <c r="K209" i="6" s="1"/>
  <c r="M209" i="6" s="1"/>
  <c r="J189" i="6"/>
  <c r="K189" i="6" s="1"/>
  <c r="M189" i="6" s="1"/>
  <c r="J188" i="6"/>
  <c r="K188" i="6" s="1"/>
  <c r="M188" i="6" s="1"/>
  <c r="J181" i="6"/>
  <c r="K181" i="6" s="1"/>
  <c r="M181" i="6" s="1"/>
  <c r="J180" i="6"/>
  <c r="K180" i="6" s="1"/>
  <c r="M180" i="6" s="1"/>
  <c r="J146" i="6"/>
  <c r="K146" i="6" s="1"/>
  <c r="M146" i="6" s="1"/>
  <c r="J130" i="6"/>
  <c r="K130" i="6" s="1"/>
  <c r="M130" i="6" s="1"/>
  <c r="J432" i="5"/>
  <c r="K432" i="5" s="1"/>
  <c r="M432" i="5" s="1"/>
  <c r="J428" i="5"/>
  <c r="K428" i="5" s="1"/>
  <c r="M428" i="5" s="1"/>
  <c r="J424" i="5"/>
  <c r="K424" i="5" s="1"/>
  <c r="M424" i="5" s="1"/>
  <c r="J420" i="5"/>
  <c r="K420" i="5" s="1"/>
  <c r="M420" i="5" s="1"/>
  <c r="J416" i="5"/>
  <c r="K416" i="5" s="1"/>
  <c r="M416" i="5" s="1"/>
  <c r="J412" i="5"/>
  <c r="K412" i="5" s="1"/>
  <c r="M412" i="5" s="1"/>
  <c r="J408" i="5"/>
  <c r="K408" i="5" s="1"/>
  <c r="M408" i="5" s="1"/>
  <c r="J404" i="5"/>
  <c r="K404" i="5" s="1"/>
  <c r="M404" i="5" s="1"/>
  <c r="J400" i="5"/>
  <c r="K400" i="5" s="1"/>
  <c r="M400" i="5" s="1"/>
  <c r="J396" i="5"/>
  <c r="K396" i="5" s="1"/>
  <c r="M396" i="5" s="1"/>
  <c r="J392" i="5"/>
  <c r="K392" i="5" s="1"/>
  <c r="M392" i="5" s="1"/>
  <c r="J389" i="5"/>
  <c r="K389" i="5" s="1"/>
  <c r="M389" i="5" s="1"/>
  <c r="J385" i="5"/>
  <c r="K385" i="5" s="1"/>
  <c r="M385" i="5" s="1"/>
  <c r="J381" i="5"/>
  <c r="K381" i="5" s="1"/>
  <c r="M381" i="5" s="1"/>
  <c r="J377" i="5"/>
  <c r="K377" i="5" s="1"/>
  <c r="M377" i="5" s="1"/>
  <c r="J373" i="5"/>
  <c r="K373" i="5" s="1"/>
  <c r="M373" i="5" s="1"/>
  <c r="J369" i="5"/>
  <c r="K369" i="5" s="1"/>
  <c r="M369" i="5" s="1"/>
  <c r="J365" i="5"/>
  <c r="K365" i="5" s="1"/>
  <c r="M365" i="5" s="1"/>
  <c r="J361" i="5"/>
  <c r="K361" i="5" s="1"/>
  <c r="M361" i="5" s="1"/>
  <c r="J357" i="5"/>
  <c r="K357" i="5" s="1"/>
  <c r="M357" i="5" s="1"/>
  <c r="J353" i="5"/>
  <c r="K353" i="5" s="1"/>
  <c r="M353" i="5" s="1"/>
  <c r="J349" i="5"/>
  <c r="K349" i="5" s="1"/>
  <c r="M349" i="5" s="1"/>
  <c r="J345" i="5"/>
  <c r="K345" i="5" s="1"/>
  <c r="M345" i="5" s="1"/>
  <c r="J341" i="5"/>
  <c r="K341" i="5" s="1"/>
  <c r="M341" i="5" s="1"/>
  <c r="J423" i="5"/>
  <c r="K423" i="5" s="1"/>
  <c r="M423" i="5" s="1"/>
  <c r="J421" i="5"/>
  <c r="K421" i="5" s="1"/>
  <c r="M421" i="5" s="1"/>
  <c r="J418" i="5"/>
  <c r="K418" i="5" s="1"/>
  <c r="M418" i="5" s="1"/>
  <c r="J407" i="5"/>
  <c r="K407" i="5" s="1"/>
  <c r="M407" i="5" s="1"/>
  <c r="J405" i="5"/>
  <c r="K405" i="5" s="1"/>
  <c r="M405" i="5" s="1"/>
  <c r="J402" i="5"/>
  <c r="K402" i="5" s="1"/>
  <c r="M402" i="5" s="1"/>
  <c r="J391" i="5"/>
  <c r="K391" i="5" s="1"/>
  <c r="M391" i="5" s="1"/>
  <c r="J390" i="5"/>
  <c r="K390" i="5" s="1"/>
  <c r="M390" i="5" s="1"/>
  <c r="J387" i="5"/>
  <c r="K387" i="5" s="1"/>
  <c r="M387" i="5" s="1"/>
  <c r="J386" i="5"/>
  <c r="K386" i="5" s="1"/>
  <c r="M386" i="5" s="1"/>
  <c r="J383" i="5"/>
  <c r="K383" i="5" s="1"/>
  <c r="M383" i="5" s="1"/>
  <c r="J382" i="5"/>
  <c r="K382" i="5" s="1"/>
  <c r="M382" i="5" s="1"/>
  <c r="J379" i="5"/>
  <c r="K379" i="5" s="1"/>
  <c r="M379" i="5" s="1"/>
  <c r="J378" i="5"/>
  <c r="K378" i="5" s="1"/>
  <c r="M378" i="5" s="1"/>
  <c r="J375" i="5"/>
  <c r="K375" i="5" s="1"/>
  <c r="M375" i="5" s="1"/>
  <c r="J374" i="5"/>
  <c r="K374" i="5" s="1"/>
  <c r="M374" i="5" s="1"/>
  <c r="J371" i="5"/>
  <c r="K371" i="5" s="1"/>
  <c r="M371" i="5" s="1"/>
  <c r="J370" i="5"/>
  <c r="K370" i="5" s="1"/>
  <c r="M370" i="5" s="1"/>
  <c r="J367" i="5"/>
  <c r="K367" i="5" s="1"/>
  <c r="M367" i="5" s="1"/>
  <c r="J366" i="5"/>
  <c r="K366" i="5" s="1"/>
  <c r="M366" i="5" s="1"/>
  <c r="J363" i="5"/>
  <c r="K363" i="5" s="1"/>
  <c r="M363" i="5" s="1"/>
  <c r="J362" i="5"/>
  <c r="K362" i="5" s="1"/>
  <c r="M362" i="5" s="1"/>
  <c r="J359" i="5"/>
  <c r="K359" i="5" s="1"/>
  <c r="M359" i="5" s="1"/>
  <c r="J358" i="5"/>
  <c r="K358" i="5" s="1"/>
  <c r="M358" i="5" s="1"/>
  <c r="J355" i="5"/>
  <c r="K355" i="5" s="1"/>
  <c r="M355" i="5" s="1"/>
  <c r="J354" i="5"/>
  <c r="K354" i="5" s="1"/>
  <c r="M354" i="5" s="1"/>
  <c r="J351" i="5"/>
  <c r="K351" i="5" s="1"/>
  <c r="M351" i="5" s="1"/>
  <c r="J350" i="5"/>
  <c r="K350" i="5" s="1"/>
  <c r="M350" i="5" s="1"/>
  <c r="J347" i="5"/>
  <c r="K347" i="5" s="1"/>
  <c r="M347" i="5" s="1"/>
  <c r="J346" i="5"/>
  <c r="K346" i="5" s="1"/>
  <c r="M346" i="5" s="1"/>
  <c r="J343" i="5"/>
  <c r="K343" i="5" s="1"/>
  <c r="M343" i="5" s="1"/>
  <c r="J342" i="5"/>
  <c r="K342" i="5" s="1"/>
  <c r="M342" i="5" s="1"/>
  <c r="J339" i="5"/>
  <c r="K339" i="5" s="1"/>
  <c r="M339" i="5" s="1"/>
  <c r="J337" i="5"/>
  <c r="K337" i="5" s="1"/>
  <c r="M337" i="5" s="1"/>
  <c r="J333" i="5"/>
  <c r="K333" i="5" s="1"/>
  <c r="M333" i="5" s="1"/>
  <c r="J329" i="5"/>
  <c r="K329" i="5" s="1"/>
  <c r="M329" i="5" s="1"/>
  <c r="J325" i="5"/>
  <c r="K325" i="5" s="1"/>
  <c r="M325" i="5" s="1"/>
  <c r="J321" i="5"/>
  <c r="K321" i="5" s="1"/>
  <c r="M321" i="5" s="1"/>
  <c r="J317" i="5"/>
  <c r="K317" i="5" s="1"/>
  <c r="M317" i="5" s="1"/>
  <c r="J313" i="5"/>
  <c r="K313" i="5" s="1"/>
  <c r="M313" i="5" s="1"/>
  <c r="J309" i="5"/>
  <c r="K309" i="5" s="1"/>
  <c r="M309" i="5" s="1"/>
  <c r="J305" i="5"/>
  <c r="K305" i="5" s="1"/>
  <c r="M305" i="5" s="1"/>
  <c r="J301" i="5"/>
  <c r="K301" i="5" s="1"/>
  <c r="M301" i="5" s="1"/>
  <c r="J297" i="5"/>
  <c r="K297" i="5" s="1"/>
  <c r="M297" i="5" s="1"/>
  <c r="J293" i="5"/>
  <c r="K293" i="5" s="1"/>
  <c r="M293" i="5" s="1"/>
  <c r="J289" i="5"/>
  <c r="K289" i="5" s="1"/>
  <c r="M289" i="5" s="1"/>
  <c r="J285" i="5"/>
  <c r="K285" i="5" s="1"/>
  <c r="M285" i="5" s="1"/>
  <c r="J281" i="5"/>
  <c r="K281" i="5" s="1"/>
  <c r="M281" i="5" s="1"/>
  <c r="J277" i="5"/>
  <c r="K277" i="5" s="1"/>
  <c r="M277" i="5" s="1"/>
  <c r="J273" i="5"/>
  <c r="K273" i="5" s="1"/>
  <c r="M273" i="5" s="1"/>
  <c r="J269" i="5"/>
  <c r="K269" i="5" s="1"/>
  <c r="M269" i="5" s="1"/>
  <c r="J265" i="5"/>
  <c r="K265" i="5" s="1"/>
  <c r="M265" i="5" s="1"/>
  <c r="J261" i="5"/>
  <c r="K261" i="5" s="1"/>
  <c r="M261" i="5" s="1"/>
  <c r="J257" i="5"/>
  <c r="K257" i="5" s="1"/>
  <c r="M257" i="5" s="1"/>
  <c r="J253" i="5"/>
  <c r="K253" i="5" s="1"/>
  <c r="M253" i="5" s="1"/>
  <c r="J249" i="5"/>
  <c r="K249" i="5" s="1"/>
  <c r="M249" i="5" s="1"/>
  <c r="J245" i="5"/>
  <c r="K245" i="5" s="1"/>
  <c r="M245" i="5" s="1"/>
  <c r="J241" i="5"/>
  <c r="K241" i="5" s="1"/>
  <c r="M241" i="5" s="1"/>
  <c r="J237" i="5"/>
  <c r="K237" i="5" s="1"/>
  <c r="M237" i="5" s="1"/>
  <c r="J233" i="5"/>
  <c r="K233" i="5" s="1"/>
  <c r="M233" i="5" s="1"/>
  <c r="J229" i="5"/>
  <c r="K229" i="5" s="1"/>
  <c r="M229" i="5" s="1"/>
  <c r="J225" i="5"/>
  <c r="K225" i="5" s="1"/>
  <c r="M225" i="5" s="1"/>
  <c r="J430" i="5"/>
  <c r="K430" i="5" s="1"/>
  <c r="M430" i="5" s="1"/>
  <c r="J425" i="5"/>
  <c r="K425" i="5" s="1"/>
  <c r="M425" i="5" s="1"/>
  <c r="J419" i="5"/>
  <c r="K419" i="5" s="1"/>
  <c r="M419" i="5" s="1"/>
  <c r="J413" i="5"/>
  <c r="K413" i="5" s="1"/>
  <c r="M413" i="5" s="1"/>
  <c r="J406" i="5"/>
  <c r="K406" i="5" s="1"/>
  <c r="M406" i="5" s="1"/>
  <c r="J395" i="5"/>
  <c r="K395" i="5" s="1"/>
  <c r="M395" i="5" s="1"/>
  <c r="J394" i="5"/>
  <c r="K394" i="5" s="1"/>
  <c r="M394" i="5" s="1"/>
  <c r="J376" i="5"/>
  <c r="K376" i="5" s="1"/>
  <c r="M376" i="5" s="1"/>
  <c r="J360" i="5"/>
  <c r="K360" i="5" s="1"/>
  <c r="M360" i="5" s="1"/>
  <c r="J344" i="5"/>
  <c r="K344" i="5" s="1"/>
  <c r="M344" i="5" s="1"/>
  <c r="J223" i="5"/>
  <c r="K223" i="5" s="1"/>
  <c r="M223" i="5" s="1"/>
  <c r="J219" i="5"/>
  <c r="K219" i="5" s="1"/>
  <c r="M219" i="5" s="1"/>
  <c r="J215" i="5"/>
  <c r="K215" i="5" s="1"/>
  <c r="M215" i="5" s="1"/>
  <c r="J211" i="5"/>
  <c r="K211" i="5" s="1"/>
  <c r="M211" i="5" s="1"/>
  <c r="J207" i="5"/>
  <c r="K207" i="5" s="1"/>
  <c r="M207" i="5" s="1"/>
  <c r="J203" i="5"/>
  <c r="K203" i="5" s="1"/>
  <c r="M203" i="5" s="1"/>
  <c r="J199" i="5"/>
  <c r="K199" i="5" s="1"/>
  <c r="M199" i="5" s="1"/>
  <c r="J195" i="5"/>
  <c r="K195" i="5" s="1"/>
  <c r="M195" i="5" s="1"/>
  <c r="J191" i="5"/>
  <c r="K191" i="5" s="1"/>
  <c r="M191" i="5" s="1"/>
  <c r="J187" i="5"/>
  <c r="K187" i="5" s="1"/>
  <c r="M187" i="5" s="1"/>
  <c r="J183" i="5"/>
  <c r="K183" i="5" s="1"/>
  <c r="M183" i="5" s="1"/>
  <c r="J179" i="5"/>
  <c r="K179" i="5" s="1"/>
  <c r="M179" i="5" s="1"/>
  <c r="J175" i="5"/>
  <c r="K175" i="5" s="1"/>
  <c r="M175" i="5" s="1"/>
  <c r="J171" i="5"/>
  <c r="K171" i="5" s="1"/>
  <c r="M171" i="5" s="1"/>
  <c r="J167" i="5"/>
  <c r="K167" i="5" s="1"/>
  <c r="M167" i="5" s="1"/>
  <c r="J163" i="5"/>
  <c r="K163" i="5" s="1"/>
  <c r="M163" i="5" s="1"/>
  <c r="J159" i="5"/>
  <c r="K159" i="5" s="1"/>
  <c r="M159" i="5" s="1"/>
  <c r="J155" i="5"/>
  <c r="K155" i="5" s="1"/>
  <c r="M155" i="5" s="1"/>
  <c r="J151" i="5"/>
  <c r="K151" i="5" s="1"/>
  <c r="M151" i="5" s="1"/>
  <c r="J147" i="5"/>
  <c r="K147" i="5" s="1"/>
  <c r="M147" i="5" s="1"/>
  <c r="J143" i="5"/>
  <c r="K143" i="5" s="1"/>
  <c r="M143" i="5" s="1"/>
  <c r="J139" i="5"/>
  <c r="K139" i="5" s="1"/>
  <c r="M139" i="5" s="1"/>
  <c r="J135" i="5"/>
  <c r="K135" i="5" s="1"/>
  <c r="M135" i="5" s="1"/>
  <c r="J131" i="5"/>
  <c r="K131" i="5" s="1"/>
  <c r="M131" i="5" s="1"/>
  <c r="J127" i="5"/>
  <c r="K127" i="5" s="1"/>
  <c r="M127" i="5" s="1"/>
  <c r="J123" i="5"/>
  <c r="K123" i="5" s="1"/>
  <c r="M123" i="5" s="1"/>
  <c r="J429" i="5"/>
  <c r="K429" i="5" s="1"/>
  <c r="M429" i="5" s="1"/>
  <c r="J422" i="5"/>
  <c r="K422" i="5" s="1"/>
  <c r="M422" i="5" s="1"/>
  <c r="J411" i="5"/>
  <c r="K411" i="5" s="1"/>
  <c r="M411" i="5" s="1"/>
  <c r="J410" i="5"/>
  <c r="K410" i="5" s="1"/>
  <c r="M410" i="5" s="1"/>
  <c r="J401" i="5"/>
  <c r="K401" i="5" s="1"/>
  <c r="M401" i="5" s="1"/>
  <c r="J399" i="5"/>
  <c r="K399" i="5" s="1"/>
  <c r="M399" i="5" s="1"/>
  <c r="J380" i="5"/>
  <c r="K380" i="5" s="1"/>
  <c r="M380" i="5" s="1"/>
  <c r="J364" i="5"/>
  <c r="K364" i="5" s="1"/>
  <c r="M364" i="5" s="1"/>
  <c r="J348" i="5"/>
  <c r="K348" i="5" s="1"/>
  <c r="M348" i="5" s="1"/>
  <c r="J336" i="5"/>
  <c r="K336" i="5" s="1"/>
  <c r="M336" i="5" s="1"/>
  <c r="J332" i="5"/>
  <c r="K332" i="5" s="1"/>
  <c r="M332" i="5" s="1"/>
  <c r="J328" i="5"/>
  <c r="K328" i="5" s="1"/>
  <c r="M328" i="5" s="1"/>
  <c r="J324" i="5"/>
  <c r="K324" i="5" s="1"/>
  <c r="M324" i="5" s="1"/>
  <c r="J320" i="5"/>
  <c r="K320" i="5" s="1"/>
  <c r="M320" i="5" s="1"/>
  <c r="J316" i="5"/>
  <c r="K316" i="5" s="1"/>
  <c r="M316" i="5" s="1"/>
  <c r="J312" i="5"/>
  <c r="K312" i="5" s="1"/>
  <c r="M312" i="5" s="1"/>
  <c r="J308" i="5"/>
  <c r="K308" i="5" s="1"/>
  <c r="M308" i="5" s="1"/>
  <c r="J304" i="5"/>
  <c r="K304" i="5" s="1"/>
  <c r="M304" i="5" s="1"/>
  <c r="J300" i="5"/>
  <c r="K300" i="5" s="1"/>
  <c r="M300" i="5" s="1"/>
  <c r="J296" i="5"/>
  <c r="K296" i="5" s="1"/>
  <c r="M296" i="5" s="1"/>
  <c r="J292" i="5"/>
  <c r="K292" i="5" s="1"/>
  <c r="M292" i="5" s="1"/>
  <c r="J288" i="5"/>
  <c r="K288" i="5" s="1"/>
  <c r="M288" i="5" s="1"/>
  <c r="J284" i="5"/>
  <c r="K284" i="5" s="1"/>
  <c r="M284" i="5" s="1"/>
  <c r="J280" i="5"/>
  <c r="K280" i="5" s="1"/>
  <c r="M280" i="5" s="1"/>
  <c r="J276" i="5"/>
  <c r="K276" i="5" s="1"/>
  <c r="M276" i="5" s="1"/>
  <c r="J272" i="5"/>
  <c r="K272" i="5" s="1"/>
  <c r="M272" i="5" s="1"/>
  <c r="J268" i="5"/>
  <c r="K268" i="5" s="1"/>
  <c r="M268" i="5" s="1"/>
  <c r="J264" i="5"/>
  <c r="K264" i="5" s="1"/>
  <c r="M264" i="5" s="1"/>
  <c r="J260" i="5"/>
  <c r="K260" i="5" s="1"/>
  <c r="M260" i="5" s="1"/>
  <c r="J256" i="5"/>
  <c r="K256" i="5" s="1"/>
  <c r="M256" i="5" s="1"/>
  <c r="J252" i="5"/>
  <c r="K252" i="5" s="1"/>
  <c r="M252" i="5" s="1"/>
  <c r="J248" i="5"/>
  <c r="K248" i="5" s="1"/>
  <c r="M248" i="5" s="1"/>
  <c r="J244" i="5"/>
  <c r="K244" i="5" s="1"/>
  <c r="M244" i="5" s="1"/>
  <c r="J240" i="5"/>
  <c r="K240" i="5" s="1"/>
  <c r="M240" i="5" s="1"/>
  <c r="J236" i="5"/>
  <c r="K236" i="5" s="1"/>
  <c r="M236" i="5" s="1"/>
  <c r="J232" i="5"/>
  <c r="K232" i="5" s="1"/>
  <c r="M232" i="5" s="1"/>
  <c r="J228" i="5"/>
  <c r="K228" i="5" s="1"/>
  <c r="M228" i="5" s="1"/>
  <c r="J224" i="5"/>
  <c r="K224" i="5" s="1"/>
  <c r="M224" i="5" s="1"/>
  <c r="J427" i="5"/>
  <c r="K427" i="5" s="1"/>
  <c r="M427" i="5" s="1"/>
  <c r="J426" i="5"/>
  <c r="K426" i="5" s="1"/>
  <c r="M426" i="5" s="1"/>
  <c r="J417" i="5"/>
  <c r="K417" i="5" s="1"/>
  <c r="M417" i="5" s="1"/>
  <c r="J415" i="5"/>
  <c r="K415" i="5" s="1"/>
  <c r="M415" i="5" s="1"/>
  <c r="J398" i="5"/>
  <c r="K398" i="5" s="1"/>
  <c r="M398" i="5" s="1"/>
  <c r="J393" i="5"/>
  <c r="K393" i="5" s="1"/>
  <c r="M393" i="5" s="1"/>
  <c r="J403" i="5"/>
  <c r="K403" i="5" s="1"/>
  <c r="M403" i="5" s="1"/>
  <c r="J334" i="5"/>
  <c r="K334" i="5" s="1"/>
  <c r="M334" i="5" s="1"/>
  <c r="J331" i="5"/>
  <c r="K331" i="5" s="1"/>
  <c r="M331" i="5" s="1"/>
  <c r="J397" i="5"/>
  <c r="K397" i="5" s="1"/>
  <c r="M397" i="5" s="1"/>
  <c r="J388" i="5"/>
  <c r="K388" i="5" s="1"/>
  <c r="M388" i="5" s="1"/>
  <c r="J326" i="5"/>
  <c r="K326" i="5" s="1"/>
  <c r="M326" i="5" s="1"/>
  <c r="J323" i="5"/>
  <c r="K323" i="5" s="1"/>
  <c r="M323" i="5" s="1"/>
  <c r="J310" i="5"/>
  <c r="K310" i="5" s="1"/>
  <c r="M310" i="5" s="1"/>
  <c r="J307" i="5"/>
  <c r="K307" i="5" s="1"/>
  <c r="M307" i="5" s="1"/>
  <c r="J294" i="5"/>
  <c r="K294" i="5" s="1"/>
  <c r="M294" i="5" s="1"/>
  <c r="J291" i="5"/>
  <c r="K291" i="5" s="1"/>
  <c r="M291" i="5" s="1"/>
  <c r="J278" i="5"/>
  <c r="K278" i="5" s="1"/>
  <c r="M278" i="5" s="1"/>
  <c r="J275" i="5"/>
  <c r="K275" i="5" s="1"/>
  <c r="M275" i="5" s="1"/>
  <c r="J262" i="5"/>
  <c r="K262" i="5" s="1"/>
  <c r="M262" i="5" s="1"/>
  <c r="J259" i="5"/>
  <c r="K259" i="5" s="1"/>
  <c r="M259" i="5" s="1"/>
  <c r="J409" i="5"/>
  <c r="K409" i="5" s="1"/>
  <c r="M409" i="5" s="1"/>
  <c r="J372" i="5"/>
  <c r="K372" i="5" s="1"/>
  <c r="M372" i="5" s="1"/>
  <c r="J368" i="5"/>
  <c r="K368" i="5" s="1"/>
  <c r="M368" i="5" s="1"/>
  <c r="J356" i="5"/>
  <c r="K356" i="5" s="1"/>
  <c r="M356" i="5" s="1"/>
  <c r="J352" i="5"/>
  <c r="K352" i="5" s="1"/>
  <c r="M352" i="5" s="1"/>
  <c r="J335" i="5"/>
  <c r="K335" i="5" s="1"/>
  <c r="M335" i="5" s="1"/>
  <c r="J330" i="5"/>
  <c r="K330" i="5" s="1"/>
  <c r="M330" i="5" s="1"/>
  <c r="J315" i="5"/>
  <c r="K315" i="5" s="1"/>
  <c r="M315" i="5" s="1"/>
  <c r="J303" i="5"/>
  <c r="K303" i="5" s="1"/>
  <c r="M303" i="5" s="1"/>
  <c r="J298" i="5"/>
  <c r="K298" i="5" s="1"/>
  <c r="M298" i="5" s="1"/>
  <c r="J290" i="5"/>
  <c r="K290" i="5" s="1"/>
  <c r="M290" i="5" s="1"/>
  <c r="J286" i="5"/>
  <c r="K286" i="5" s="1"/>
  <c r="M286" i="5" s="1"/>
  <c r="J263" i="5"/>
  <c r="K263" i="5" s="1"/>
  <c r="M263" i="5" s="1"/>
  <c r="J251" i="5"/>
  <c r="K251" i="5" s="1"/>
  <c r="M251" i="5" s="1"/>
  <c r="J238" i="5"/>
  <c r="K238" i="5" s="1"/>
  <c r="M238" i="5" s="1"/>
  <c r="J235" i="5"/>
  <c r="K235" i="5" s="1"/>
  <c r="M235" i="5" s="1"/>
  <c r="J319" i="5"/>
  <c r="K319" i="5" s="1"/>
  <c r="M319" i="5" s="1"/>
  <c r="J318" i="5"/>
  <c r="K318" i="5" s="1"/>
  <c r="M318" i="5" s="1"/>
  <c r="J295" i="5"/>
  <c r="K295" i="5" s="1"/>
  <c r="M295" i="5" s="1"/>
  <c r="J283" i="5"/>
  <c r="K283" i="5" s="1"/>
  <c r="M283" i="5" s="1"/>
  <c r="J271" i="5"/>
  <c r="K271" i="5" s="1"/>
  <c r="M271" i="5" s="1"/>
  <c r="J266" i="5"/>
  <c r="K266" i="5" s="1"/>
  <c r="M266" i="5" s="1"/>
  <c r="J258" i="5"/>
  <c r="K258" i="5" s="1"/>
  <c r="M258" i="5" s="1"/>
  <c r="J254" i="5"/>
  <c r="K254" i="5" s="1"/>
  <c r="M254" i="5" s="1"/>
  <c r="J246" i="5"/>
  <c r="K246" i="5" s="1"/>
  <c r="M246" i="5" s="1"/>
  <c r="J243" i="5"/>
  <c r="K243" i="5" s="1"/>
  <c r="M243" i="5" s="1"/>
  <c r="J230" i="5"/>
  <c r="K230" i="5" s="1"/>
  <c r="M230" i="5" s="1"/>
  <c r="J227" i="5"/>
  <c r="K227" i="5" s="1"/>
  <c r="M227" i="5" s="1"/>
  <c r="J221" i="5"/>
  <c r="K221" i="5" s="1"/>
  <c r="M221" i="5" s="1"/>
  <c r="J220" i="5"/>
  <c r="K220" i="5" s="1"/>
  <c r="M220" i="5" s="1"/>
  <c r="J217" i="5"/>
  <c r="K217" i="5" s="1"/>
  <c r="M217" i="5" s="1"/>
  <c r="J216" i="5"/>
  <c r="K216" i="5" s="1"/>
  <c r="M216" i="5" s="1"/>
  <c r="J213" i="5"/>
  <c r="K213" i="5" s="1"/>
  <c r="M213" i="5" s="1"/>
  <c r="J212" i="5"/>
  <c r="K212" i="5" s="1"/>
  <c r="M212" i="5" s="1"/>
  <c r="J209" i="5"/>
  <c r="K209" i="5" s="1"/>
  <c r="M209" i="5" s="1"/>
  <c r="J208" i="5"/>
  <c r="K208" i="5" s="1"/>
  <c r="M208" i="5" s="1"/>
  <c r="J205" i="5"/>
  <c r="K205" i="5" s="1"/>
  <c r="M205" i="5" s="1"/>
  <c r="J204" i="5"/>
  <c r="K204" i="5" s="1"/>
  <c r="M204" i="5" s="1"/>
  <c r="J201" i="5"/>
  <c r="K201" i="5" s="1"/>
  <c r="M201" i="5" s="1"/>
  <c r="J200" i="5"/>
  <c r="K200" i="5" s="1"/>
  <c r="M200" i="5" s="1"/>
  <c r="J197" i="5"/>
  <c r="K197" i="5" s="1"/>
  <c r="M197" i="5" s="1"/>
  <c r="J196" i="5"/>
  <c r="K196" i="5" s="1"/>
  <c r="M196" i="5" s="1"/>
  <c r="J193" i="5"/>
  <c r="K193" i="5" s="1"/>
  <c r="M193" i="5" s="1"/>
  <c r="J192" i="5"/>
  <c r="K192" i="5" s="1"/>
  <c r="M192" i="5" s="1"/>
  <c r="J189" i="5"/>
  <c r="K189" i="5" s="1"/>
  <c r="M189" i="5" s="1"/>
  <c r="J188" i="5"/>
  <c r="K188" i="5" s="1"/>
  <c r="M188" i="5" s="1"/>
  <c r="J185" i="5"/>
  <c r="K185" i="5" s="1"/>
  <c r="M185" i="5" s="1"/>
  <c r="J184" i="5"/>
  <c r="K184" i="5" s="1"/>
  <c r="M184" i="5" s="1"/>
  <c r="J181" i="5"/>
  <c r="K181" i="5" s="1"/>
  <c r="M181" i="5" s="1"/>
  <c r="J180" i="5"/>
  <c r="K180" i="5" s="1"/>
  <c r="M180" i="5" s="1"/>
  <c r="J177" i="5"/>
  <c r="K177" i="5" s="1"/>
  <c r="M177" i="5" s="1"/>
  <c r="J176" i="5"/>
  <c r="K176" i="5" s="1"/>
  <c r="M176" i="5" s="1"/>
  <c r="J173" i="5"/>
  <c r="K173" i="5" s="1"/>
  <c r="M173" i="5" s="1"/>
  <c r="J172" i="5"/>
  <c r="K172" i="5" s="1"/>
  <c r="M172" i="5" s="1"/>
  <c r="J169" i="5"/>
  <c r="K169" i="5" s="1"/>
  <c r="M169" i="5" s="1"/>
  <c r="J168" i="5"/>
  <c r="K168" i="5" s="1"/>
  <c r="M168" i="5" s="1"/>
  <c r="J165" i="5"/>
  <c r="K165" i="5" s="1"/>
  <c r="M165" i="5" s="1"/>
  <c r="J164" i="5"/>
  <c r="K164" i="5" s="1"/>
  <c r="M164" i="5" s="1"/>
  <c r="J161" i="5"/>
  <c r="K161" i="5" s="1"/>
  <c r="M161" i="5" s="1"/>
  <c r="J160" i="5"/>
  <c r="K160" i="5" s="1"/>
  <c r="M160" i="5" s="1"/>
  <c r="J157" i="5"/>
  <c r="K157" i="5" s="1"/>
  <c r="M157" i="5" s="1"/>
  <c r="J156" i="5"/>
  <c r="K156" i="5" s="1"/>
  <c r="M156" i="5" s="1"/>
  <c r="J153" i="5"/>
  <c r="K153" i="5" s="1"/>
  <c r="M153" i="5" s="1"/>
  <c r="J152" i="5"/>
  <c r="K152" i="5" s="1"/>
  <c r="M152" i="5" s="1"/>
  <c r="J149" i="5"/>
  <c r="K149" i="5" s="1"/>
  <c r="M149" i="5" s="1"/>
  <c r="J148" i="5"/>
  <c r="K148" i="5" s="1"/>
  <c r="M148" i="5" s="1"/>
  <c r="J145" i="5"/>
  <c r="K145" i="5" s="1"/>
  <c r="M145" i="5" s="1"/>
  <c r="J414" i="5"/>
  <c r="K414" i="5" s="1"/>
  <c r="M414" i="5" s="1"/>
  <c r="J311" i="5"/>
  <c r="K311" i="5" s="1"/>
  <c r="M311" i="5" s="1"/>
  <c r="J306" i="5"/>
  <c r="K306" i="5" s="1"/>
  <c r="M306" i="5" s="1"/>
  <c r="J282" i="5"/>
  <c r="K282" i="5" s="1"/>
  <c r="M282" i="5" s="1"/>
  <c r="J231" i="5"/>
  <c r="K231" i="5" s="1"/>
  <c r="M231" i="5" s="1"/>
  <c r="J226" i="5"/>
  <c r="K226" i="5" s="1"/>
  <c r="M226" i="5" s="1"/>
  <c r="J210" i="5"/>
  <c r="K210" i="5" s="1"/>
  <c r="M210" i="5" s="1"/>
  <c r="J194" i="5"/>
  <c r="K194" i="5" s="1"/>
  <c r="M194" i="5" s="1"/>
  <c r="J178" i="5"/>
  <c r="K178" i="5" s="1"/>
  <c r="M178" i="5" s="1"/>
  <c r="J170" i="5"/>
  <c r="K170" i="5" s="1"/>
  <c r="M170" i="5" s="1"/>
  <c r="J154" i="5"/>
  <c r="K154" i="5" s="1"/>
  <c r="M154" i="5" s="1"/>
  <c r="J142" i="5"/>
  <c r="K142" i="5" s="1"/>
  <c r="M142" i="5" s="1"/>
  <c r="J138" i="5"/>
  <c r="K138" i="5" s="1"/>
  <c r="M138" i="5" s="1"/>
  <c r="J134" i="5"/>
  <c r="K134" i="5" s="1"/>
  <c r="M134" i="5" s="1"/>
  <c r="J130" i="5"/>
  <c r="K130" i="5" s="1"/>
  <c r="M130" i="5" s="1"/>
  <c r="J126" i="5"/>
  <c r="K126" i="5" s="1"/>
  <c r="M126" i="5" s="1"/>
  <c r="J122" i="5"/>
  <c r="K122" i="5" s="1"/>
  <c r="M122" i="5" s="1"/>
  <c r="J433" i="5"/>
  <c r="K433" i="5" s="1"/>
  <c r="M433" i="5" s="1"/>
  <c r="J431" i="5"/>
  <c r="K431" i="5" s="1"/>
  <c r="M431" i="5" s="1"/>
  <c r="J384" i="5"/>
  <c r="K384" i="5" s="1"/>
  <c r="M384" i="5" s="1"/>
  <c r="J340" i="5"/>
  <c r="K340" i="5" s="1"/>
  <c r="M340" i="5" s="1"/>
  <c r="J338" i="5"/>
  <c r="K338" i="5" s="1"/>
  <c r="M338" i="5" s="1"/>
  <c r="J302" i="5"/>
  <c r="K302" i="5" s="1"/>
  <c r="M302" i="5" s="1"/>
  <c r="J287" i="5"/>
  <c r="K287" i="5" s="1"/>
  <c r="M287" i="5" s="1"/>
  <c r="J279" i="5"/>
  <c r="K279" i="5" s="1"/>
  <c r="M279" i="5" s="1"/>
  <c r="J274" i="5"/>
  <c r="K274" i="5" s="1"/>
  <c r="M274" i="5" s="1"/>
  <c r="J250" i="5"/>
  <c r="K250" i="5" s="1"/>
  <c r="M250" i="5" s="1"/>
  <c r="J214" i="5"/>
  <c r="K214" i="5" s="1"/>
  <c r="M214" i="5" s="1"/>
  <c r="J198" i="5"/>
  <c r="K198" i="5" s="1"/>
  <c r="M198" i="5" s="1"/>
  <c r="J182" i="5"/>
  <c r="K182" i="5" s="1"/>
  <c r="M182" i="5" s="1"/>
  <c r="J158" i="5"/>
  <c r="K158" i="5" s="1"/>
  <c r="M158" i="5" s="1"/>
  <c r="J144" i="5"/>
  <c r="K144" i="5" s="1"/>
  <c r="M144" i="5" s="1"/>
  <c r="J141" i="5"/>
  <c r="K141" i="5" s="1"/>
  <c r="M141" i="5" s="1"/>
  <c r="J140" i="5"/>
  <c r="K140" i="5" s="1"/>
  <c r="M140" i="5" s="1"/>
  <c r="J137" i="5"/>
  <c r="K137" i="5" s="1"/>
  <c r="M137" i="5" s="1"/>
  <c r="J136" i="5"/>
  <c r="K136" i="5" s="1"/>
  <c r="M136" i="5" s="1"/>
  <c r="J133" i="5"/>
  <c r="K133" i="5" s="1"/>
  <c r="M133" i="5" s="1"/>
  <c r="J132" i="5"/>
  <c r="K132" i="5" s="1"/>
  <c r="M132" i="5" s="1"/>
  <c r="J129" i="5"/>
  <c r="K129" i="5" s="1"/>
  <c r="M129" i="5" s="1"/>
  <c r="J128" i="5"/>
  <c r="K128" i="5" s="1"/>
  <c r="M128" i="5" s="1"/>
  <c r="J125" i="5"/>
  <c r="K125" i="5" s="1"/>
  <c r="M125" i="5" s="1"/>
  <c r="J124" i="5"/>
  <c r="K124" i="5" s="1"/>
  <c r="M124" i="5" s="1"/>
  <c r="J299" i="5"/>
  <c r="K299" i="5" s="1"/>
  <c r="M299" i="5" s="1"/>
  <c r="J270" i="5"/>
  <c r="K270" i="5" s="1"/>
  <c r="M270" i="5" s="1"/>
  <c r="J247" i="5"/>
  <c r="K247" i="5" s="1"/>
  <c r="M247" i="5" s="1"/>
  <c r="J242" i="5"/>
  <c r="K242" i="5" s="1"/>
  <c r="M242" i="5" s="1"/>
  <c r="J218" i="5"/>
  <c r="K218" i="5" s="1"/>
  <c r="M218" i="5" s="1"/>
  <c r="J202" i="5"/>
  <c r="K202" i="5" s="1"/>
  <c r="M202" i="5" s="1"/>
  <c r="J186" i="5"/>
  <c r="K186" i="5" s="1"/>
  <c r="M186" i="5" s="1"/>
  <c r="J162" i="5"/>
  <c r="K162" i="5" s="1"/>
  <c r="M162" i="5" s="1"/>
  <c r="J146" i="5"/>
  <c r="K146" i="5" s="1"/>
  <c r="M146" i="5" s="1"/>
  <c r="J327" i="5"/>
  <c r="K327" i="5" s="1"/>
  <c r="M327" i="5" s="1"/>
  <c r="J322" i="5"/>
  <c r="K322" i="5" s="1"/>
  <c r="M322" i="5" s="1"/>
  <c r="J314" i="5"/>
  <c r="K314" i="5" s="1"/>
  <c r="M314" i="5" s="1"/>
  <c r="J267" i="5"/>
  <c r="K267" i="5" s="1"/>
  <c r="M267" i="5" s="1"/>
  <c r="J255" i="5"/>
  <c r="K255" i="5" s="1"/>
  <c r="M255" i="5" s="1"/>
  <c r="J239" i="5"/>
  <c r="K239" i="5" s="1"/>
  <c r="M239" i="5" s="1"/>
  <c r="J234" i="5"/>
  <c r="K234" i="5" s="1"/>
  <c r="M234" i="5" s="1"/>
  <c r="J222" i="5"/>
  <c r="K222" i="5" s="1"/>
  <c r="M222" i="5" s="1"/>
  <c r="J206" i="5"/>
  <c r="K206" i="5" s="1"/>
  <c r="M206" i="5" s="1"/>
  <c r="J190" i="5"/>
  <c r="K190" i="5" s="1"/>
  <c r="M190" i="5" s="1"/>
  <c r="J174" i="5"/>
  <c r="K174" i="5" s="1"/>
  <c r="M174" i="5" s="1"/>
  <c r="J166" i="5"/>
  <c r="K166" i="5" s="1"/>
  <c r="M166" i="5" s="1"/>
  <c r="J150" i="5"/>
  <c r="K150" i="5" s="1"/>
  <c r="M150" i="5" s="1"/>
  <c r="J120" i="5"/>
  <c r="K120" i="5" s="1"/>
  <c r="M120" i="5" s="1"/>
  <c r="J116" i="5"/>
  <c r="K116" i="5" s="1"/>
  <c r="M116" i="5" s="1"/>
  <c r="J112" i="5"/>
  <c r="K112" i="5" s="1"/>
  <c r="M112" i="5" s="1"/>
  <c r="J108" i="5"/>
  <c r="K108" i="5" s="1"/>
  <c r="M108" i="5" s="1"/>
  <c r="J104" i="5"/>
  <c r="K104" i="5" s="1"/>
  <c r="M104" i="5" s="1"/>
  <c r="J100" i="5"/>
  <c r="K100" i="5" s="1"/>
  <c r="M100" i="5" s="1"/>
  <c r="J96" i="5"/>
  <c r="K96" i="5" s="1"/>
  <c r="M96" i="5" s="1"/>
  <c r="J92" i="5"/>
  <c r="K92" i="5" s="1"/>
  <c r="M92" i="5" s="1"/>
  <c r="J88" i="5"/>
  <c r="K88" i="5" s="1"/>
  <c r="M88" i="5" s="1"/>
  <c r="J84" i="5"/>
  <c r="K84" i="5" s="1"/>
  <c r="M84" i="5" s="1"/>
  <c r="J80" i="5"/>
  <c r="K80" i="5" s="1"/>
  <c r="M80" i="5" s="1"/>
  <c r="J77" i="5"/>
  <c r="K77" i="5" s="1"/>
  <c r="M77" i="5" s="1"/>
  <c r="J73" i="5"/>
  <c r="K73" i="5" s="1"/>
  <c r="M73" i="5" s="1"/>
  <c r="J69" i="5"/>
  <c r="K69" i="5" s="1"/>
  <c r="M69" i="5" s="1"/>
  <c r="J65" i="5"/>
  <c r="K65" i="5" s="1"/>
  <c r="M65" i="5" s="1"/>
  <c r="J61" i="5"/>
  <c r="K61" i="5" s="1"/>
  <c r="M61" i="5" s="1"/>
  <c r="J57" i="5"/>
  <c r="K57" i="5" s="1"/>
  <c r="M57" i="5" s="1"/>
  <c r="J53" i="5"/>
  <c r="K53" i="5" s="1"/>
  <c r="M53" i="5" s="1"/>
  <c r="J49" i="5"/>
  <c r="K49" i="5" s="1"/>
  <c r="M49" i="5" s="1"/>
  <c r="J45" i="5"/>
  <c r="K45" i="5" s="1"/>
  <c r="M45" i="5" s="1"/>
  <c r="J41" i="5"/>
  <c r="K41" i="5" s="1"/>
  <c r="M41" i="5" s="1"/>
  <c r="J37" i="5"/>
  <c r="K37" i="5" s="1"/>
  <c r="M37" i="5" s="1"/>
  <c r="J33" i="5"/>
  <c r="K33" i="5" s="1"/>
  <c r="M33" i="5" s="1"/>
  <c r="J29" i="5"/>
  <c r="K29" i="5" s="1"/>
  <c r="M29" i="5" s="1"/>
  <c r="J111" i="5"/>
  <c r="K111" i="5" s="1"/>
  <c r="M111" i="5" s="1"/>
  <c r="J109" i="5"/>
  <c r="K109" i="5" s="1"/>
  <c r="M109" i="5" s="1"/>
  <c r="J106" i="5"/>
  <c r="K106" i="5" s="1"/>
  <c r="M106" i="5" s="1"/>
  <c r="J95" i="5"/>
  <c r="K95" i="5" s="1"/>
  <c r="M95" i="5" s="1"/>
  <c r="J93" i="5"/>
  <c r="K93" i="5" s="1"/>
  <c r="M93" i="5" s="1"/>
  <c r="J90" i="5"/>
  <c r="K90" i="5" s="1"/>
  <c r="M90" i="5" s="1"/>
  <c r="J79" i="5"/>
  <c r="K79" i="5" s="1"/>
  <c r="M79" i="5" s="1"/>
  <c r="J78" i="5"/>
  <c r="K78" i="5" s="1"/>
  <c r="M78" i="5" s="1"/>
  <c r="J75" i="5"/>
  <c r="K75" i="5" s="1"/>
  <c r="M75" i="5" s="1"/>
  <c r="J74" i="5"/>
  <c r="K74" i="5" s="1"/>
  <c r="M74" i="5" s="1"/>
  <c r="J71" i="5"/>
  <c r="K71" i="5" s="1"/>
  <c r="M71" i="5" s="1"/>
  <c r="J70" i="5"/>
  <c r="K70" i="5" s="1"/>
  <c r="M70" i="5" s="1"/>
  <c r="J67" i="5"/>
  <c r="K67" i="5" s="1"/>
  <c r="M67" i="5" s="1"/>
  <c r="J66" i="5"/>
  <c r="K66" i="5" s="1"/>
  <c r="M66" i="5" s="1"/>
  <c r="J63" i="5"/>
  <c r="K63" i="5" s="1"/>
  <c r="M63" i="5" s="1"/>
  <c r="J62" i="5"/>
  <c r="K62" i="5" s="1"/>
  <c r="M62" i="5" s="1"/>
  <c r="J59" i="5"/>
  <c r="K59" i="5" s="1"/>
  <c r="M59" i="5" s="1"/>
  <c r="J58" i="5"/>
  <c r="K58" i="5" s="1"/>
  <c r="M58" i="5" s="1"/>
  <c r="J55" i="5"/>
  <c r="K55" i="5" s="1"/>
  <c r="M55" i="5" s="1"/>
  <c r="J54" i="5"/>
  <c r="K54" i="5" s="1"/>
  <c r="M54" i="5" s="1"/>
  <c r="J51" i="5"/>
  <c r="K51" i="5" s="1"/>
  <c r="M51" i="5" s="1"/>
  <c r="J50" i="5"/>
  <c r="K50" i="5" s="1"/>
  <c r="M50" i="5" s="1"/>
  <c r="J47" i="5"/>
  <c r="K47" i="5" s="1"/>
  <c r="M47" i="5" s="1"/>
  <c r="J46" i="5"/>
  <c r="K46" i="5" s="1"/>
  <c r="M46" i="5" s="1"/>
  <c r="J43" i="5"/>
  <c r="K43" i="5" s="1"/>
  <c r="M43" i="5" s="1"/>
  <c r="J42" i="5"/>
  <c r="K42" i="5" s="1"/>
  <c r="M42" i="5" s="1"/>
  <c r="J39" i="5"/>
  <c r="K39" i="5" s="1"/>
  <c r="M39" i="5" s="1"/>
  <c r="J38" i="5"/>
  <c r="K38" i="5" s="1"/>
  <c r="M38" i="5" s="1"/>
  <c r="J35" i="5"/>
  <c r="K35" i="5" s="1"/>
  <c r="M35" i="5" s="1"/>
  <c r="J34" i="5"/>
  <c r="K34" i="5" s="1"/>
  <c r="M34" i="5" s="1"/>
  <c r="J31" i="5"/>
  <c r="K31" i="5" s="1"/>
  <c r="M31" i="5" s="1"/>
  <c r="J30" i="5"/>
  <c r="K30" i="5" s="1"/>
  <c r="M30" i="5" s="1"/>
  <c r="J27" i="5"/>
  <c r="K27" i="5" s="1"/>
  <c r="M27" i="5" s="1"/>
  <c r="J25" i="5"/>
  <c r="K25" i="5" s="1"/>
  <c r="M25" i="5" s="1"/>
  <c r="J21" i="5"/>
  <c r="K21" i="5" s="1"/>
  <c r="M21" i="5" s="1"/>
  <c r="J17" i="5"/>
  <c r="K17" i="5" s="1"/>
  <c r="M17" i="5" s="1"/>
  <c r="J13" i="5"/>
  <c r="K13" i="5" s="1"/>
  <c r="M13" i="5" s="1"/>
  <c r="J9" i="5"/>
  <c r="K9" i="5" s="1"/>
  <c r="M9" i="5" s="1"/>
  <c r="J115" i="5"/>
  <c r="K115" i="5" s="1"/>
  <c r="M115" i="5" s="1"/>
  <c r="J119" i="5"/>
  <c r="K119" i="5" s="1"/>
  <c r="M119" i="5" s="1"/>
  <c r="J117" i="5"/>
  <c r="K117" i="5" s="1"/>
  <c r="M117" i="5" s="1"/>
  <c r="J114" i="5"/>
  <c r="K114" i="5" s="1"/>
  <c r="M114" i="5" s="1"/>
  <c r="J103" i="5"/>
  <c r="K103" i="5" s="1"/>
  <c r="M103" i="5" s="1"/>
  <c r="J101" i="5"/>
  <c r="K101" i="5" s="1"/>
  <c r="M101" i="5" s="1"/>
  <c r="J98" i="5"/>
  <c r="K98" i="5" s="1"/>
  <c r="M98" i="5" s="1"/>
  <c r="J87" i="5"/>
  <c r="K87" i="5" s="1"/>
  <c r="M87" i="5" s="1"/>
  <c r="J85" i="5"/>
  <c r="K85" i="5" s="1"/>
  <c r="M85" i="5" s="1"/>
  <c r="J82" i="5"/>
  <c r="K82" i="5" s="1"/>
  <c r="M82" i="5" s="1"/>
  <c r="J118" i="5"/>
  <c r="K118" i="5" s="1"/>
  <c r="M118" i="5" s="1"/>
  <c r="J99" i="5"/>
  <c r="K99" i="5" s="1"/>
  <c r="M99" i="5" s="1"/>
  <c r="J97" i="5"/>
  <c r="K97" i="5" s="1"/>
  <c r="M97" i="5" s="1"/>
  <c r="J94" i="5"/>
  <c r="K94" i="5" s="1"/>
  <c r="M94" i="5" s="1"/>
  <c r="J91" i="5"/>
  <c r="K91" i="5" s="1"/>
  <c r="M91" i="5" s="1"/>
  <c r="J89" i="5"/>
  <c r="K89" i="5" s="1"/>
  <c r="M89" i="5" s="1"/>
  <c r="J68" i="5"/>
  <c r="K68" i="5" s="1"/>
  <c r="M68" i="5" s="1"/>
  <c r="J52" i="5"/>
  <c r="K52" i="5" s="1"/>
  <c r="M52" i="5" s="1"/>
  <c r="J36" i="5"/>
  <c r="K36" i="5" s="1"/>
  <c r="M36" i="5" s="1"/>
  <c r="J26" i="5"/>
  <c r="K26" i="5" s="1"/>
  <c r="M26" i="5" s="1"/>
  <c r="J23" i="5"/>
  <c r="K23" i="5" s="1"/>
  <c r="M23" i="5" s="1"/>
  <c r="J22" i="5"/>
  <c r="K22" i="5" s="1"/>
  <c r="M22" i="5" s="1"/>
  <c r="J19" i="5"/>
  <c r="K19" i="5" s="1"/>
  <c r="M19" i="5" s="1"/>
  <c r="J18" i="5"/>
  <c r="K18" i="5" s="1"/>
  <c r="M18" i="5" s="1"/>
  <c r="J15" i="5"/>
  <c r="K15" i="5" s="1"/>
  <c r="M15" i="5" s="1"/>
  <c r="J14" i="5"/>
  <c r="K14" i="5" s="1"/>
  <c r="M14" i="5" s="1"/>
  <c r="J11" i="5"/>
  <c r="K11" i="5" s="1"/>
  <c r="M11" i="5" s="1"/>
  <c r="J10" i="5"/>
  <c r="K10" i="5" s="1"/>
  <c r="M10" i="5" s="1"/>
  <c r="J121" i="5"/>
  <c r="K121" i="5" s="1"/>
  <c r="M121" i="5" s="1"/>
  <c r="J102" i="5"/>
  <c r="K102" i="5" s="1"/>
  <c r="M102" i="5" s="1"/>
  <c r="J83" i="5"/>
  <c r="K83" i="5" s="1"/>
  <c r="M83" i="5" s="1"/>
  <c r="J81" i="5"/>
  <c r="K81" i="5" s="1"/>
  <c r="M81" i="5" s="1"/>
  <c r="J72" i="5"/>
  <c r="K72" i="5" s="1"/>
  <c r="M72" i="5" s="1"/>
  <c r="J56" i="5"/>
  <c r="K56" i="5" s="1"/>
  <c r="M56" i="5" s="1"/>
  <c r="J40" i="5"/>
  <c r="K40" i="5" s="1"/>
  <c r="M40" i="5" s="1"/>
  <c r="J28" i="5"/>
  <c r="K28" i="5" s="1"/>
  <c r="M28" i="5" s="1"/>
  <c r="J107" i="5"/>
  <c r="K107" i="5" s="1"/>
  <c r="M107" i="5" s="1"/>
  <c r="J86" i="5"/>
  <c r="K86" i="5" s="1"/>
  <c r="M86" i="5" s="1"/>
  <c r="J64" i="5"/>
  <c r="K64" i="5" s="1"/>
  <c r="M64" i="5" s="1"/>
  <c r="J60" i="5"/>
  <c r="K60" i="5" s="1"/>
  <c r="M60" i="5" s="1"/>
  <c r="J24" i="5"/>
  <c r="K24" i="5" s="1"/>
  <c r="M24" i="5" s="1"/>
  <c r="J16" i="5"/>
  <c r="K16" i="5" s="1"/>
  <c r="M16" i="5" s="1"/>
  <c r="J48" i="5"/>
  <c r="K48" i="5" s="1"/>
  <c r="M48" i="5" s="1"/>
  <c r="J44" i="5"/>
  <c r="K44" i="5" s="1"/>
  <c r="M44" i="5" s="1"/>
  <c r="J113" i="5"/>
  <c r="K113" i="5" s="1"/>
  <c r="M113" i="5" s="1"/>
  <c r="J32" i="5"/>
  <c r="K32" i="5" s="1"/>
  <c r="M32" i="5" s="1"/>
  <c r="J20" i="5"/>
  <c r="K20" i="5" s="1"/>
  <c r="M20" i="5" s="1"/>
  <c r="J12" i="5"/>
  <c r="K12" i="5" s="1"/>
  <c r="M12" i="5" s="1"/>
  <c r="J110" i="5"/>
  <c r="K110" i="5" s="1"/>
  <c r="M110" i="5" s="1"/>
  <c r="J105" i="5"/>
  <c r="K105" i="5" s="1"/>
  <c r="M105" i="5" s="1"/>
  <c r="J76" i="5"/>
  <c r="K76" i="5" s="1"/>
  <c r="M76" i="5" s="1"/>
  <c r="J432" i="3"/>
  <c r="K432" i="3" s="1"/>
  <c r="M432" i="3" s="1"/>
  <c r="J428" i="3"/>
  <c r="K428" i="3" s="1"/>
  <c r="M428" i="3" s="1"/>
  <c r="J424" i="3"/>
  <c r="K424" i="3" s="1"/>
  <c r="M424" i="3" s="1"/>
  <c r="J420" i="3"/>
  <c r="K420" i="3" s="1"/>
  <c r="M420" i="3" s="1"/>
  <c r="J416" i="3"/>
  <c r="K416" i="3" s="1"/>
  <c r="M416" i="3" s="1"/>
  <c r="J412" i="3"/>
  <c r="K412" i="3" s="1"/>
  <c r="M412" i="3" s="1"/>
  <c r="J408" i="3"/>
  <c r="K408" i="3" s="1"/>
  <c r="M408" i="3" s="1"/>
  <c r="J404" i="3"/>
  <c r="K404" i="3" s="1"/>
  <c r="M404" i="3" s="1"/>
  <c r="J400" i="3"/>
  <c r="K400" i="3" s="1"/>
  <c r="M400" i="3" s="1"/>
  <c r="J396" i="3"/>
  <c r="K396" i="3" s="1"/>
  <c r="M396" i="3" s="1"/>
  <c r="J392" i="3"/>
  <c r="K392" i="3" s="1"/>
  <c r="M392" i="3" s="1"/>
  <c r="J389" i="3"/>
  <c r="K389" i="3" s="1"/>
  <c r="M389" i="3" s="1"/>
  <c r="J385" i="3"/>
  <c r="K385" i="3" s="1"/>
  <c r="M385" i="3" s="1"/>
  <c r="J381" i="3"/>
  <c r="K381" i="3" s="1"/>
  <c r="M381" i="3" s="1"/>
  <c r="J377" i="3"/>
  <c r="K377" i="3" s="1"/>
  <c r="M377" i="3" s="1"/>
  <c r="J373" i="3"/>
  <c r="K373" i="3" s="1"/>
  <c r="M373" i="3" s="1"/>
  <c r="J369" i="3"/>
  <c r="K369" i="3" s="1"/>
  <c r="M369" i="3" s="1"/>
  <c r="J365" i="3"/>
  <c r="K365" i="3" s="1"/>
  <c r="M365" i="3" s="1"/>
  <c r="J361" i="3"/>
  <c r="K361" i="3" s="1"/>
  <c r="M361" i="3" s="1"/>
  <c r="J357" i="3"/>
  <c r="K357" i="3" s="1"/>
  <c r="M357" i="3" s="1"/>
  <c r="J353" i="3"/>
  <c r="K353" i="3" s="1"/>
  <c r="M353" i="3" s="1"/>
  <c r="J349" i="3"/>
  <c r="K349" i="3" s="1"/>
  <c r="M349" i="3" s="1"/>
  <c r="J345" i="3"/>
  <c r="K345" i="3" s="1"/>
  <c r="M345" i="3" s="1"/>
  <c r="J341" i="3"/>
  <c r="K341" i="3" s="1"/>
  <c r="M341" i="3" s="1"/>
  <c r="J423" i="3"/>
  <c r="K423" i="3" s="1"/>
  <c r="M423" i="3" s="1"/>
  <c r="J421" i="3"/>
  <c r="K421" i="3" s="1"/>
  <c r="M421" i="3" s="1"/>
  <c r="J418" i="3"/>
  <c r="K418" i="3" s="1"/>
  <c r="M418" i="3" s="1"/>
  <c r="J407" i="3"/>
  <c r="K407" i="3" s="1"/>
  <c r="M407" i="3" s="1"/>
  <c r="J405" i="3"/>
  <c r="K405" i="3" s="1"/>
  <c r="M405" i="3" s="1"/>
  <c r="J402" i="3"/>
  <c r="K402" i="3" s="1"/>
  <c r="M402" i="3" s="1"/>
  <c r="J391" i="3"/>
  <c r="K391" i="3" s="1"/>
  <c r="M391" i="3" s="1"/>
  <c r="J390" i="3"/>
  <c r="K390" i="3" s="1"/>
  <c r="M390" i="3" s="1"/>
  <c r="J387" i="3"/>
  <c r="K387" i="3" s="1"/>
  <c r="M387" i="3" s="1"/>
  <c r="J386" i="3"/>
  <c r="K386" i="3" s="1"/>
  <c r="M386" i="3" s="1"/>
  <c r="J383" i="3"/>
  <c r="K383" i="3" s="1"/>
  <c r="M383" i="3" s="1"/>
  <c r="J382" i="3"/>
  <c r="K382" i="3" s="1"/>
  <c r="M382" i="3" s="1"/>
  <c r="J379" i="3"/>
  <c r="K379" i="3" s="1"/>
  <c r="M379" i="3" s="1"/>
  <c r="J378" i="3"/>
  <c r="K378" i="3" s="1"/>
  <c r="M378" i="3" s="1"/>
  <c r="J375" i="3"/>
  <c r="K375" i="3" s="1"/>
  <c r="M375" i="3" s="1"/>
  <c r="J374" i="3"/>
  <c r="K374" i="3" s="1"/>
  <c r="M374" i="3" s="1"/>
  <c r="J371" i="3"/>
  <c r="K371" i="3" s="1"/>
  <c r="M371" i="3" s="1"/>
  <c r="J370" i="3"/>
  <c r="K370" i="3" s="1"/>
  <c r="M370" i="3" s="1"/>
  <c r="J367" i="3"/>
  <c r="K367" i="3" s="1"/>
  <c r="M367" i="3" s="1"/>
  <c r="J366" i="3"/>
  <c r="K366" i="3" s="1"/>
  <c r="M366" i="3" s="1"/>
  <c r="J363" i="3"/>
  <c r="K363" i="3" s="1"/>
  <c r="M363" i="3" s="1"/>
  <c r="J362" i="3"/>
  <c r="K362" i="3" s="1"/>
  <c r="M362" i="3" s="1"/>
  <c r="J359" i="3"/>
  <c r="K359" i="3" s="1"/>
  <c r="M359" i="3" s="1"/>
  <c r="J358" i="3"/>
  <c r="K358" i="3" s="1"/>
  <c r="M358" i="3" s="1"/>
  <c r="J355" i="3"/>
  <c r="K355" i="3" s="1"/>
  <c r="M355" i="3" s="1"/>
  <c r="J354" i="3"/>
  <c r="K354" i="3" s="1"/>
  <c r="M354" i="3" s="1"/>
  <c r="J351" i="3"/>
  <c r="K351" i="3" s="1"/>
  <c r="M351" i="3" s="1"/>
  <c r="J350" i="3"/>
  <c r="K350" i="3" s="1"/>
  <c r="M350" i="3" s="1"/>
  <c r="J347" i="3"/>
  <c r="K347" i="3" s="1"/>
  <c r="M347" i="3" s="1"/>
  <c r="J346" i="3"/>
  <c r="K346" i="3" s="1"/>
  <c r="M346" i="3" s="1"/>
  <c r="J343" i="3"/>
  <c r="K343" i="3" s="1"/>
  <c r="M343" i="3" s="1"/>
  <c r="J342" i="3"/>
  <c r="K342" i="3" s="1"/>
  <c r="M342" i="3" s="1"/>
  <c r="J339" i="3"/>
  <c r="K339" i="3" s="1"/>
  <c r="M339" i="3" s="1"/>
  <c r="J337" i="3"/>
  <c r="K337" i="3" s="1"/>
  <c r="M337" i="3" s="1"/>
  <c r="J333" i="3"/>
  <c r="K333" i="3" s="1"/>
  <c r="M333" i="3" s="1"/>
  <c r="J329" i="3"/>
  <c r="K329" i="3" s="1"/>
  <c r="M329" i="3" s="1"/>
  <c r="J325" i="3"/>
  <c r="K325" i="3" s="1"/>
  <c r="M325" i="3" s="1"/>
  <c r="J321" i="3"/>
  <c r="K321" i="3" s="1"/>
  <c r="M321" i="3" s="1"/>
  <c r="J317" i="3"/>
  <c r="K317" i="3" s="1"/>
  <c r="M317" i="3" s="1"/>
  <c r="J313" i="3"/>
  <c r="K313" i="3" s="1"/>
  <c r="M313" i="3" s="1"/>
  <c r="J309" i="3"/>
  <c r="K309" i="3" s="1"/>
  <c r="M309" i="3" s="1"/>
  <c r="J305" i="3"/>
  <c r="K305" i="3" s="1"/>
  <c r="M305" i="3" s="1"/>
  <c r="J301" i="3"/>
  <c r="K301" i="3" s="1"/>
  <c r="M301" i="3" s="1"/>
  <c r="J297" i="3"/>
  <c r="K297" i="3" s="1"/>
  <c r="M297" i="3" s="1"/>
  <c r="J293" i="3"/>
  <c r="K293" i="3" s="1"/>
  <c r="M293" i="3" s="1"/>
  <c r="J289" i="3"/>
  <c r="K289" i="3" s="1"/>
  <c r="M289" i="3" s="1"/>
  <c r="J285" i="3"/>
  <c r="K285" i="3" s="1"/>
  <c r="M285" i="3" s="1"/>
  <c r="J281" i="3"/>
  <c r="K281" i="3" s="1"/>
  <c r="M281" i="3" s="1"/>
  <c r="J277" i="3"/>
  <c r="K277" i="3" s="1"/>
  <c r="M277" i="3" s="1"/>
  <c r="J273" i="3"/>
  <c r="K273" i="3" s="1"/>
  <c r="M273" i="3" s="1"/>
  <c r="J269" i="3"/>
  <c r="K269" i="3" s="1"/>
  <c r="M269" i="3" s="1"/>
  <c r="J265" i="3"/>
  <c r="K265" i="3" s="1"/>
  <c r="M265" i="3" s="1"/>
  <c r="J261" i="3"/>
  <c r="K261" i="3" s="1"/>
  <c r="M261" i="3" s="1"/>
  <c r="J257" i="3"/>
  <c r="K257" i="3" s="1"/>
  <c r="M257" i="3" s="1"/>
  <c r="J253" i="3"/>
  <c r="K253" i="3" s="1"/>
  <c r="M253" i="3" s="1"/>
  <c r="J249" i="3"/>
  <c r="K249" i="3" s="1"/>
  <c r="M249" i="3" s="1"/>
  <c r="J245" i="3"/>
  <c r="K245" i="3" s="1"/>
  <c r="M245" i="3" s="1"/>
  <c r="J241" i="3"/>
  <c r="K241" i="3" s="1"/>
  <c r="M241" i="3" s="1"/>
  <c r="J237" i="3"/>
  <c r="K237" i="3" s="1"/>
  <c r="M237" i="3" s="1"/>
  <c r="J233" i="3"/>
  <c r="K233" i="3" s="1"/>
  <c r="M233" i="3" s="1"/>
  <c r="J229" i="3"/>
  <c r="K229" i="3" s="1"/>
  <c r="M229" i="3" s="1"/>
  <c r="J225" i="3"/>
  <c r="K225" i="3" s="1"/>
  <c r="M225" i="3" s="1"/>
  <c r="J430" i="3"/>
  <c r="K430" i="3" s="1"/>
  <c r="M430" i="3" s="1"/>
  <c r="J425" i="3"/>
  <c r="K425" i="3" s="1"/>
  <c r="M425" i="3" s="1"/>
  <c r="J419" i="3"/>
  <c r="K419" i="3" s="1"/>
  <c r="M419" i="3" s="1"/>
  <c r="J413" i="3"/>
  <c r="K413" i="3" s="1"/>
  <c r="M413" i="3" s="1"/>
  <c r="J406" i="3"/>
  <c r="K406" i="3" s="1"/>
  <c r="M406" i="3" s="1"/>
  <c r="J395" i="3"/>
  <c r="K395" i="3" s="1"/>
  <c r="M395" i="3" s="1"/>
  <c r="J394" i="3"/>
  <c r="K394" i="3" s="1"/>
  <c r="M394" i="3" s="1"/>
  <c r="J376" i="3"/>
  <c r="K376" i="3" s="1"/>
  <c r="M376" i="3" s="1"/>
  <c r="J360" i="3"/>
  <c r="K360" i="3" s="1"/>
  <c r="M360" i="3" s="1"/>
  <c r="J344" i="3"/>
  <c r="K344" i="3" s="1"/>
  <c r="M344" i="3" s="1"/>
  <c r="J223" i="3"/>
  <c r="K223" i="3" s="1"/>
  <c r="M223" i="3" s="1"/>
  <c r="J219" i="3"/>
  <c r="K219" i="3" s="1"/>
  <c r="M219" i="3" s="1"/>
  <c r="J215" i="3"/>
  <c r="K215" i="3" s="1"/>
  <c r="M215" i="3" s="1"/>
  <c r="J211" i="3"/>
  <c r="K211" i="3" s="1"/>
  <c r="M211" i="3" s="1"/>
  <c r="J207" i="3"/>
  <c r="K207" i="3" s="1"/>
  <c r="M207" i="3" s="1"/>
  <c r="J203" i="3"/>
  <c r="K203" i="3" s="1"/>
  <c r="M203" i="3" s="1"/>
  <c r="J199" i="3"/>
  <c r="K199" i="3" s="1"/>
  <c r="M199" i="3" s="1"/>
  <c r="J195" i="3"/>
  <c r="K195" i="3" s="1"/>
  <c r="M195" i="3" s="1"/>
  <c r="J191" i="3"/>
  <c r="K191" i="3" s="1"/>
  <c r="M191" i="3" s="1"/>
  <c r="J187" i="3"/>
  <c r="K187" i="3" s="1"/>
  <c r="M187" i="3" s="1"/>
  <c r="J183" i="3"/>
  <c r="K183" i="3" s="1"/>
  <c r="M183" i="3" s="1"/>
  <c r="J179" i="3"/>
  <c r="K179" i="3" s="1"/>
  <c r="M179" i="3" s="1"/>
  <c r="J175" i="3"/>
  <c r="K175" i="3" s="1"/>
  <c r="M175" i="3" s="1"/>
  <c r="J171" i="3"/>
  <c r="K171" i="3" s="1"/>
  <c r="M171" i="3" s="1"/>
  <c r="J167" i="3"/>
  <c r="K167" i="3" s="1"/>
  <c r="M167" i="3" s="1"/>
  <c r="J163" i="3"/>
  <c r="K163" i="3" s="1"/>
  <c r="M163" i="3" s="1"/>
  <c r="J159" i="3"/>
  <c r="K159" i="3" s="1"/>
  <c r="M159" i="3" s="1"/>
  <c r="J155" i="3"/>
  <c r="K155" i="3" s="1"/>
  <c r="M155" i="3" s="1"/>
  <c r="J151" i="3"/>
  <c r="K151" i="3" s="1"/>
  <c r="M151" i="3" s="1"/>
  <c r="J147" i="3"/>
  <c r="K147" i="3" s="1"/>
  <c r="M147" i="3" s="1"/>
  <c r="J143" i="3"/>
  <c r="K143" i="3" s="1"/>
  <c r="M143" i="3" s="1"/>
  <c r="J139" i="3"/>
  <c r="K139" i="3" s="1"/>
  <c r="M139" i="3" s="1"/>
  <c r="J135" i="3"/>
  <c r="K135" i="3" s="1"/>
  <c r="M135" i="3" s="1"/>
  <c r="J131" i="3"/>
  <c r="K131" i="3" s="1"/>
  <c r="M131" i="3" s="1"/>
  <c r="J127" i="3"/>
  <c r="K127" i="3" s="1"/>
  <c r="M127" i="3" s="1"/>
  <c r="J123" i="3"/>
  <c r="K123" i="3" s="1"/>
  <c r="M123" i="3" s="1"/>
  <c r="J119" i="3"/>
  <c r="K119" i="3" s="1"/>
  <c r="M119" i="3" s="1"/>
  <c r="J115" i="3"/>
  <c r="K115" i="3" s="1"/>
  <c r="M115" i="3" s="1"/>
  <c r="J111" i="3"/>
  <c r="K111" i="3" s="1"/>
  <c r="M111" i="3" s="1"/>
  <c r="J107" i="3"/>
  <c r="K107" i="3" s="1"/>
  <c r="M107" i="3" s="1"/>
  <c r="J103" i="3"/>
  <c r="K103" i="3" s="1"/>
  <c r="M103" i="3" s="1"/>
  <c r="J99" i="3"/>
  <c r="K99" i="3" s="1"/>
  <c r="M99" i="3" s="1"/>
  <c r="J95" i="3"/>
  <c r="K95" i="3" s="1"/>
  <c r="M95" i="3" s="1"/>
  <c r="J91" i="3"/>
  <c r="K91" i="3" s="1"/>
  <c r="M91" i="3" s="1"/>
  <c r="J87" i="3"/>
  <c r="K87" i="3" s="1"/>
  <c r="M87" i="3" s="1"/>
  <c r="J83" i="3"/>
  <c r="K83" i="3" s="1"/>
  <c r="M83" i="3" s="1"/>
  <c r="J79" i="3"/>
  <c r="K79" i="3" s="1"/>
  <c r="M79" i="3" s="1"/>
  <c r="J75" i="3"/>
  <c r="K75" i="3" s="1"/>
  <c r="M75" i="3" s="1"/>
  <c r="J71" i="3"/>
  <c r="K71" i="3" s="1"/>
  <c r="M71" i="3" s="1"/>
  <c r="J67" i="3"/>
  <c r="K67" i="3" s="1"/>
  <c r="M67" i="3" s="1"/>
  <c r="J63" i="3"/>
  <c r="K63" i="3" s="1"/>
  <c r="M63" i="3" s="1"/>
  <c r="J59" i="3"/>
  <c r="K59" i="3" s="1"/>
  <c r="M59" i="3" s="1"/>
  <c r="J55" i="3"/>
  <c r="K55" i="3" s="1"/>
  <c r="M55" i="3" s="1"/>
  <c r="J51" i="3"/>
  <c r="K51" i="3" s="1"/>
  <c r="M51" i="3" s="1"/>
  <c r="J47" i="3"/>
  <c r="K47" i="3" s="1"/>
  <c r="M47" i="3" s="1"/>
  <c r="J43" i="3"/>
  <c r="K43" i="3" s="1"/>
  <c r="M43" i="3" s="1"/>
  <c r="J39" i="3"/>
  <c r="K39" i="3" s="1"/>
  <c r="M39" i="3" s="1"/>
  <c r="J35" i="3"/>
  <c r="K35" i="3" s="1"/>
  <c r="M35" i="3" s="1"/>
  <c r="J31" i="3"/>
  <c r="K31" i="3" s="1"/>
  <c r="M31" i="3" s="1"/>
  <c r="J27" i="3"/>
  <c r="K27" i="3" s="1"/>
  <c r="M27" i="3" s="1"/>
  <c r="J23" i="3"/>
  <c r="K23" i="3" s="1"/>
  <c r="M23" i="3" s="1"/>
  <c r="J19" i="3"/>
  <c r="K19" i="3" s="1"/>
  <c r="M19" i="3" s="1"/>
  <c r="J15" i="3"/>
  <c r="K15" i="3" s="1"/>
  <c r="M15" i="3" s="1"/>
  <c r="J11" i="3"/>
  <c r="K11" i="3" s="1"/>
  <c r="M11" i="3" s="1"/>
  <c r="J427" i="3"/>
  <c r="K427" i="3" s="1"/>
  <c r="M427" i="3" s="1"/>
  <c r="J426" i="3"/>
  <c r="K426" i="3" s="1"/>
  <c r="M426" i="3" s="1"/>
  <c r="J417" i="3"/>
  <c r="K417" i="3" s="1"/>
  <c r="M417" i="3" s="1"/>
  <c r="J415" i="3"/>
  <c r="K415" i="3" s="1"/>
  <c r="M415" i="3" s="1"/>
  <c r="J398" i="3"/>
  <c r="K398" i="3" s="1"/>
  <c r="M398" i="3" s="1"/>
  <c r="J393" i="3"/>
  <c r="K393" i="3" s="1"/>
  <c r="M393" i="3" s="1"/>
  <c r="J384" i="3"/>
  <c r="K384" i="3" s="1"/>
  <c r="M384" i="3" s="1"/>
  <c r="J429" i="3"/>
  <c r="K429" i="3" s="1"/>
  <c r="M429" i="3" s="1"/>
  <c r="J414" i="3"/>
  <c r="K414" i="3" s="1"/>
  <c r="M414" i="3" s="1"/>
  <c r="J399" i="3"/>
  <c r="K399" i="3" s="1"/>
  <c r="M399" i="3" s="1"/>
  <c r="J372" i="3"/>
  <c r="K372" i="3" s="1"/>
  <c r="M372" i="3" s="1"/>
  <c r="J356" i="3"/>
  <c r="K356" i="3" s="1"/>
  <c r="M356" i="3" s="1"/>
  <c r="J352" i="3"/>
  <c r="K352" i="3" s="1"/>
  <c r="M352" i="3" s="1"/>
  <c r="J433" i="3"/>
  <c r="K433" i="3" s="1"/>
  <c r="M433" i="3" s="1"/>
  <c r="J410" i="3"/>
  <c r="K410" i="3" s="1"/>
  <c r="M410" i="3" s="1"/>
  <c r="J388" i="3"/>
  <c r="K388" i="3" s="1"/>
  <c r="M388" i="3" s="1"/>
  <c r="J380" i="3"/>
  <c r="K380" i="3" s="1"/>
  <c r="M380" i="3" s="1"/>
  <c r="J340" i="3"/>
  <c r="K340" i="3" s="1"/>
  <c r="M340" i="3" s="1"/>
  <c r="J334" i="3"/>
  <c r="K334" i="3" s="1"/>
  <c r="M334" i="3" s="1"/>
  <c r="J332" i="3"/>
  <c r="K332" i="3" s="1"/>
  <c r="M332" i="3" s="1"/>
  <c r="J331" i="3"/>
  <c r="K331" i="3" s="1"/>
  <c r="M331" i="3" s="1"/>
  <c r="J326" i="3"/>
  <c r="K326" i="3" s="1"/>
  <c r="M326" i="3" s="1"/>
  <c r="J324" i="3"/>
  <c r="K324" i="3" s="1"/>
  <c r="M324" i="3" s="1"/>
  <c r="J323" i="3"/>
  <c r="K323" i="3" s="1"/>
  <c r="M323" i="3" s="1"/>
  <c r="J318" i="3"/>
  <c r="K318" i="3" s="1"/>
  <c r="M318" i="3" s="1"/>
  <c r="J316" i="3"/>
  <c r="K316" i="3" s="1"/>
  <c r="M316" i="3" s="1"/>
  <c r="J315" i="3"/>
  <c r="K315" i="3" s="1"/>
  <c r="M315" i="3" s="1"/>
  <c r="J310" i="3"/>
  <c r="K310" i="3" s="1"/>
  <c r="M310" i="3" s="1"/>
  <c r="J308" i="3"/>
  <c r="K308" i="3" s="1"/>
  <c r="M308" i="3" s="1"/>
  <c r="J431" i="3"/>
  <c r="K431" i="3" s="1"/>
  <c r="M431" i="3" s="1"/>
  <c r="J328" i="3"/>
  <c r="K328" i="3" s="1"/>
  <c r="M328" i="3" s="1"/>
  <c r="J327" i="3"/>
  <c r="K327" i="3" s="1"/>
  <c r="M327" i="3" s="1"/>
  <c r="J312" i="3"/>
  <c r="K312" i="3" s="1"/>
  <c r="M312" i="3" s="1"/>
  <c r="J311" i="3"/>
  <c r="K311" i="3" s="1"/>
  <c r="M311" i="3" s="1"/>
  <c r="J306" i="3"/>
  <c r="K306" i="3" s="1"/>
  <c r="M306" i="3" s="1"/>
  <c r="J304" i="3"/>
  <c r="K304" i="3" s="1"/>
  <c r="M304" i="3" s="1"/>
  <c r="J303" i="3"/>
  <c r="K303" i="3" s="1"/>
  <c r="M303" i="3" s="1"/>
  <c r="J298" i="3"/>
  <c r="K298" i="3" s="1"/>
  <c r="M298" i="3" s="1"/>
  <c r="J296" i="3"/>
  <c r="K296" i="3" s="1"/>
  <c r="M296" i="3" s="1"/>
  <c r="J295" i="3"/>
  <c r="K295" i="3" s="1"/>
  <c r="M295" i="3" s="1"/>
  <c r="J290" i="3"/>
  <c r="K290" i="3" s="1"/>
  <c r="M290" i="3" s="1"/>
  <c r="J288" i="3"/>
  <c r="K288" i="3" s="1"/>
  <c r="M288" i="3" s="1"/>
  <c r="J287" i="3"/>
  <c r="K287" i="3" s="1"/>
  <c r="M287" i="3" s="1"/>
  <c r="J409" i="3"/>
  <c r="K409" i="3" s="1"/>
  <c r="M409" i="3" s="1"/>
  <c r="J401" i="3"/>
  <c r="K401" i="3" s="1"/>
  <c r="M401" i="3" s="1"/>
  <c r="J348" i="3"/>
  <c r="K348" i="3" s="1"/>
  <c r="M348" i="3" s="1"/>
  <c r="J330" i="3"/>
  <c r="K330" i="3" s="1"/>
  <c r="M330" i="3" s="1"/>
  <c r="J314" i="3"/>
  <c r="K314" i="3" s="1"/>
  <c r="M314" i="3" s="1"/>
  <c r="J422" i="3"/>
  <c r="K422" i="3" s="1"/>
  <c r="M422" i="3" s="1"/>
  <c r="J403" i="3"/>
  <c r="K403" i="3" s="1"/>
  <c r="M403" i="3" s="1"/>
  <c r="J364" i="3"/>
  <c r="K364" i="3" s="1"/>
  <c r="M364" i="3" s="1"/>
  <c r="J322" i="3"/>
  <c r="K322" i="3" s="1"/>
  <c r="M322" i="3" s="1"/>
  <c r="J320" i="3"/>
  <c r="K320" i="3" s="1"/>
  <c r="M320" i="3" s="1"/>
  <c r="J300" i="3"/>
  <c r="K300" i="3" s="1"/>
  <c r="M300" i="3" s="1"/>
  <c r="J284" i="3"/>
  <c r="K284" i="3" s="1"/>
  <c r="M284" i="3" s="1"/>
  <c r="J276" i="3"/>
  <c r="K276" i="3" s="1"/>
  <c r="M276" i="3" s="1"/>
  <c r="J268" i="3"/>
  <c r="K268" i="3" s="1"/>
  <c r="M268" i="3" s="1"/>
  <c r="J260" i="3"/>
  <c r="K260" i="3" s="1"/>
  <c r="M260" i="3" s="1"/>
  <c r="J252" i="3"/>
  <c r="K252" i="3" s="1"/>
  <c r="M252" i="3" s="1"/>
  <c r="J244" i="3"/>
  <c r="K244" i="3" s="1"/>
  <c r="M244" i="3" s="1"/>
  <c r="J236" i="3"/>
  <c r="K236" i="3" s="1"/>
  <c r="M236" i="3" s="1"/>
  <c r="J228" i="3"/>
  <c r="K228" i="3" s="1"/>
  <c r="M228" i="3" s="1"/>
  <c r="J214" i="3"/>
  <c r="K214" i="3" s="1"/>
  <c r="M214" i="3" s="1"/>
  <c r="J212" i="3"/>
  <c r="K212" i="3" s="1"/>
  <c r="M212" i="3" s="1"/>
  <c r="J209" i="3"/>
  <c r="K209" i="3" s="1"/>
  <c r="M209" i="3" s="1"/>
  <c r="J397" i="3"/>
  <c r="K397" i="3" s="1"/>
  <c r="M397" i="3" s="1"/>
  <c r="J335" i="3"/>
  <c r="K335" i="3" s="1"/>
  <c r="M335" i="3" s="1"/>
  <c r="J307" i="3"/>
  <c r="K307" i="3" s="1"/>
  <c r="M307" i="3" s="1"/>
  <c r="J294" i="3"/>
  <c r="K294" i="3" s="1"/>
  <c r="M294" i="3" s="1"/>
  <c r="J291" i="3"/>
  <c r="K291" i="3" s="1"/>
  <c r="M291" i="3" s="1"/>
  <c r="J282" i="3"/>
  <c r="K282" i="3" s="1"/>
  <c r="M282" i="3" s="1"/>
  <c r="J274" i="3"/>
  <c r="K274" i="3" s="1"/>
  <c r="M274" i="3" s="1"/>
  <c r="J266" i="3"/>
  <c r="K266" i="3" s="1"/>
  <c r="M266" i="3" s="1"/>
  <c r="J258" i="3"/>
  <c r="K258" i="3" s="1"/>
  <c r="M258" i="3" s="1"/>
  <c r="J250" i="3"/>
  <c r="K250" i="3" s="1"/>
  <c r="M250" i="3" s="1"/>
  <c r="J242" i="3"/>
  <c r="K242" i="3" s="1"/>
  <c r="M242" i="3" s="1"/>
  <c r="J234" i="3"/>
  <c r="K234" i="3" s="1"/>
  <c r="M234" i="3" s="1"/>
  <c r="J226" i="3"/>
  <c r="K226" i="3" s="1"/>
  <c r="M226" i="3" s="1"/>
  <c r="J218" i="3"/>
  <c r="K218" i="3" s="1"/>
  <c r="M218" i="3" s="1"/>
  <c r="J216" i="3"/>
  <c r="K216" i="3" s="1"/>
  <c r="M216" i="3" s="1"/>
  <c r="J213" i="3"/>
  <c r="K213" i="3" s="1"/>
  <c r="M213" i="3" s="1"/>
  <c r="J368" i="3"/>
  <c r="K368" i="3" s="1"/>
  <c r="M368" i="3" s="1"/>
  <c r="J336" i="3"/>
  <c r="K336" i="3" s="1"/>
  <c r="M336" i="3" s="1"/>
  <c r="J319" i="3"/>
  <c r="K319" i="3" s="1"/>
  <c r="M319" i="3" s="1"/>
  <c r="J292" i="3"/>
  <c r="K292" i="3" s="1"/>
  <c r="M292" i="3" s="1"/>
  <c r="J279" i="3"/>
  <c r="K279" i="3" s="1"/>
  <c r="M279" i="3" s="1"/>
  <c r="J278" i="3"/>
  <c r="K278" i="3" s="1"/>
  <c r="M278" i="3" s="1"/>
  <c r="J272" i="3"/>
  <c r="K272" i="3" s="1"/>
  <c r="M272" i="3" s="1"/>
  <c r="J263" i="3"/>
  <c r="K263" i="3" s="1"/>
  <c r="M263" i="3" s="1"/>
  <c r="J262" i="3"/>
  <c r="K262" i="3" s="1"/>
  <c r="M262" i="3" s="1"/>
  <c r="J256" i="3"/>
  <c r="K256" i="3" s="1"/>
  <c r="M256" i="3" s="1"/>
  <c r="J247" i="3"/>
  <c r="K247" i="3" s="1"/>
  <c r="M247" i="3" s="1"/>
  <c r="J246" i="3"/>
  <c r="K246" i="3" s="1"/>
  <c r="M246" i="3" s="1"/>
  <c r="J240" i="3"/>
  <c r="K240" i="3" s="1"/>
  <c r="M240" i="3" s="1"/>
  <c r="J231" i="3"/>
  <c r="K231" i="3" s="1"/>
  <c r="M231" i="3" s="1"/>
  <c r="J230" i="3"/>
  <c r="K230" i="3" s="1"/>
  <c r="M230" i="3" s="1"/>
  <c r="J224" i="3"/>
  <c r="K224" i="3" s="1"/>
  <c r="M224" i="3" s="1"/>
  <c r="J217" i="3"/>
  <c r="K217" i="3" s="1"/>
  <c r="M217" i="3" s="1"/>
  <c r="J206" i="3"/>
  <c r="K206" i="3" s="1"/>
  <c r="M206" i="3" s="1"/>
  <c r="J205" i="3"/>
  <c r="K205" i="3" s="1"/>
  <c r="M205" i="3" s="1"/>
  <c r="J204" i="3"/>
  <c r="K204" i="3" s="1"/>
  <c r="M204" i="3" s="1"/>
  <c r="J202" i="3"/>
  <c r="K202" i="3" s="1"/>
  <c r="M202" i="3" s="1"/>
  <c r="J201" i="3"/>
  <c r="K201" i="3" s="1"/>
  <c r="M201" i="3" s="1"/>
  <c r="J188" i="3"/>
  <c r="K188" i="3" s="1"/>
  <c r="M188" i="3" s="1"/>
  <c r="J186" i="3"/>
  <c r="K186" i="3" s="1"/>
  <c r="M186" i="3" s="1"/>
  <c r="J185" i="3"/>
  <c r="K185" i="3" s="1"/>
  <c r="M185" i="3" s="1"/>
  <c r="J172" i="3"/>
  <c r="K172" i="3" s="1"/>
  <c r="M172" i="3" s="1"/>
  <c r="J170" i="3"/>
  <c r="K170" i="3" s="1"/>
  <c r="M170" i="3" s="1"/>
  <c r="J169" i="3"/>
  <c r="K169" i="3" s="1"/>
  <c r="M169" i="3" s="1"/>
  <c r="J156" i="3"/>
  <c r="K156" i="3" s="1"/>
  <c r="M156" i="3" s="1"/>
  <c r="J154" i="3"/>
  <c r="K154" i="3" s="1"/>
  <c r="M154" i="3" s="1"/>
  <c r="J153" i="3"/>
  <c r="K153" i="3" s="1"/>
  <c r="M153" i="3" s="1"/>
  <c r="J140" i="3"/>
  <c r="K140" i="3" s="1"/>
  <c r="M140" i="3" s="1"/>
  <c r="J138" i="3"/>
  <c r="K138" i="3" s="1"/>
  <c r="M138" i="3" s="1"/>
  <c r="J137" i="3"/>
  <c r="K137" i="3" s="1"/>
  <c r="M137" i="3" s="1"/>
  <c r="J124" i="3"/>
  <c r="K124" i="3" s="1"/>
  <c r="M124" i="3" s="1"/>
  <c r="J122" i="3"/>
  <c r="K122" i="3" s="1"/>
  <c r="M122" i="3" s="1"/>
  <c r="J121" i="3"/>
  <c r="K121" i="3" s="1"/>
  <c r="M121" i="3" s="1"/>
  <c r="J108" i="3"/>
  <c r="K108" i="3" s="1"/>
  <c r="M108" i="3" s="1"/>
  <c r="J106" i="3"/>
  <c r="K106" i="3" s="1"/>
  <c r="M106" i="3" s="1"/>
  <c r="J105" i="3"/>
  <c r="K105" i="3" s="1"/>
  <c r="M105" i="3" s="1"/>
  <c r="J194" i="3"/>
  <c r="K194" i="3" s="1"/>
  <c r="M194" i="3" s="1"/>
  <c r="J178" i="3"/>
  <c r="K178" i="3" s="1"/>
  <c r="M178" i="3" s="1"/>
  <c r="J164" i="3"/>
  <c r="K164" i="3" s="1"/>
  <c r="M164" i="3" s="1"/>
  <c r="J148" i="3"/>
  <c r="K148" i="3" s="1"/>
  <c r="M148" i="3" s="1"/>
  <c r="J145" i="3"/>
  <c r="K145" i="3" s="1"/>
  <c r="M145" i="3" s="1"/>
  <c r="J129" i="3"/>
  <c r="K129" i="3" s="1"/>
  <c r="M129" i="3" s="1"/>
  <c r="J116" i="3"/>
  <c r="K116" i="3" s="1"/>
  <c r="M116" i="3" s="1"/>
  <c r="J29" i="3"/>
  <c r="K29" i="3" s="1"/>
  <c r="M29" i="3" s="1"/>
  <c r="J28" i="3"/>
  <c r="K28" i="3" s="1"/>
  <c r="M28" i="3" s="1"/>
  <c r="J21" i="3"/>
  <c r="K21" i="3" s="1"/>
  <c r="M21" i="3" s="1"/>
  <c r="J20" i="3"/>
  <c r="K20" i="3" s="1"/>
  <c r="M20" i="3" s="1"/>
  <c r="J13" i="3"/>
  <c r="K13" i="3" s="1"/>
  <c r="M13" i="3" s="1"/>
  <c r="J283" i="3"/>
  <c r="K283" i="3" s="1"/>
  <c r="M283" i="3" s="1"/>
  <c r="J190" i="3"/>
  <c r="K190" i="3" s="1"/>
  <c r="M190" i="3" s="1"/>
  <c r="J176" i="3"/>
  <c r="K176" i="3" s="1"/>
  <c r="M176" i="3" s="1"/>
  <c r="J174" i="3"/>
  <c r="K174" i="3" s="1"/>
  <c r="M174" i="3" s="1"/>
  <c r="J158" i="3"/>
  <c r="K158" i="3" s="1"/>
  <c r="M158" i="3" s="1"/>
  <c r="J142" i="3"/>
  <c r="K142" i="3" s="1"/>
  <c r="M142" i="3" s="1"/>
  <c r="J128" i="3"/>
  <c r="K128" i="3" s="1"/>
  <c r="M128" i="3" s="1"/>
  <c r="J126" i="3"/>
  <c r="K126" i="3" s="1"/>
  <c r="M126" i="3" s="1"/>
  <c r="J110" i="3"/>
  <c r="K110" i="3" s="1"/>
  <c r="M110" i="3" s="1"/>
  <c r="J90" i="3"/>
  <c r="K90" i="3" s="1"/>
  <c r="M90" i="3" s="1"/>
  <c r="J84" i="3"/>
  <c r="K84" i="3" s="1"/>
  <c r="M84" i="3" s="1"/>
  <c r="J82" i="3"/>
  <c r="K82" i="3" s="1"/>
  <c r="M82" i="3" s="1"/>
  <c r="J81" i="3"/>
  <c r="K81" i="3" s="1"/>
  <c r="M81" i="3" s="1"/>
  <c r="J74" i="3"/>
  <c r="K74" i="3" s="1"/>
  <c r="M74" i="3" s="1"/>
  <c r="J68" i="3"/>
  <c r="K68" i="3" s="1"/>
  <c r="M68" i="3" s="1"/>
  <c r="J66" i="3"/>
  <c r="K66" i="3" s="1"/>
  <c r="M66" i="3" s="1"/>
  <c r="J411" i="3"/>
  <c r="K411" i="3" s="1"/>
  <c r="M411" i="3" s="1"/>
  <c r="J302" i="3"/>
  <c r="K302" i="3" s="1"/>
  <c r="M302" i="3" s="1"/>
  <c r="J299" i="3"/>
  <c r="K299" i="3" s="1"/>
  <c r="M299" i="3" s="1"/>
  <c r="J275" i="3"/>
  <c r="K275" i="3" s="1"/>
  <c r="M275" i="3" s="1"/>
  <c r="J259" i="3"/>
  <c r="K259" i="3" s="1"/>
  <c r="M259" i="3" s="1"/>
  <c r="J243" i="3"/>
  <c r="K243" i="3" s="1"/>
  <c r="M243" i="3" s="1"/>
  <c r="J227" i="3"/>
  <c r="K227" i="3" s="1"/>
  <c r="M227" i="3" s="1"/>
  <c r="J200" i="3"/>
  <c r="K200" i="3" s="1"/>
  <c r="M200" i="3" s="1"/>
  <c r="J198" i="3"/>
  <c r="K198" i="3" s="1"/>
  <c r="M198" i="3" s="1"/>
  <c r="J197" i="3"/>
  <c r="K197" i="3" s="1"/>
  <c r="M197" i="3" s="1"/>
  <c r="J184" i="3"/>
  <c r="K184" i="3" s="1"/>
  <c r="M184" i="3" s="1"/>
  <c r="J182" i="3"/>
  <c r="K182" i="3" s="1"/>
  <c r="M182" i="3" s="1"/>
  <c r="J181" i="3"/>
  <c r="K181" i="3" s="1"/>
  <c r="M181" i="3" s="1"/>
  <c r="J168" i="3"/>
  <c r="K168" i="3" s="1"/>
  <c r="M168" i="3" s="1"/>
  <c r="J166" i="3"/>
  <c r="K166" i="3" s="1"/>
  <c r="M166" i="3" s="1"/>
  <c r="J165" i="3"/>
  <c r="K165" i="3" s="1"/>
  <c r="M165" i="3" s="1"/>
  <c r="J152" i="3"/>
  <c r="K152" i="3" s="1"/>
  <c r="M152" i="3" s="1"/>
  <c r="J150" i="3"/>
  <c r="K150" i="3" s="1"/>
  <c r="M150" i="3" s="1"/>
  <c r="J149" i="3"/>
  <c r="K149" i="3" s="1"/>
  <c r="M149" i="3" s="1"/>
  <c r="J136" i="3"/>
  <c r="K136" i="3" s="1"/>
  <c r="M136" i="3" s="1"/>
  <c r="J134" i="3"/>
  <c r="K134" i="3" s="1"/>
  <c r="M134" i="3" s="1"/>
  <c r="J133" i="3"/>
  <c r="K133" i="3" s="1"/>
  <c r="M133" i="3" s="1"/>
  <c r="J120" i="3"/>
  <c r="K120" i="3" s="1"/>
  <c r="M120" i="3" s="1"/>
  <c r="J118" i="3"/>
  <c r="K118" i="3" s="1"/>
  <c r="M118" i="3" s="1"/>
  <c r="J117" i="3"/>
  <c r="K117" i="3" s="1"/>
  <c r="M117" i="3" s="1"/>
  <c r="J104" i="3"/>
  <c r="K104" i="3" s="1"/>
  <c r="M104" i="3" s="1"/>
  <c r="J102" i="3"/>
  <c r="K102" i="3" s="1"/>
  <c r="M102" i="3" s="1"/>
  <c r="J101" i="3"/>
  <c r="K101" i="3" s="1"/>
  <c r="M101" i="3" s="1"/>
  <c r="J96" i="3"/>
  <c r="K96" i="3" s="1"/>
  <c r="M96" i="3" s="1"/>
  <c r="J94" i="3"/>
  <c r="K94" i="3" s="1"/>
  <c r="M94" i="3" s="1"/>
  <c r="J93" i="3"/>
  <c r="K93" i="3" s="1"/>
  <c r="M93" i="3" s="1"/>
  <c r="J88" i="3"/>
  <c r="K88" i="3" s="1"/>
  <c r="M88" i="3" s="1"/>
  <c r="J86" i="3"/>
  <c r="K86" i="3" s="1"/>
  <c r="M86" i="3" s="1"/>
  <c r="J85" i="3"/>
  <c r="K85" i="3" s="1"/>
  <c r="M85" i="3" s="1"/>
  <c r="J80" i="3"/>
  <c r="K80" i="3" s="1"/>
  <c r="M80" i="3" s="1"/>
  <c r="J78" i="3"/>
  <c r="K78" i="3" s="1"/>
  <c r="M78" i="3" s="1"/>
  <c r="J77" i="3"/>
  <c r="K77" i="3" s="1"/>
  <c r="M77" i="3" s="1"/>
  <c r="J72" i="3"/>
  <c r="K72" i="3" s="1"/>
  <c r="M72" i="3" s="1"/>
  <c r="J70" i="3"/>
  <c r="K70" i="3" s="1"/>
  <c r="M70" i="3" s="1"/>
  <c r="J69" i="3"/>
  <c r="K69" i="3" s="1"/>
  <c r="M69" i="3" s="1"/>
  <c r="J64" i="3"/>
  <c r="K64" i="3" s="1"/>
  <c r="M64" i="3" s="1"/>
  <c r="J62" i="3"/>
  <c r="K62" i="3" s="1"/>
  <c r="M62" i="3" s="1"/>
  <c r="J61" i="3"/>
  <c r="K61" i="3" s="1"/>
  <c r="M61" i="3" s="1"/>
  <c r="J56" i="3"/>
  <c r="K56" i="3" s="1"/>
  <c r="M56" i="3" s="1"/>
  <c r="J54" i="3"/>
  <c r="K54" i="3" s="1"/>
  <c r="M54" i="3" s="1"/>
  <c r="J53" i="3"/>
  <c r="K53" i="3" s="1"/>
  <c r="M53" i="3" s="1"/>
  <c r="J48" i="3"/>
  <c r="K48" i="3" s="1"/>
  <c r="M48" i="3" s="1"/>
  <c r="J46" i="3"/>
  <c r="K46" i="3" s="1"/>
  <c r="M46" i="3" s="1"/>
  <c r="J45" i="3"/>
  <c r="K45" i="3" s="1"/>
  <c r="M45" i="3" s="1"/>
  <c r="J42" i="3"/>
  <c r="K42" i="3" s="1"/>
  <c r="M42" i="3" s="1"/>
  <c r="J38" i="3"/>
  <c r="K38" i="3" s="1"/>
  <c r="M38" i="3" s="1"/>
  <c r="J34" i="3"/>
  <c r="K34" i="3" s="1"/>
  <c r="M34" i="3" s="1"/>
  <c r="J30" i="3"/>
  <c r="K30" i="3" s="1"/>
  <c r="M30" i="3" s="1"/>
  <c r="J26" i="3"/>
  <c r="K26" i="3" s="1"/>
  <c r="M26" i="3" s="1"/>
  <c r="J22" i="3"/>
  <c r="K22" i="3" s="1"/>
  <c r="M22" i="3" s="1"/>
  <c r="J18" i="3"/>
  <c r="K18" i="3" s="1"/>
  <c r="M18" i="3" s="1"/>
  <c r="J14" i="3"/>
  <c r="K14" i="3" s="1"/>
  <c r="M14" i="3" s="1"/>
  <c r="J10" i="3"/>
  <c r="K10" i="3" s="1"/>
  <c r="M10" i="3" s="1"/>
  <c r="J338" i="3"/>
  <c r="K338" i="3" s="1"/>
  <c r="M338" i="3" s="1"/>
  <c r="J280" i="3"/>
  <c r="K280" i="3" s="1"/>
  <c r="M280" i="3" s="1"/>
  <c r="J271" i="3"/>
  <c r="K271" i="3" s="1"/>
  <c r="M271" i="3" s="1"/>
  <c r="J270" i="3"/>
  <c r="K270" i="3" s="1"/>
  <c r="M270" i="3" s="1"/>
  <c r="J264" i="3"/>
  <c r="K264" i="3" s="1"/>
  <c r="M264" i="3" s="1"/>
  <c r="J255" i="3"/>
  <c r="K255" i="3" s="1"/>
  <c r="M255" i="3" s="1"/>
  <c r="J254" i="3"/>
  <c r="K254" i="3" s="1"/>
  <c r="M254" i="3" s="1"/>
  <c r="J248" i="3"/>
  <c r="K248" i="3" s="1"/>
  <c r="M248" i="3" s="1"/>
  <c r="J239" i="3"/>
  <c r="K239" i="3" s="1"/>
  <c r="M239" i="3" s="1"/>
  <c r="J238" i="3"/>
  <c r="K238" i="3" s="1"/>
  <c r="M238" i="3" s="1"/>
  <c r="J232" i="3"/>
  <c r="K232" i="3" s="1"/>
  <c r="M232" i="3" s="1"/>
  <c r="J222" i="3"/>
  <c r="K222" i="3" s="1"/>
  <c r="M222" i="3" s="1"/>
  <c r="J221" i="3"/>
  <c r="K221" i="3" s="1"/>
  <c r="M221" i="3" s="1"/>
  <c r="J220" i="3"/>
  <c r="K220" i="3" s="1"/>
  <c r="M220" i="3" s="1"/>
  <c r="J210" i="3"/>
  <c r="K210" i="3" s="1"/>
  <c r="M210" i="3" s="1"/>
  <c r="J208" i="3"/>
  <c r="K208" i="3" s="1"/>
  <c r="M208" i="3" s="1"/>
  <c r="J196" i="3"/>
  <c r="K196" i="3" s="1"/>
  <c r="M196" i="3" s="1"/>
  <c r="J193" i="3"/>
  <c r="K193" i="3" s="1"/>
  <c r="M193" i="3" s="1"/>
  <c r="J180" i="3"/>
  <c r="K180" i="3" s="1"/>
  <c r="M180" i="3" s="1"/>
  <c r="J177" i="3"/>
  <c r="K177" i="3" s="1"/>
  <c r="M177" i="3" s="1"/>
  <c r="J162" i="3"/>
  <c r="K162" i="3" s="1"/>
  <c r="M162" i="3" s="1"/>
  <c r="J161" i="3"/>
  <c r="K161" i="3" s="1"/>
  <c r="M161" i="3" s="1"/>
  <c r="J146" i="3"/>
  <c r="K146" i="3" s="1"/>
  <c r="M146" i="3" s="1"/>
  <c r="J132" i="3"/>
  <c r="K132" i="3" s="1"/>
  <c r="M132" i="3" s="1"/>
  <c r="J130" i="3"/>
  <c r="K130" i="3" s="1"/>
  <c r="M130" i="3" s="1"/>
  <c r="J114" i="3"/>
  <c r="K114" i="3" s="1"/>
  <c r="M114" i="3" s="1"/>
  <c r="J113" i="3"/>
  <c r="K113" i="3" s="1"/>
  <c r="M113" i="3" s="1"/>
  <c r="J41" i="3"/>
  <c r="K41" i="3" s="1"/>
  <c r="M41" i="3" s="1"/>
  <c r="J40" i="3"/>
  <c r="K40" i="3" s="1"/>
  <c r="M40" i="3" s="1"/>
  <c r="J37" i="3"/>
  <c r="K37" i="3" s="1"/>
  <c r="M37" i="3" s="1"/>
  <c r="J36" i="3"/>
  <c r="K36" i="3" s="1"/>
  <c r="M36" i="3" s="1"/>
  <c r="J33" i="3"/>
  <c r="K33" i="3" s="1"/>
  <c r="M33" i="3" s="1"/>
  <c r="J32" i="3"/>
  <c r="K32" i="3" s="1"/>
  <c r="M32" i="3" s="1"/>
  <c r="J25" i="3"/>
  <c r="K25" i="3" s="1"/>
  <c r="M25" i="3" s="1"/>
  <c r="J24" i="3"/>
  <c r="K24" i="3" s="1"/>
  <c r="M24" i="3" s="1"/>
  <c r="J17" i="3"/>
  <c r="K17" i="3" s="1"/>
  <c r="M17" i="3" s="1"/>
  <c r="J16" i="3"/>
  <c r="K16" i="3" s="1"/>
  <c r="M16" i="3" s="1"/>
  <c r="J12" i="3"/>
  <c r="K12" i="3" s="1"/>
  <c r="M12" i="3" s="1"/>
  <c r="J9" i="3"/>
  <c r="K9" i="3" s="1"/>
  <c r="M9" i="3" s="1"/>
  <c r="J286" i="3"/>
  <c r="K286" i="3" s="1"/>
  <c r="M286" i="3" s="1"/>
  <c r="J267" i="3"/>
  <c r="K267" i="3" s="1"/>
  <c r="M267" i="3" s="1"/>
  <c r="J251" i="3"/>
  <c r="K251" i="3" s="1"/>
  <c r="M251" i="3" s="1"/>
  <c r="J235" i="3"/>
  <c r="K235" i="3" s="1"/>
  <c r="M235" i="3" s="1"/>
  <c r="J192" i="3"/>
  <c r="K192" i="3" s="1"/>
  <c r="M192" i="3" s="1"/>
  <c r="J189" i="3"/>
  <c r="K189" i="3" s="1"/>
  <c r="M189" i="3" s="1"/>
  <c r="J173" i="3"/>
  <c r="K173" i="3" s="1"/>
  <c r="M173" i="3" s="1"/>
  <c r="J160" i="3"/>
  <c r="K160" i="3" s="1"/>
  <c r="M160" i="3" s="1"/>
  <c r="J157" i="3"/>
  <c r="K157" i="3" s="1"/>
  <c r="M157" i="3" s="1"/>
  <c r="J144" i="3"/>
  <c r="K144" i="3" s="1"/>
  <c r="M144" i="3" s="1"/>
  <c r="J141" i="3"/>
  <c r="K141" i="3" s="1"/>
  <c r="M141" i="3" s="1"/>
  <c r="J125" i="3"/>
  <c r="K125" i="3" s="1"/>
  <c r="M125" i="3" s="1"/>
  <c r="J112" i="3"/>
  <c r="K112" i="3" s="1"/>
  <c r="M112" i="3" s="1"/>
  <c r="J109" i="3"/>
  <c r="K109" i="3" s="1"/>
  <c r="M109" i="3" s="1"/>
  <c r="J100" i="3"/>
  <c r="K100" i="3" s="1"/>
  <c r="M100" i="3" s="1"/>
  <c r="J98" i="3"/>
  <c r="K98" i="3" s="1"/>
  <c r="M98" i="3" s="1"/>
  <c r="J97" i="3"/>
  <c r="K97" i="3" s="1"/>
  <c r="M97" i="3" s="1"/>
  <c r="J92" i="3"/>
  <c r="K92" i="3" s="1"/>
  <c r="M92" i="3" s="1"/>
  <c r="J89" i="3"/>
  <c r="K89" i="3" s="1"/>
  <c r="M89" i="3" s="1"/>
  <c r="J76" i="3"/>
  <c r="K76" i="3" s="1"/>
  <c r="M76" i="3" s="1"/>
  <c r="J73" i="3"/>
  <c r="K73" i="3" s="1"/>
  <c r="M73" i="3" s="1"/>
  <c r="J65" i="3"/>
  <c r="K65" i="3" s="1"/>
  <c r="M65" i="3" s="1"/>
  <c r="J60" i="3"/>
  <c r="K60" i="3" s="1"/>
  <c r="M60" i="3" s="1"/>
  <c r="J58" i="3"/>
  <c r="K58" i="3" s="1"/>
  <c r="M58" i="3" s="1"/>
  <c r="J57" i="3"/>
  <c r="K57" i="3" s="1"/>
  <c r="M57" i="3" s="1"/>
  <c r="J52" i="3"/>
  <c r="K52" i="3" s="1"/>
  <c r="M52" i="3" s="1"/>
  <c r="J50" i="3"/>
  <c r="K50" i="3" s="1"/>
  <c r="M50" i="3" s="1"/>
  <c r="J49" i="3"/>
  <c r="K49" i="3" s="1"/>
  <c r="M49" i="3" s="1"/>
  <c r="J44" i="3"/>
  <c r="K44" i="3" s="1"/>
  <c r="M44" i="3" s="1"/>
  <c r="J432" i="2"/>
  <c r="K432" i="2" s="1"/>
  <c r="M432" i="2" s="1"/>
  <c r="J428" i="2"/>
  <c r="K428" i="2" s="1"/>
  <c r="M428" i="2" s="1"/>
  <c r="J424" i="2"/>
  <c r="K424" i="2" s="1"/>
  <c r="M424" i="2" s="1"/>
  <c r="J420" i="2"/>
  <c r="K420" i="2" s="1"/>
  <c r="M420" i="2" s="1"/>
  <c r="J416" i="2"/>
  <c r="K416" i="2" s="1"/>
  <c r="M416" i="2" s="1"/>
  <c r="J412" i="2"/>
  <c r="K412" i="2" s="1"/>
  <c r="M412" i="2" s="1"/>
  <c r="J408" i="2"/>
  <c r="K408" i="2" s="1"/>
  <c r="M408" i="2" s="1"/>
  <c r="J404" i="2"/>
  <c r="K404" i="2" s="1"/>
  <c r="M404" i="2" s="1"/>
  <c r="J400" i="2"/>
  <c r="K400" i="2" s="1"/>
  <c r="M400" i="2" s="1"/>
  <c r="J396" i="2"/>
  <c r="K396" i="2" s="1"/>
  <c r="M396" i="2" s="1"/>
  <c r="J392" i="2"/>
  <c r="K392" i="2" s="1"/>
  <c r="M392" i="2" s="1"/>
  <c r="J389" i="2"/>
  <c r="K389" i="2" s="1"/>
  <c r="M389" i="2" s="1"/>
  <c r="J385" i="2"/>
  <c r="K385" i="2" s="1"/>
  <c r="M385" i="2" s="1"/>
  <c r="J381" i="2"/>
  <c r="K381" i="2" s="1"/>
  <c r="M381" i="2" s="1"/>
  <c r="J377" i="2"/>
  <c r="K377" i="2" s="1"/>
  <c r="M377" i="2" s="1"/>
  <c r="J373" i="2"/>
  <c r="K373" i="2" s="1"/>
  <c r="M373" i="2" s="1"/>
  <c r="J369" i="2"/>
  <c r="K369" i="2" s="1"/>
  <c r="M369" i="2" s="1"/>
  <c r="J365" i="2"/>
  <c r="K365" i="2" s="1"/>
  <c r="M365" i="2" s="1"/>
  <c r="J361" i="2"/>
  <c r="K361" i="2" s="1"/>
  <c r="M361" i="2" s="1"/>
  <c r="J357" i="2"/>
  <c r="K357" i="2" s="1"/>
  <c r="M357" i="2" s="1"/>
  <c r="J353" i="2"/>
  <c r="K353" i="2" s="1"/>
  <c r="M353" i="2" s="1"/>
  <c r="J349" i="2"/>
  <c r="K349" i="2" s="1"/>
  <c r="M349" i="2" s="1"/>
  <c r="J345" i="2"/>
  <c r="K345" i="2" s="1"/>
  <c r="M345" i="2" s="1"/>
  <c r="J341" i="2"/>
  <c r="K341" i="2" s="1"/>
  <c r="M341" i="2" s="1"/>
  <c r="J423" i="2"/>
  <c r="K423" i="2" s="1"/>
  <c r="M423" i="2" s="1"/>
  <c r="J421" i="2"/>
  <c r="K421" i="2" s="1"/>
  <c r="M421" i="2" s="1"/>
  <c r="J418" i="2"/>
  <c r="K418" i="2" s="1"/>
  <c r="M418" i="2" s="1"/>
  <c r="J407" i="2"/>
  <c r="K407" i="2" s="1"/>
  <c r="M407" i="2" s="1"/>
  <c r="J405" i="2"/>
  <c r="K405" i="2" s="1"/>
  <c r="M405" i="2" s="1"/>
  <c r="J402" i="2"/>
  <c r="K402" i="2" s="1"/>
  <c r="M402" i="2" s="1"/>
  <c r="J391" i="2"/>
  <c r="K391" i="2" s="1"/>
  <c r="M391" i="2" s="1"/>
  <c r="J390" i="2"/>
  <c r="K390" i="2" s="1"/>
  <c r="M390" i="2" s="1"/>
  <c r="J387" i="2"/>
  <c r="K387" i="2" s="1"/>
  <c r="M387" i="2" s="1"/>
  <c r="J386" i="2"/>
  <c r="K386" i="2" s="1"/>
  <c r="M386" i="2" s="1"/>
  <c r="J383" i="2"/>
  <c r="K383" i="2" s="1"/>
  <c r="M383" i="2" s="1"/>
  <c r="J382" i="2"/>
  <c r="K382" i="2" s="1"/>
  <c r="M382" i="2" s="1"/>
  <c r="J379" i="2"/>
  <c r="K379" i="2" s="1"/>
  <c r="M379" i="2" s="1"/>
  <c r="J378" i="2"/>
  <c r="K378" i="2" s="1"/>
  <c r="M378" i="2" s="1"/>
  <c r="J375" i="2"/>
  <c r="K375" i="2" s="1"/>
  <c r="M375" i="2" s="1"/>
  <c r="J374" i="2"/>
  <c r="K374" i="2" s="1"/>
  <c r="M374" i="2" s="1"/>
  <c r="J371" i="2"/>
  <c r="K371" i="2" s="1"/>
  <c r="M371" i="2" s="1"/>
  <c r="J370" i="2"/>
  <c r="K370" i="2" s="1"/>
  <c r="M370" i="2" s="1"/>
  <c r="J367" i="2"/>
  <c r="K367" i="2" s="1"/>
  <c r="M367" i="2" s="1"/>
  <c r="J366" i="2"/>
  <c r="K366" i="2" s="1"/>
  <c r="M366" i="2" s="1"/>
  <c r="J363" i="2"/>
  <c r="K363" i="2" s="1"/>
  <c r="M363" i="2" s="1"/>
  <c r="J362" i="2"/>
  <c r="K362" i="2" s="1"/>
  <c r="M362" i="2" s="1"/>
  <c r="J359" i="2"/>
  <c r="K359" i="2" s="1"/>
  <c r="M359" i="2" s="1"/>
  <c r="J358" i="2"/>
  <c r="K358" i="2" s="1"/>
  <c r="M358" i="2" s="1"/>
  <c r="J355" i="2"/>
  <c r="K355" i="2" s="1"/>
  <c r="M355" i="2" s="1"/>
  <c r="J354" i="2"/>
  <c r="K354" i="2" s="1"/>
  <c r="M354" i="2" s="1"/>
  <c r="J351" i="2"/>
  <c r="K351" i="2" s="1"/>
  <c r="M351" i="2" s="1"/>
  <c r="J350" i="2"/>
  <c r="K350" i="2" s="1"/>
  <c r="M350" i="2" s="1"/>
  <c r="J347" i="2"/>
  <c r="K347" i="2" s="1"/>
  <c r="M347" i="2" s="1"/>
  <c r="J346" i="2"/>
  <c r="K346" i="2" s="1"/>
  <c r="M346" i="2" s="1"/>
  <c r="J343" i="2"/>
  <c r="K343" i="2" s="1"/>
  <c r="M343" i="2" s="1"/>
  <c r="J342" i="2"/>
  <c r="K342" i="2" s="1"/>
  <c r="M342" i="2" s="1"/>
  <c r="J339" i="2"/>
  <c r="K339" i="2" s="1"/>
  <c r="M339" i="2" s="1"/>
  <c r="J337" i="2"/>
  <c r="K337" i="2" s="1"/>
  <c r="M337" i="2" s="1"/>
  <c r="J333" i="2"/>
  <c r="K333" i="2" s="1"/>
  <c r="M333" i="2" s="1"/>
  <c r="J329" i="2"/>
  <c r="K329" i="2" s="1"/>
  <c r="M329" i="2" s="1"/>
  <c r="J325" i="2"/>
  <c r="K325" i="2" s="1"/>
  <c r="M325" i="2" s="1"/>
  <c r="J321" i="2"/>
  <c r="K321" i="2" s="1"/>
  <c r="M321" i="2" s="1"/>
  <c r="J317" i="2"/>
  <c r="K317" i="2" s="1"/>
  <c r="M317" i="2" s="1"/>
  <c r="J313" i="2"/>
  <c r="K313" i="2" s="1"/>
  <c r="M313" i="2" s="1"/>
  <c r="J309" i="2"/>
  <c r="K309" i="2" s="1"/>
  <c r="M309" i="2" s="1"/>
  <c r="J305" i="2"/>
  <c r="K305" i="2" s="1"/>
  <c r="M305" i="2" s="1"/>
  <c r="J301" i="2"/>
  <c r="K301" i="2" s="1"/>
  <c r="M301" i="2" s="1"/>
  <c r="J297" i="2"/>
  <c r="K297" i="2" s="1"/>
  <c r="M297" i="2" s="1"/>
  <c r="J293" i="2"/>
  <c r="K293" i="2" s="1"/>
  <c r="M293" i="2" s="1"/>
  <c r="J289" i="2"/>
  <c r="K289" i="2" s="1"/>
  <c r="M289" i="2" s="1"/>
  <c r="J285" i="2"/>
  <c r="K285" i="2" s="1"/>
  <c r="M285" i="2" s="1"/>
  <c r="J281" i="2"/>
  <c r="K281" i="2" s="1"/>
  <c r="M281" i="2" s="1"/>
  <c r="J277" i="2"/>
  <c r="K277" i="2" s="1"/>
  <c r="M277" i="2" s="1"/>
  <c r="J273" i="2"/>
  <c r="K273" i="2" s="1"/>
  <c r="M273" i="2" s="1"/>
  <c r="J269" i="2"/>
  <c r="K269" i="2" s="1"/>
  <c r="M269" i="2" s="1"/>
  <c r="J265" i="2"/>
  <c r="K265" i="2" s="1"/>
  <c r="M265" i="2" s="1"/>
  <c r="J261" i="2"/>
  <c r="K261" i="2" s="1"/>
  <c r="M261" i="2" s="1"/>
  <c r="J257" i="2"/>
  <c r="K257" i="2" s="1"/>
  <c r="M257" i="2" s="1"/>
  <c r="J253" i="2"/>
  <c r="K253" i="2" s="1"/>
  <c r="M253" i="2" s="1"/>
  <c r="J249" i="2"/>
  <c r="K249" i="2" s="1"/>
  <c r="M249" i="2" s="1"/>
  <c r="J245" i="2"/>
  <c r="K245" i="2" s="1"/>
  <c r="M245" i="2" s="1"/>
  <c r="J241" i="2"/>
  <c r="K241" i="2" s="1"/>
  <c r="M241" i="2" s="1"/>
  <c r="J237" i="2"/>
  <c r="K237" i="2" s="1"/>
  <c r="M237" i="2" s="1"/>
  <c r="J233" i="2"/>
  <c r="K233" i="2" s="1"/>
  <c r="M233" i="2" s="1"/>
  <c r="J229" i="2"/>
  <c r="K229" i="2" s="1"/>
  <c r="M229" i="2" s="1"/>
  <c r="J225" i="2"/>
  <c r="K225" i="2" s="1"/>
  <c r="M225" i="2" s="1"/>
  <c r="J430" i="2"/>
  <c r="K430" i="2" s="1"/>
  <c r="M430" i="2" s="1"/>
  <c r="J425" i="2"/>
  <c r="K425" i="2" s="1"/>
  <c r="M425" i="2" s="1"/>
  <c r="J419" i="2"/>
  <c r="K419" i="2" s="1"/>
  <c r="M419" i="2" s="1"/>
  <c r="J413" i="2"/>
  <c r="K413" i="2" s="1"/>
  <c r="M413" i="2" s="1"/>
  <c r="J406" i="2"/>
  <c r="K406" i="2" s="1"/>
  <c r="M406" i="2" s="1"/>
  <c r="J395" i="2"/>
  <c r="K395" i="2" s="1"/>
  <c r="M395" i="2" s="1"/>
  <c r="J394" i="2"/>
  <c r="K394" i="2" s="1"/>
  <c r="M394" i="2" s="1"/>
  <c r="J376" i="2"/>
  <c r="K376" i="2" s="1"/>
  <c r="M376" i="2" s="1"/>
  <c r="J360" i="2"/>
  <c r="K360" i="2" s="1"/>
  <c r="M360" i="2" s="1"/>
  <c r="J344" i="2"/>
  <c r="K344" i="2" s="1"/>
  <c r="M344" i="2" s="1"/>
  <c r="J223" i="2"/>
  <c r="K223" i="2" s="1"/>
  <c r="M223" i="2" s="1"/>
  <c r="J219" i="2"/>
  <c r="K219" i="2" s="1"/>
  <c r="M219" i="2" s="1"/>
  <c r="J215" i="2"/>
  <c r="K215" i="2" s="1"/>
  <c r="M215" i="2" s="1"/>
  <c r="J211" i="2"/>
  <c r="K211" i="2" s="1"/>
  <c r="M211" i="2" s="1"/>
  <c r="J207" i="2"/>
  <c r="K207" i="2" s="1"/>
  <c r="M207" i="2" s="1"/>
  <c r="J203" i="2"/>
  <c r="K203" i="2" s="1"/>
  <c r="M203" i="2" s="1"/>
  <c r="J199" i="2"/>
  <c r="K199" i="2" s="1"/>
  <c r="M199" i="2" s="1"/>
  <c r="J195" i="2"/>
  <c r="K195" i="2" s="1"/>
  <c r="M195" i="2" s="1"/>
  <c r="J191" i="2"/>
  <c r="K191" i="2" s="1"/>
  <c r="M191" i="2" s="1"/>
  <c r="J187" i="2"/>
  <c r="K187" i="2" s="1"/>
  <c r="M187" i="2" s="1"/>
  <c r="J183" i="2"/>
  <c r="K183" i="2" s="1"/>
  <c r="M183" i="2" s="1"/>
  <c r="J179" i="2"/>
  <c r="K179" i="2" s="1"/>
  <c r="M179" i="2" s="1"/>
  <c r="J175" i="2"/>
  <c r="K175" i="2" s="1"/>
  <c r="M175" i="2" s="1"/>
  <c r="J171" i="2"/>
  <c r="K171" i="2" s="1"/>
  <c r="M171" i="2" s="1"/>
  <c r="J167" i="2"/>
  <c r="K167" i="2" s="1"/>
  <c r="M167" i="2" s="1"/>
  <c r="J163" i="2"/>
  <c r="K163" i="2" s="1"/>
  <c r="M163" i="2" s="1"/>
  <c r="J159" i="2"/>
  <c r="K159" i="2" s="1"/>
  <c r="M159" i="2" s="1"/>
  <c r="J155" i="2"/>
  <c r="K155" i="2" s="1"/>
  <c r="M155" i="2" s="1"/>
  <c r="J151" i="2"/>
  <c r="K151" i="2" s="1"/>
  <c r="M151" i="2" s="1"/>
  <c r="J147" i="2"/>
  <c r="K147" i="2" s="1"/>
  <c r="M147" i="2" s="1"/>
  <c r="J143" i="2"/>
  <c r="K143" i="2" s="1"/>
  <c r="M143" i="2" s="1"/>
  <c r="J139" i="2"/>
  <c r="K139" i="2" s="1"/>
  <c r="M139" i="2" s="1"/>
  <c r="J135" i="2"/>
  <c r="K135" i="2" s="1"/>
  <c r="M135" i="2" s="1"/>
  <c r="J131" i="2"/>
  <c r="K131" i="2" s="1"/>
  <c r="M131" i="2" s="1"/>
  <c r="J127" i="2"/>
  <c r="K127" i="2" s="1"/>
  <c r="M127" i="2" s="1"/>
  <c r="J123" i="2"/>
  <c r="K123" i="2" s="1"/>
  <c r="M123" i="2" s="1"/>
  <c r="J119" i="2"/>
  <c r="K119" i="2" s="1"/>
  <c r="M119" i="2" s="1"/>
  <c r="J115" i="2"/>
  <c r="K115" i="2" s="1"/>
  <c r="M115" i="2" s="1"/>
  <c r="J111" i="2"/>
  <c r="K111" i="2" s="1"/>
  <c r="M111" i="2" s="1"/>
  <c r="J107" i="2"/>
  <c r="K107" i="2" s="1"/>
  <c r="M107" i="2" s="1"/>
  <c r="J103" i="2"/>
  <c r="K103" i="2" s="1"/>
  <c r="M103" i="2" s="1"/>
  <c r="J99" i="2"/>
  <c r="K99" i="2" s="1"/>
  <c r="M99" i="2" s="1"/>
  <c r="J95" i="2"/>
  <c r="K95" i="2" s="1"/>
  <c r="M95" i="2" s="1"/>
  <c r="J91" i="2"/>
  <c r="K91" i="2" s="1"/>
  <c r="M91" i="2" s="1"/>
  <c r="J87" i="2"/>
  <c r="K87" i="2" s="1"/>
  <c r="M87" i="2" s="1"/>
  <c r="J83" i="2"/>
  <c r="K83" i="2" s="1"/>
  <c r="M83" i="2" s="1"/>
  <c r="J79" i="2"/>
  <c r="K79" i="2" s="1"/>
  <c r="M79" i="2" s="1"/>
  <c r="J75" i="2"/>
  <c r="K75" i="2" s="1"/>
  <c r="M75" i="2" s="1"/>
  <c r="J71" i="2"/>
  <c r="K71" i="2" s="1"/>
  <c r="M71" i="2" s="1"/>
  <c r="J67" i="2"/>
  <c r="K67" i="2" s="1"/>
  <c r="M67" i="2" s="1"/>
  <c r="J63" i="2"/>
  <c r="K63" i="2" s="1"/>
  <c r="M63" i="2" s="1"/>
  <c r="J59" i="2"/>
  <c r="K59" i="2" s="1"/>
  <c r="M59" i="2" s="1"/>
  <c r="J55" i="2"/>
  <c r="K55" i="2" s="1"/>
  <c r="M55" i="2" s="1"/>
  <c r="J51" i="2"/>
  <c r="K51" i="2" s="1"/>
  <c r="M51" i="2" s="1"/>
  <c r="J47" i="2"/>
  <c r="K47" i="2" s="1"/>
  <c r="M47" i="2" s="1"/>
  <c r="J43" i="2"/>
  <c r="K43" i="2" s="1"/>
  <c r="M43" i="2" s="1"/>
  <c r="J39" i="2"/>
  <c r="K39" i="2" s="1"/>
  <c r="M39" i="2" s="1"/>
  <c r="J35" i="2"/>
  <c r="K35" i="2" s="1"/>
  <c r="M35" i="2" s="1"/>
  <c r="J31" i="2"/>
  <c r="K31" i="2" s="1"/>
  <c r="M31" i="2" s="1"/>
  <c r="J27" i="2"/>
  <c r="K27" i="2" s="1"/>
  <c r="M27" i="2" s="1"/>
  <c r="J23" i="2"/>
  <c r="K23" i="2" s="1"/>
  <c r="M23" i="2" s="1"/>
  <c r="J19" i="2"/>
  <c r="K19" i="2" s="1"/>
  <c r="M19" i="2" s="1"/>
  <c r="J15" i="2"/>
  <c r="K15" i="2" s="1"/>
  <c r="M15" i="2" s="1"/>
  <c r="J11" i="2"/>
  <c r="K11" i="2" s="1"/>
  <c r="M11" i="2" s="1"/>
  <c r="J431" i="2"/>
  <c r="K431" i="2" s="1"/>
  <c r="M431" i="2" s="1"/>
  <c r="J409" i="2"/>
  <c r="K409" i="2" s="1"/>
  <c r="M409" i="2" s="1"/>
  <c r="J403" i="2"/>
  <c r="K403" i="2" s="1"/>
  <c r="M403" i="2" s="1"/>
  <c r="J399" i="2"/>
  <c r="K399" i="2" s="1"/>
  <c r="M399" i="2" s="1"/>
  <c r="J398" i="2"/>
  <c r="K398" i="2" s="1"/>
  <c r="M398" i="2" s="1"/>
  <c r="J393" i="2"/>
  <c r="K393" i="2" s="1"/>
  <c r="M393" i="2" s="1"/>
  <c r="J356" i="2"/>
  <c r="K356" i="2" s="1"/>
  <c r="M356" i="2" s="1"/>
  <c r="J352" i="2"/>
  <c r="K352" i="2" s="1"/>
  <c r="M352" i="2" s="1"/>
  <c r="J433" i="2"/>
  <c r="K433" i="2" s="1"/>
  <c r="M433" i="2" s="1"/>
  <c r="J427" i="2"/>
  <c r="K427" i="2" s="1"/>
  <c r="M427" i="2" s="1"/>
  <c r="J426" i="2"/>
  <c r="K426" i="2" s="1"/>
  <c r="M426" i="2" s="1"/>
  <c r="J415" i="2"/>
  <c r="K415" i="2" s="1"/>
  <c r="M415" i="2" s="1"/>
  <c r="J410" i="2"/>
  <c r="K410" i="2" s="1"/>
  <c r="M410" i="2" s="1"/>
  <c r="J388" i="2"/>
  <c r="K388" i="2" s="1"/>
  <c r="M388" i="2" s="1"/>
  <c r="J384" i="2"/>
  <c r="K384" i="2" s="1"/>
  <c r="M384" i="2" s="1"/>
  <c r="J364" i="2"/>
  <c r="K364" i="2" s="1"/>
  <c r="M364" i="2" s="1"/>
  <c r="J411" i="2"/>
  <c r="K411" i="2" s="1"/>
  <c r="M411" i="2" s="1"/>
  <c r="J348" i="2"/>
  <c r="K348" i="2" s="1"/>
  <c r="M348" i="2" s="1"/>
  <c r="J340" i="2"/>
  <c r="K340" i="2" s="1"/>
  <c r="M340" i="2" s="1"/>
  <c r="J338" i="2"/>
  <c r="K338" i="2" s="1"/>
  <c r="M338" i="2" s="1"/>
  <c r="J422" i="2"/>
  <c r="K422" i="2" s="1"/>
  <c r="M422" i="2" s="1"/>
  <c r="J417" i="2"/>
  <c r="K417" i="2" s="1"/>
  <c r="M417" i="2" s="1"/>
  <c r="J397" i="2"/>
  <c r="K397" i="2" s="1"/>
  <c r="M397" i="2" s="1"/>
  <c r="J368" i="2"/>
  <c r="K368" i="2" s="1"/>
  <c r="M368" i="2" s="1"/>
  <c r="J311" i="2"/>
  <c r="K311" i="2" s="1"/>
  <c r="M311" i="2" s="1"/>
  <c r="J310" i="2"/>
  <c r="K310" i="2" s="1"/>
  <c r="M310" i="2" s="1"/>
  <c r="J303" i="2"/>
  <c r="K303" i="2" s="1"/>
  <c r="M303" i="2" s="1"/>
  <c r="J302" i="2"/>
  <c r="K302" i="2" s="1"/>
  <c r="M302" i="2" s="1"/>
  <c r="J295" i="2"/>
  <c r="K295" i="2" s="1"/>
  <c r="M295" i="2" s="1"/>
  <c r="J294" i="2"/>
  <c r="K294" i="2" s="1"/>
  <c r="M294" i="2" s="1"/>
  <c r="J287" i="2"/>
  <c r="K287" i="2" s="1"/>
  <c r="M287" i="2" s="1"/>
  <c r="J286" i="2"/>
  <c r="K286" i="2" s="1"/>
  <c r="M286" i="2" s="1"/>
  <c r="J279" i="2"/>
  <c r="K279" i="2" s="1"/>
  <c r="M279" i="2" s="1"/>
  <c r="J278" i="2"/>
  <c r="K278" i="2" s="1"/>
  <c r="M278" i="2" s="1"/>
  <c r="J271" i="2"/>
  <c r="K271" i="2" s="1"/>
  <c r="M271" i="2" s="1"/>
  <c r="J270" i="2"/>
  <c r="K270" i="2" s="1"/>
  <c r="M270" i="2" s="1"/>
  <c r="J263" i="2"/>
  <c r="K263" i="2" s="1"/>
  <c r="M263" i="2" s="1"/>
  <c r="J262" i="2"/>
  <c r="K262" i="2" s="1"/>
  <c r="M262" i="2" s="1"/>
  <c r="J429" i="2"/>
  <c r="K429" i="2" s="1"/>
  <c r="M429" i="2" s="1"/>
  <c r="J335" i="2"/>
  <c r="K335" i="2" s="1"/>
  <c r="M335" i="2" s="1"/>
  <c r="J334" i="2"/>
  <c r="K334" i="2" s="1"/>
  <c r="M334" i="2" s="1"/>
  <c r="J328" i="2"/>
  <c r="K328" i="2" s="1"/>
  <c r="M328" i="2" s="1"/>
  <c r="J319" i="2"/>
  <c r="K319" i="2" s="1"/>
  <c r="M319" i="2" s="1"/>
  <c r="J318" i="2"/>
  <c r="K318" i="2" s="1"/>
  <c r="M318" i="2" s="1"/>
  <c r="J300" i="2"/>
  <c r="K300" i="2" s="1"/>
  <c r="M300" i="2" s="1"/>
  <c r="J284" i="2"/>
  <c r="K284" i="2" s="1"/>
  <c r="M284" i="2" s="1"/>
  <c r="J268" i="2"/>
  <c r="K268" i="2" s="1"/>
  <c r="M268" i="2" s="1"/>
  <c r="J258" i="2"/>
  <c r="K258" i="2" s="1"/>
  <c r="M258" i="2" s="1"/>
  <c r="J250" i="2"/>
  <c r="K250" i="2" s="1"/>
  <c r="M250" i="2" s="1"/>
  <c r="J242" i="2"/>
  <c r="K242" i="2" s="1"/>
  <c r="M242" i="2" s="1"/>
  <c r="J234" i="2"/>
  <c r="K234" i="2" s="1"/>
  <c r="M234" i="2" s="1"/>
  <c r="J226" i="2"/>
  <c r="K226" i="2" s="1"/>
  <c r="M226" i="2" s="1"/>
  <c r="J372" i="2"/>
  <c r="K372" i="2" s="1"/>
  <c r="M372" i="2" s="1"/>
  <c r="J336" i="2"/>
  <c r="K336" i="2" s="1"/>
  <c r="M336" i="2" s="1"/>
  <c r="J327" i="2"/>
  <c r="K327" i="2" s="1"/>
  <c r="M327" i="2" s="1"/>
  <c r="J326" i="2"/>
  <c r="K326" i="2" s="1"/>
  <c r="M326" i="2" s="1"/>
  <c r="J320" i="2"/>
  <c r="K320" i="2" s="1"/>
  <c r="M320" i="2" s="1"/>
  <c r="J308" i="2"/>
  <c r="K308" i="2" s="1"/>
  <c r="M308" i="2" s="1"/>
  <c r="J292" i="2"/>
  <c r="K292" i="2" s="1"/>
  <c r="M292" i="2" s="1"/>
  <c r="J276" i="2"/>
  <c r="K276" i="2" s="1"/>
  <c r="M276" i="2" s="1"/>
  <c r="J259" i="2"/>
  <c r="K259" i="2" s="1"/>
  <c r="M259" i="2" s="1"/>
  <c r="J256" i="2"/>
  <c r="K256" i="2" s="1"/>
  <c r="M256" i="2" s="1"/>
  <c r="J251" i="2"/>
  <c r="K251" i="2" s="1"/>
  <c r="M251" i="2" s="1"/>
  <c r="J248" i="2"/>
  <c r="K248" i="2" s="1"/>
  <c r="M248" i="2" s="1"/>
  <c r="J243" i="2"/>
  <c r="K243" i="2" s="1"/>
  <c r="M243" i="2" s="1"/>
  <c r="J240" i="2"/>
  <c r="K240" i="2" s="1"/>
  <c r="M240" i="2" s="1"/>
  <c r="J235" i="2"/>
  <c r="K235" i="2" s="1"/>
  <c r="M235" i="2" s="1"/>
  <c r="J232" i="2"/>
  <c r="K232" i="2" s="1"/>
  <c r="M232" i="2" s="1"/>
  <c r="J227" i="2"/>
  <c r="K227" i="2" s="1"/>
  <c r="M227" i="2" s="1"/>
  <c r="J224" i="2"/>
  <c r="K224" i="2" s="1"/>
  <c r="M224" i="2" s="1"/>
  <c r="J221" i="2"/>
  <c r="K221" i="2" s="1"/>
  <c r="M221" i="2" s="1"/>
  <c r="J210" i="2"/>
  <c r="K210" i="2" s="1"/>
  <c r="M210" i="2" s="1"/>
  <c r="J208" i="2"/>
  <c r="K208" i="2" s="1"/>
  <c r="M208" i="2" s="1"/>
  <c r="J205" i="2"/>
  <c r="K205" i="2" s="1"/>
  <c r="M205" i="2" s="1"/>
  <c r="J194" i="2"/>
  <c r="K194" i="2" s="1"/>
  <c r="M194" i="2" s="1"/>
  <c r="J192" i="2"/>
  <c r="K192" i="2" s="1"/>
  <c r="M192" i="2" s="1"/>
  <c r="J189" i="2"/>
  <c r="K189" i="2" s="1"/>
  <c r="M189" i="2" s="1"/>
  <c r="J178" i="2"/>
  <c r="K178" i="2" s="1"/>
  <c r="M178" i="2" s="1"/>
  <c r="J176" i="2"/>
  <c r="K176" i="2" s="1"/>
  <c r="M176" i="2" s="1"/>
  <c r="J173" i="2"/>
  <c r="K173" i="2" s="1"/>
  <c r="M173" i="2" s="1"/>
  <c r="J162" i="2"/>
  <c r="K162" i="2" s="1"/>
  <c r="M162" i="2" s="1"/>
  <c r="J160" i="2"/>
  <c r="K160" i="2" s="1"/>
  <c r="M160" i="2" s="1"/>
  <c r="J157" i="2"/>
  <c r="K157" i="2" s="1"/>
  <c r="M157" i="2" s="1"/>
  <c r="J146" i="2"/>
  <c r="K146" i="2" s="1"/>
  <c r="M146" i="2" s="1"/>
  <c r="J144" i="2"/>
  <c r="K144" i="2" s="1"/>
  <c r="M144" i="2" s="1"/>
  <c r="J141" i="2"/>
  <c r="K141" i="2" s="1"/>
  <c r="M141" i="2" s="1"/>
  <c r="J130" i="2"/>
  <c r="K130" i="2" s="1"/>
  <c r="M130" i="2" s="1"/>
  <c r="J128" i="2"/>
  <c r="K128" i="2" s="1"/>
  <c r="M128" i="2" s="1"/>
  <c r="J312" i="2"/>
  <c r="K312" i="2" s="1"/>
  <c r="M312" i="2" s="1"/>
  <c r="J291" i="2"/>
  <c r="K291" i="2" s="1"/>
  <c r="M291" i="2" s="1"/>
  <c r="J290" i="2"/>
  <c r="K290" i="2" s="1"/>
  <c r="M290" i="2" s="1"/>
  <c r="J280" i="2"/>
  <c r="K280" i="2" s="1"/>
  <c r="M280" i="2" s="1"/>
  <c r="J222" i="2"/>
  <c r="K222" i="2" s="1"/>
  <c r="M222" i="2" s="1"/>
  <c r="J220" i="2"/>
  <c r="K220" i="2" s="1"/>
  <c r="M220" i="2" s="1"/>
  <c r="J217" i="2"/>
  <c r="K217" i="2" s="1"/>
  <c r="M217" i="2" s="1"/>
  <c r="J212" i="2"/>
  <c r="K212" i="2" s="1"/>
  <c r="M212" i="2" s="1"/>
  <c r="J206" i="2"/>
  <c r="K206" i="2" s="1"/>
  <c r="M206" i="2" s="1"/>
  <c r="J200" i="2"/>
  <c r="K200" i="2" s="1"/>
  <c r="M200" i="2" s="1"/>
  <c r="J193" i="2"/>
  <c r="K193" i="2" s="1"/>
  <c r="M193" i="2" s="1"/>
  <c r="J182" i="2"/>
  <c r="K182" i="2" s="1"/>
  <c r="M182" i="2" s="1"/>
  <c r="J181" i="2"/>
  <c r="K181" i="2" s="1"/>
  <c r="M181" i="2" s="1"/>
  <c r="J172" i="2"/>
  <c r="K172" i="2" s="1"/>
  <c r="M172" i="2" s="1"/>
  <c r="J170" i="2"/>
  <c r="K170" i="2" s="1"/>
  <c r="M170" i="2" s="1"/>
  <c r="J153" i="2"/>
  <c r="K153" i="2" s="1"/>
  <c r="M153" i="2" s="1"/>
  <c r="J148" i="2"/>
  <c r="K148" i="2" s="1"/>
  <c r="M148" i="2" s="1"/>
  <c r="J142" i="2"/>
  <c r="K142" i="2" s="1"/>
  <c r="M142" i="2" s="1"/>
  <c r="J136" i="2"/>
  <c r="K136" i="2" s="1"/>
  <c r="M136" i="2" s="1"/>
  <c r="J129" i="2"/>
  <c r="K129" i="2" s="1"/>
  <c r="M129" i="2" s="1"/>
  <c r="J126" i="2"/>
  <c r="K126" i="2" s="1"/>
  <c r="M126" i="2" s="1"/>
  <c r="J124" i="2"/>
  <c r="K124" i="2" s="1"/>
  <c r="M124" i="2" s="1"/>
  <c r="J121" i="2"/>
  <c r="K121" i="2" s="1"/>
  <c r="M121" i="2" s="1"/>
  <c r="J110" i="2"/>
  <c r="K110" i="2" s="1"/>
  <c r="M110" i="2" s="1"/>
  <c r="J108" i="2"/>
  <c r="K108" i="2" s="1"/>
  <c r="M108" i="2" s="1"/>
  <c r="J105" i="2"/>
  <c r="K105" i="2" s="1"/>
  <c r="M105" i="2" s="1"/>
  <c r="J104" i="2"/>
  <c r="K104" i="2" s="1"/>
  <c r="M104" i="2" s="1"/>
  <c r="J101" i="2"/>
  <c r="K101" i="2" s="1"/>
  <c r="M101" i="2" s="1"/>
  <c r="J100" i="2"/>
  <c r="K100" i="2" s="1"/>
  <c r="M100" i="2" s="1"/>
  <c r="J97" i="2"/>
  <c r="K97" i="2" s="1"/>
  <c r="M97" i="2" s="1"/>
  <c r="J96" i="2"/>
  <c r="K96" i="2" s="1"/>
  <c r="M96" i="2" s="1"/>
  <c r="J93" i="2"/>
  <c r="K93" i="2" s="1"/>
  <c r="M93" i="2" s="1"/>
  <c r="J92" i="2"/>
  <c r="K92" i="2" s="1"/>
  <c r="M92" i="2" s="1"/>
  <c r="J89" i="2"/>
  <c r="K89" i="2" s="1"/>
  <c r="M89" i="2" s="1"/>
  <c r="J88" i="2"/>
  <c r="K88" i="2" s="1"/>
  <c r="M88" i="2" s="1"/>
  <c r="J85" i="2"/>
  <c r="K85" i="2" s="1"/>
  <c r="M85" i="2" s="1"/>
  <c r="J84" i="2"/>
  <c r="K84" i="2" s="1"/>
  <c r="M84" i="2" s="1"/>
  <c r="J81" i="2"/>
  <c r="K81" i="2" s="1"/>
  <c r="M81" i="2" s="1"/>
  <c r="J80" i="2"/>
  <c r="K80" i="2" s="1"/>
  <c r="M80" i="2" s="1"/>
  <c r="J77" i="2"/>
  <c r="K77" i="2" s="1"/>
  <c r="M77" i="2" s="1"/>
  <c r="J76" i="2"/>
  <c r="K76" i="2" s="1"/>
  <c r="M76" i="2" s="1"/>
  <c r="J73" i="2"/>
  <c r="K73" i="2" s="1"/>
  <c r="M73" i="2" s="1"/>
  <c r="J72" i="2"/>
  <c r="K72" i="2" s="1"/>
  <c r="M72" i="2" s="1"/>
  <c r="J69" i="2"/>
  <c r="K69" i="2" s="1"/>
  <c r="M69" i="2" s="1"/>
  <c r="J68" i="2"/>
  <c r="K68" i="2" s="1"/>
  <c r="M68" i="2" s="1"/>
  <c r="J65" i="2"/>
  <c r="K65" i="2" s="1"/>
  <c r="M65" i="2" s="1"/>
  <c r="J64" i="2"/>
  <c r="K64" i="2" s="1"/>
  <c r="M64" i="2" s="1"/>
  <c r="J61" i="2"/>
  <c r="K61" i="2" s="1"/>
  <c r="M61" i="2" s="1"/>
  <c r="J60" i="2"/>
  <c r="K60" i="2" s="1"/>
  <c r="M60" i="2" s="1"/>
  <c r="J57" i="2"/>
  <c r="K57" i="2" s="1"/>
  <c r="M57" i="2" s="1"/>
  <c r="J56" i="2"/>
  <c r="K56" i="2" s="1"/>
  <c r="M56" i="2" s="1"/>
  <c r="J53" i="2"/>
  <c r="K53" i="2" s="1"/>
  <c r="M53" i="2" s="1"/>
  <c r="J52" i="2"/>
  <c r="K52" i="2" s="1"/>
  <c r="M52" i="2" s="1"/>
  <c r="J49" i="2"/>
  <c r="K49" i="2" s="1"/>
  <c r="M49" i="2" s="1"/>
  <c r="J48" i="2"/>
  <c r="K48" i="2" s="1"/>
  <c r="M48" i="2" s="1"/>
  <c r="J45" i="2"/>
  <c r="K45" i="2" s="1"/>
  <c r="M45" i="2" s="1"/>
  <c r="J44" i="2"/>
  <c r="K44" i="2" s="1"/>
  <c r="M44" i="2" s="1"/>
  <c r="J41" i="2"/>
  <c r="K41" i="2" s="1"/>
  <c r="M41" i="2" s="1"/>
  <c r="J40" i="2"/>
  <c r="K40" i="2" s="1"/>
  <c r="M40" i="2" s="1"/>
  <c r="J37" i="2"/>
  <c r="K37" i="2" s="1"/>
  <c r="M37" i="2" s="1"/>
  <c r="J36" i="2"/>
  <c r="K36" i="2" s="1"/>
  <c r="M36" i="2" s="1"/>
  <c r="J33" i="2"/>
  <c r="K33" i="2" s="1"/>
  <c r="M33" i="2" s="1"/>
  <c r="J32" i="2"/>
  <c r="K32" i="2" s="1"/>
  <c r="M32" i="2" s="1"/>
  <c r="J29" i="2"/>
  <c r="K29" i="2" s="1"/>
  <c r="M29" i="2" s="1"/>
  <c r="J28" i="2"/>
  <c r="K28" i="2" s="1"/>
  <c r="M28" i="2" s="1"/>
  <c r="J25" i="2"/>
  <c r="K25" i="2" s="1"/>
  <c r="M25" i="2" s="1"/>
  <c r="J24" i="2"/>
  <c r="K24" i="2" s="1"/>
  <c r="M24" i="2" s="1"/>
  <c r="J21" i="2"/>
  <c r="K21" i="2" s="1"/>
  <c r="M21" i="2" s="1"/>
  <c r="J20" i="2"/>
  <c r="K20" i="2" s="1"/>
  <c r="M20" i="2" s="1"/>
  <c r="J17" i="2"/>
  <c r="K17" i="2" s="1"/>
  <c r="M17" i="2" s="1"/>
  <c r="J16" i="2"/>
  <c r="K16" i="2" s="1"/>
  <c r="M16" i="2" s="1"/>
  <c r="J13" i="2"/>
  <c r="K13" i="2" s="1"/>
  <c r="M13" i="2" s="1"/>
  <c r="J12" i="2"/>
  <c r="K12" i="2" s="1"/>
  <c r="M12" i="2" s="1"/>
  <c r="J9" i="2"/>
  <c r="K9" i="2" s="1"/>
  <c r="M9" i="2" s="1"/>
  <c r="J380" i="2"/>
  <c r="K380" i="2" s="1"/>
  <c r="M380" i="2" s="1"/>
  <c r="J307" i="2"/>
  <c r="K307" i="2" s="1"/>
  <c r="M307" i="2" s="1"/>
  <c r="J306" i="2"/>
  <c r="K306" i="2" s="1"/>
  <c r="M306" i="2" s="1"/>
  <c r="J296" i="2"/>
  <c r="K296" i="2" s="1"/>
  <c r="M296" i="2" s="1"/>
  <c r="J275" i="2"/>
  <c r="K275" i="2" s="1"/>
  <c r="M275" i="2" s="1"/>
  <c r="J274" i="2"/>
  <c r="K274" i="2" s="1"/>
  <c r="M274" i="2" s="1"/>
  <c r="J264" i="2"/>
  <c r="K264" i="2" s="1"/>
  <c r="M264" i="2" s="1"/>
  <c r="J214" i="2"/>
  <c r="K214" i="2" s="1"/>
  <c r="M214" i="2" s="1"/>
  <c r="J213" i="2"/>
  <c r="K213" i="2" s="1"/>
  <c r="M213" i="2" s="1"/>
  <c r="J204" i="2"/>
  <c r="K204" i="2" s="1"/>
  <c r="M204" i="2" s="1"/>
  <c r="J202" i="2"/>
  <c r="K202" i="2" s="1"/>
  <c r="M202" i="2" s="1"/>
  <c r="J185" i="2"/>
  <c r="K185" i="2" s="1"/>
  <c r="M185" i="2" s="1"/>
  <c r="J180" i="2"/>
  <c r="K180" i="2" s="1"/>
  <c r="M180" i="2" s="1"/>
  <c r="J174" i="2"/>
  <c r="K174" i="2" s="1"/>
  <c r="M174" i="2" s="1"/>
  <c r="J168" i="2"/>
  <c r="K168" i="2" s="1"/>
  <c r="M168" i="2" s="1"/>
  <c r="J161" i="2"/>
  <c r="K161" i="2" s="1"/>
  <c r="M161" i="2" s="1"/>
  <c r="J150" i="2"/>
  <c r="K150" i="2" s="1"/>
  <c r="M150" i="2" s="1"/>
  <c r="J149" i="2"/>
  <c r="K149" i="2" s="1"/>
  <c r="M149" i="2" s="1"/>
  <c r="J140" i="2"/>
  <c r="K140" i="2" s="1"/>
  <c r="M140" i="2" s="1"/>
  <c r="J138" i="2"/>
  <c r="K138" i="2" s="1"/>
  <c r="M138" i="2" s="1"/>
  <c r="J118" i="2"/>
  <c r="K118" i="2" s="1"/>
  <c r="M118" i="2" s="1"/>
  <c r="J116" i="2"/>
  <c r="K116" i="2" s="1"/>
  <c r="M116" i="2" s="1"/>
  <c r="J113" i="2"/>
  <c r="K113" i="2" s="1"/>
  <c r="M113" i="2" s="1"/>
  <c r="J414" i="2"/>
  <c r="K414" i="2" s="1"/>
  <c r="M414" i="2" s="1"/>
  <c r="J401" i="2"/>
  <c r="K401" i="2" s="1"/>
  <c r="M401" i="2" s="1"/>
  <c r="J332" i="2"/>
  <c r="K332" i="2" s="1"/>
  <c r="M332" i="2" s="1"/>
  <c r="J324" i="2"/>
  <c r="K324" i="2" s="1"/>
  <c r="M324" i="2" s="1"/>
  <c r="J316" i="2"/>
  <c r="K316" i="2" s="1"/>
  <c r="M316" i="2" s="1"/>
  <c r="J299" i="2"/>
  <c r="K299" i="2" s="1"/>
  <c r="M299" i="2" s="1"/>
  <c r="J298" i="2"/>
  <c r="K298" i="2" s="1"/>
  <c r="M298" i="2" s="1"/>
  <c r="J288" i="2"/>
  <c r="K288" i="2" s="1"/>
  <c r="M288" i="2" s="1"/>
  <c r="J267" i="2"/>
  <c r="K267" i="2" s="1"/>
  <c r="M267" i="2" s="1"/>
  <c r="J266" i="2"/>
  <c r="K266" i="2" s="1"/>
  <c r="M266" i="2" s="1"/>
  <c r="J260" i="2"/>
  <c r="K260" i="2" s="1"/>
  <c r="M260" i="2" s="1"/>
  <c r="J255" i="2"/>
  <c r="K255" i="2" s="1"/>
  <c r="M255" i="2" s="1"/>
  <c r="J254" i="2"/>
  <c r="K254" i="2" s="1"/>
  <c r="M254" i="2" s="1"/>
  <c r="J252" i="2"/>
  <c r="K252" i="2" s="1"/>
  <c r="M252" i="2" s="1"/>
  <c r="J247" i="2"/>
  <c r="K247" i="2" s="1"/>
  <c r="M247" i="2" s="1"/>
  <c r="J246" i="2"/>
  <c r="K246" i="2" s="1"/>
  <c r="M246" i="2" s="1"/>
  <c r="J244" i="2"/>
  <c r="K244" i="2" s="1"/>
  <c r="M244" i="2" s="1"/>
  <c r="J239" i="2"/>
  <c r="K239" i="2" s="1"/>
  <c r="M239" i="2" s="1"/>
  <c r="J238" i="2"/>
  <c r="K238" i="2" s="1"/>
  <c r="M238" i="2" s="1"/>
  <c r="J236" i="2"/>
  <c r="K236" i="2" s="1"/>
  <c r="M236" i="2" s="1"/>
  <c r="J231" i="2"/>
  <c r="K231" i="2" s="1"/>
  <c r="M231" i="2" s="1"/>
  <c r="J230" i="2"/>
  <c r="K230" i="2" s="1"/>
  <c r="M230" i="2" s="1"/>
  <c r="J228" i="2"/>
  <c r="K228" i="2" s="1"/>
  <c r="M228" i="2" s="1"/>
  <c r="J218" i="2"/>
  <c r="K218" i="2" s="1"/>
  <c r="M218" i="2" s="1"/>
  <c r="J331" i="2"/>
  <c r="K331" i="2" s="1"/>
  <c r="M331" i="2" s="1"/>
  <c r="J330" i="2"/>
  <c r="K330" i="2" s="1"/>
  <c r="M330" i="2" s="1"/>
  <c r="J209" i="2"/>
  <c r="K209" i="2" s="1"/>
  <c r="M209" i="2" s="1"/>
  <c r="J184" i="2"/>
  <c r="K184" i="2" s="1"/>
  <c r="M184" i="2" s="1"/>
  <c r="J169" i="2"/>
  <c r="K169" i="2" s="1"/>
  <c r="M169" i="2" s="1"/>
  <c r="J154" i="2"/>
  <c r="K154" i="2" s="1"/>
  <c r="M154" i="2" s="1"/>
  <c r="J145" i="2"/>
  <c r="K145" i="2" s="1"/>
  <c r="M145" i="2" s="1"/>
  <c r="J137" i="2"/>
  <c r="K137" i="2" s="1"/>
  <c r="M137" i="2" s="1"/>
  <c r="J134" i="2"/>
  <c r="K134" i="2" s="1"/>
  <c r="M134" i="2" s="1"/>
  <c r="J109" i="2"/>
  <c r="K109" i="2" s="1"/>
  <c r="M109" i="2" s="1"/>
  <c r="J304" i="2"/>
  <c r="K304" i="2" s="1"/>
  <c r="M304" i="2" s="1"/>
  <c r="J272" i="2"/>
  <c r="K272" i="2" s="1"/>
  <c r="M272" i="2" s="1"/>
  <c r="J197" i="2"/>
  <c r="K197" i="2" s="1"/>
  <c r="M197" i="2" s="1"/>
  <c r="J196" i="2"/>
  <c r="K196" i="2" s="1"/>
  <c r="M196" i="2" s="1"/>
  <c r="J190" i="2"/>
  <c r="K190" i="2" s="1"/>
  <c r="M190" i="2" s="1"/>
  <c r="J188" i="2"/>
  <c r="K188" i="2" s="1"/>
  <c r="M188" i="2" s="1"/>
  <c r="J165" i="2"/>
  <c r="K165" i="2" s="1"/>
  <c r="M165" i="2" s="1"/>
  <c r="J102" i="2"/>
  <c r="K102" i="2" s="1"/>
  <c r="M102" i="2" s="1"/>
  <c r="J94" i="2"/>
  <c r="K94" i="2" s="1"/>
  <c r="M94" i="2" s="1"/>
  <c r="J86" i="2"/>
  <c r="K86" i="2" s="1"/>
  <c r="M86" i="2" s="1"/>
  <c r="J78" i="2"/>
  <c r="K78" i="2" s="1"/>
  <c r="M78" i="2" s="1"/>
  <c r="J70" i="2"/>
  <c r="K70" i="2" s="1"/>
  <c r="M70" i="2" s="1"/>
  <c r="J62" i="2"/>
  <c r="K62" i="2" s="1"/>
  <c r="M62" i="2" s="1"/>
  <c r="J54" i="2"/>
  <c r="K54" i="2" s="1"/>
  <c r="M54" i="2" s="1"/>
  <c r="J46" i="2"/>
  <c r="K46" i="2" s="1"/>
  <c r="M46" i="2" s="1"/>
  <c r="J38" i="2"/>
  <c r="K38" i="2" s="1"/>
  <c r="M38" i="2" s="1"/>
  <c r="J30" i="2"/>
  <c r="K30" i="2" s="1"/>
  <c r="M30" i="2" s="1"/>
  <c r="J14" i="2"/>
  <c r="K14" i="2" s="1"/>
  <c r="M14" i="2" s="1"/>
  <c r="J315" i="2"/>
  <c r="K315" i="2" s="1"/>
  <c r="M315" i="2" s="1"/>
  <c r="J314" i="2"/>
  <c r="K314" i="2" s="1"/>
  <c r="M314" i="2" s="1"/>
  <c r="J283" i="2"/>
  <c r="K283" i="2" s="1"/>
  <c r="M283" i="2" s="1"/>
  <c r="J282" i="2"/>
  <c r="K282" i="2" s="1"/>
  <c r="M282" i="2" s="1"/>
  <c r="J186" i="2"/>
  <c r="K186" i="2" s="1"/>
  <c r="M186" i="2" s="1"/>
  <c r="J164" i="2"/>
  <c r="K164" i="2" s="1"/>
  <c r="M164" i="2" s="1"/>
  <c r="J152" i="2"/>
  <c r="K152" i="2" s="1"/>
  <c r="M152" i="2" s="1"/>
  <c r="J133" i="2"/>
  <c r="K133" i="2" s="1"/>
  <c r="M133" i="2" s="1"/>
  <c r="J132" i="2"/>
  <c r="K132" i="2" s="1"/>
  <c r="M132" i="2" s="1"/>
  <c r="J122" i="2"/>
  <c r="K122" i="2" s="1"/>
  <c r="M122" i="2" s="1"/>
  <c r="J120" i="2"/>
  <c r="K120" i="2" s="1"/>
  <c r="M120" i="2" s="1"/>
  <c r="J117" i="2"/>
  <c r="K117" i="2" s="1"/>
  <c r="M117" i="2" s="1"/>
  <c r="J114" i="2"/>
  <c r="K114" i="2" s="1"/>
  <c r="M114" i="2" s="1"/>
  <c r="J112" i="2"/>
  <c r="K112" i="2" s="1"/>
  <c r="M112" i="2" s="1"/>
  <c r="J323" i="2"/>
  <c r="K323" i="2" s="1"/>
  <c r="M323" i="2" s="1"/>
  <c r="J322" i="2"/>
  <c r="K322" i="2" s="1"/>
  <c r="M322" i="2" s="1"/>
  <c r="J216" i="2"/>
  <c r="K216" i="2" s="1"/>
  <c r="M216" i="2" s="1"/>
  <c r="J201" i="2"/>
  <c r="K201" i="2" s="1"/>
  <c r="M201" i="2" s="1"/>
  <c r="J198" i="2"/>
  <c r="K198" i="2" s="1"/>
  <c r="M198" i="2" s="1"/>
  <c r="J177" i="2"/>
  <c r="K177" i="2" s="1"/>
  <c r="M177" i="2" s="1"/>
  <c r="J166" i="2"/>
  <c r="K166" i="2" s="1"/>
  <c r="M166" i="2" s="1"/>
  <c r="J158" i="2"/>
  <c r="K158" i="2" s="1"/>
  <c r="M158" i="2" s="1"/>
  <c r="J156" i="2"/>
  <c r="K156" i="2" s="1"/>
  <c r="M156" i="2" s="1"/>
  <c r="J125" i="2"/>
  <c r="K125" i="2" s="1"/>
  <c r="M125" i="2" s="1"/>
  <c r="J106" i="2"/>
  <c r="K106" i="2" s="1"/>
  <c r="M106" i="2" s="1"/>
  <c r="J98" i="2"/>
  <c r="K98" i="2" s="1"/>
  <c r="M98" i="2" s="1"/>
  <c r="J90" i="2"/>
  <c r="K90" i="2" s="1"/>
  <c r="M90" i="2" s="1"/>
  <c r="J82" i="2"/>
  <c r="K82" i="2" s="1"/>
  <c r="M82" i="2" s="1"/>
  <c r="J74" i="2"/>
  <c r="K74" i="2" s="1"/>
  <c r="M74" i="2" s="1"/>
  <c r="J66" i="2"/>
  <c r="K66" i="2" s="1"/>
  <c r="M66" i="2" s="1"/>
  <c r="J58" i="2"/>
  <c r="K58" i="2" s="1"/>
  <c r="M58" i="2" s="1"/>
  <c r="J50" i="2"/>
  <c r="K50" i="2" s="1"/>
  <c r="M50" i="2" s="1"/>
  <c r="J42" i="2"/>
  <c r="K42" i="2" s="1"/>
  <c r="M42" i="2" s="1"/>
  <c r="J34" i="2"/>
  <c r="K34" i="2" s="1"/>
  <c r="M34" i="2" s="1"/>
  <c r="J26" i="2"/>
  <c r="K26" i="2" s="1"/>
  <c r="M26" i="2" s="1"/>
  <c r="J18" i="2"/>
  <c r="K18" i="2" s="1"/>
  <c r="M18" i="2" s="1"/>
  <c r="J10" i="2"/>
  <c r="K10" i="2" s="1"/>
  <c r="M10" i="2" s="1"/>
  <c r="J22" i="2"/>
  <c r="K22" i="2" s="1"/>
  <c r="M22" i="2" s="1"/>
  <c r="J432" i="1"/>
  <c r="K432" i="1" s="1"/>
  <c r="M432" i="1" s="1"/>
  <c r="N432" i="2" s="1"/>
  <c r="J428" i="1"/>
  <c r="K428" i="1" s="1"/>
  <c r="M428" i="1" s="1"/>
  <c r="N428" i="2" s="1"/>
  <c r="J424" i="1"/>
  <c r="K424" i="1" s="1"/>
  <c r="M424" i="1" s="1"/>
  <c r="N424" i="2" s="1"/>
  <c r="J420" i="1"/>
  <c r="K420" i="1" s="1"/>
  <c r="M420" i="1" s="1"/>
  <c r="N420" i="2" s="1"/>
  <c r="J416" i="1"/>
  <c r="K416" i="1" s="1"/>
  <c r="M416" i="1" s="1"/>
  <c r="N416" i="2" s="1"/>
  <c r="J412" i="1"/>
  <c r="K412" i="1" s="1"/>
  <c r="M412" i="1" s="1"/>
  <c r="N412" i="2" s="1"/>
  <c r="J408" i="1"/>
  <c r="K408" i="1" s="1"/>
  <c r="M408" i="1" s="1"/>
  <c r="N408" i="2" s="1"/>
  <c r="J404" i="1"/>
  <c r="K404" i="1" s="1"/>
  <c r="M404" i="1" s="1"/>
  <c r="N404" i="2" s="1"/>
  <c r="J400" i="1"/>
  <c r="K400" i="1" s="1"/>
  <c r="M400" i="1" s="1"/>
  <c r="N400" i="2" s="1"/>
  <c r="J396" i="1"/>
  <c r="K396" i="1" s="1"/>
  <c r="M396" i="1" s="1"/>
  <c r="N396" i="2" s="1"/>
  <c r="J392" i="1"/>
  <c r="K392" i="1" s="1"/>
  <c r="M392" i="1" s="1"/>
  <c r="N392" i="2" s="1"/>
  <c r="J388" i="1"/>
  <c r="K388" i="1" s="1"/>
  <c r="M388" i="1" s="1"/>
  <c r="N388" i="2" s="1"/>
  <c r="J430" i="1"/>
  <c r="K430" i="1" s="1"/>
  <c r="M430" i="1" s="1"/>
  <c r="N430" i="2" s="1"/>
  <c r="J425" i="1"/>
  <c r="K425" i="1" s="1"/>
  <c r="M425" i="1" s="1"/>
  <c r="N425" i="2" s="1"/>
  <c r="J419" i="1"/>
  <c r="K419" i="1" s="1"/>
  <c r="M419" i="1" s="1"/>
  <c r="N419" i="2" s="1"/>
  <c r="J414" i="1"/>
  <c r="K414" i="1" s="1"/>
  <c r="M414" i="1" s="1"/>
  <c r="N414" i="2" s="1"/>
  <c r="J409" i="1"/>
  <c r="K409" i="1" s="1"/>
  <c r="M409" i="1" s="1"/>
  <c r="N409" i="2" s="1"/>
  <c r="J403" i="1"/>
  <c r="K403" i="1" s="1"/>
  <c r="M403" i="1" s="1"/>
  <c r="N403" i="2" s="1"/>
  <c r="J398" i="1"/>
  <c r="K398" i="1" s="1"/>
  <c r="M398" i="1" s="1"/>
  <c r="N398" i="2" s="1"/>
  <c r="J393" i="1"/>
  <c r="K393" i="1" s="1"/>
  <c r="M393" i="1" s="1"/>
  <c r="N393" i="2" s="1"/>
  <c r="J387" i="1"/>
  <c r="K387" i="1" s="1"/>
  <c r="M387" i="1" s="1"/>
  <c r="N387" i="2" s="1"/>
  <c r="J383" i="1"/>
  <c r="K383" i="1" s="1"/>
  <c r="M383" i="1" s="1"/>
  <c r="N383" i="2" s="1"/>
  <c r="J379" i="1"/>
  <c r="K379" i="1" s="1"/>
  <c r="M379" i="1" s="1"/>
  <c r="N379" i="2" s="1"/>
  <c r="J375" i="1"/>
  <c r="K375" i="1" s="1"/>
  <c r="M375" i="1" s="1"/>
  <c r="N375" i="2" s="1"/>
  <c r="J371" i="1"/>
  <c r="K371" i="1" s="1"/>
  <c r="M371" i="1" s="1"/>
  <c r="N371" i="2" s="1"/>
  <c r="J367" i="1"/>
  <c r="K367" i="1" s="1"/>
  <c r="M367" i="1" s="1"/>
  <c r="N367" i="2" s="1"/>
  <c r="J363" i="1"/>
  <c r="K363" i="1" s="1"/>
  <c r="M363" i="1" s="1"/>
  <c r="N363" i="2" s="1"/>
  <c r="J359" i="1"/>
  <c r="K359" i="1" s="1"/>
  <c r="M359" i="1" s="1"/>
  <c r="N359" i="2" s="1"/>
  <c r="J355" i="1"/>
  <c r="K355" i="1" s="1"/>
  <c r="M355" i="1" s="1"/>
  <c r="N355" i="2" s="1"/>
  <c r="J351" i="1"/>
  <c r="K351" i="1" s="1"/>
  <c r="M351" i="1" s="1"/>
  <c r="N351" i="2" s="1"/>
  <c r="J347" i="1"/>
  <c r="K347" i="1" s="1"/>
  <c r="M347" i="1" s="1"/>
  <c r="N347" i="2" s="1"/>
  <c r="J343" i="1"/>
  <c r="K343" i="1" s="1"/>
  <c r="M343" i="1" s="1"/>
  <c r="N343" i="2" s="1"/>
  <c r="J339" i="1"/>
  <c r="K339" i="1" s="1"/>
  <c r="M339" i="1" s="1"/>
  <c r="N339" i="2" s="1"/>
  <c r="J335" i="1"/>
  <c r="K335" i="1" s="1"/>
  <c r="M335" i="1" s="1"/>
  <c r="N335" i="2" s="1"/>
  <c r="J331" i="1"/>
  <c r="K331" i="1" s="1"/>
  <c r="M331" i="1" s="1"/>
  <c r="N331" i="2" s="1"/>
  <c r="J327" i="1"/>
  <c r="K327" i="1" s="1"/>
  <c r="M327" i="1" s="1"/>
  <c r="N327" i="2" s="1"/>
  <c r="J323" i="1"/>
  <c r="K323" i="1" s="1"/>
  <c r="M323" i="1" s="1"/>
  <c r="N323" i="2" s="1"/>
  <c r="J422" i="1"/>
  <c r="K422" i="1" s="1"/>
  <c r="M422" i="1" s="1"/>
  <c r="N422" i="2" s="1"/>
  <c r="J410" i="1"/>
  <c r="K410" i="1" s="1"/>
  <c r="M410" i="1" s="1"/>
  <c r="N410" i="2" s="1"/>
  <c r="J407" i="1"/>
  <c r="K407" i="1" s="1"/>
  <c r="M407" i="1" s="1"/>
  <c r="N407" i="2" s="1"/>
  <c r="J397" i="1"/>
  <c r="K397" i="1" s="1"/>
  <c r="M397" i="1" s="1"/>
  <c r="N397" i="2" s="1"/>
  <c r="J395" i="1"/>
  <c r="K395" i="1" s="1"/>
  <c r="M395" i="1" s="1"/>
  <c r="N395" i="2" s="1"/>
  <c r="J385" i="1"/>
  <c r="K385" i="1" s="1"/>
  <c r="M385" i="1" s="1"/>
  <c r="N385" i="2" s="1"/>
  <c r="J380" i="1"/>
  <c r="K380" i="1" s="1"/>
  <c r="M380" i="1" s="1"/>
  <c r="N380" i="2" s="1"/>
  <c r="J374" i="1"/>
  <c r="K374" i="1" s="1"/>
  <c r="M374" i="1" s="1"/>
  <c r="N374" i="2" s="1"/>
  <c r="J369" i="1"/>
  <c r="K369" i="1" s="1"/>
  <c r="M369" i="1" s="1"/>
  <c r="N369" i="2" s="1"/>
  <c r="J364" i="1"/>
  <c r="K364" i="1" s="1"/>
  <c r="M364" i="1" s="1"/>
  <c r="N364" i="2" s="1"/>
  <c r="J358" i="1"/>
  <c r="K358" i="1" s="1"/>
  <c r="M358" i="1" s="1"/>
  <c r="N358" i="2" s="1"/>
  <c r="J353" i="1"/>
  <c r="K353" i="1" s="1"/>
  <c r="M353" i="1" s="1"/>
  <c r="N353" i="2" s="1"/>
  <c r="J348" i="1"/>
  <c r="K348" i="1" s="1"/>
  <c r="M348" i="1" s="1"/>
  <c r="N348" i="2" s="1"/>
  <c r="J342" i="1"/>
  <c r="K342" i="1" s="1"/>
  <c r="M342" i="1" s="1"/>
  <c r="N342" i="2" s="1"/>
  <c r="J337" i="1"/>
  <c r="K337" i="1" s="1"/>
  <c r="M337" i="1" s="1"/>
  <c r="N337" i="2" s="1"/>
  <c r="J332" i="1"/>
  <c r="K332" i="1" s="1"/>
  <c r="M332" i="1" s="1"/>
  <c r="N332" i="2" s="1"/>
  <c r="J326" i="1"/>
  <c r="K326" i="1" s="1"/>
  <c r="M326" i="1" s="1"/>
  <c r="N326" i="2" s="1"/>
  <c r="J320" i="1"/>
  <c r="K320" i="1" s="1"/>
  <c r="M320" i="1" s="1"/>
  <c r="N320" i="2" s="1"/>
  <c r="J316" i="1"/>
  <c r="K316" i="1" s="1"/>
  <c r="M316" i="1" s="1"/>
  <c r="N316" i="2" s="1"/>
  <c r="J312" i="1"/>
  <c r="K312" i="1" s="1"/>
  <c r="M312" i="1" s="1"/>
  <c r="N312" i="2" s="1"/>
  <c r="J308" i="1"/>
  <c r="K308" i="1" s="1"/>
  <c r="M308" i="1" s="1"/>
  <c r="N308" i="2" s="1"/>
  <c r="J304" i="1"/>
  <c r="K304" i="1" s="1"/>
  <c r="M304" i="1" s="1"/>
  <c r="N304" i="2" s="1"/>
  <c r="J300" i="1"/>
  <c r="K300" i="1" s="1"/>
  <c r="M300" i="1" s="1"/>
  <c r="N300" i="2" s="1"/>
  <c r="J296" i="1"/>
  <c r="K296" i="1" s="1"/>
  <c r="M296" i="1" s="1"/>
  <c r="N296" i="2" s="1"/>
  <c r="J292" i="1"/>
  <c r="K292" i="1" s="1"/>
  <c r="M292" i="1" s="1"/>
  <c r="N292" i="2" s="1"/>
  <c r="J288" i="1"/>
  <c r="K288" i="1" s="1"/>
  <c r="M288" i="1" s="1"/>
  <c r="N288" i="2" s="1"/>
  <c r="J284" i="1"/>
  <c r="K284" i="1" s="1"/>
  <c r="M284" i="1" s="1"/>
  <c r="N284" i="2" s="1"/>
  <c r="J280" i="1"/>
  <c r="K280" i="1" s="1"/>
  <c r="M280" i="1" s="1"/>
  <c r="N280" i="2" s="1"/>
  <c r="J276" i="1"/>
  <c r="K276" i="1" s="1"/>
  <c r="M276" i="1" s="1"/>
  <c r="N276" i="2" s="1"/>
  <c r="J272" i="1"/>
  <c r="K272" i="1" s="1"/>
  <c r="M272" i="1" s="1"/>
  <c r="N272" i="2" s="1"/>
  <c r="J268" i="1"/>
  <c r="K268" i="1" s="1"/>
  <c r="M268" i="1" s="1"/>
  <c r="N268" i="2" s="1"/>
  <c r="J264" i="1"/>
  <c r="K264" i="1" s="1"/>
  <c r="M264" i="1" s="1"/>
  <c r="N264" i="2" s="1"/>
  <c r="J260" i="1"/>
  <c r="K260" i="1" s="1"/>
  <c r="M260" i="1" s="1"/>
  <c r="N260" i="2" s="1"/>
  <c r="J256" i="1"/>
  <c r="K256" i="1" s="1"/>
  <c r="M256" i="1" s="1"/>
  <c r="N256" i="2" s="1"/>
  <c r="J252" i="1"/>
  <c r="K252" i="1" s="1"/>
  <c r="M252" i="1" s="1"/>
  <c r="N252" i="2" s="1"/>
  <c r="J248" i="1"/>
  <c r="K248" i="1" s="1"/>
  <c r="M248" i="1" s="1"/>
  <c r="N248" i="2" s="1"/>
  <c r="J244" i="1"/>
  <c r="K244" i="1" s="1"/>
  <c r="M244" i="1" s="1"/>
  <c r="N244" i="2" s="1"/>
  <c r="J240" i="1"/>
  <c r="K240" i="1" s="1"/>
  <c r="M240" i="1" s="1"/>
  <c r="N240" i="2" s="1"/>
  <c r="J236" i="1"/>
  <c r="K236" i="1" s="1"/>
  <c r="M236" i="1" s="1"/>
  <c r="N236" i="2" s="1"/>
  <c r="J232" i="1"/>
  <c r="K232" i="1" s="1"/>
  <c r="M232" i="1" s="1"/>
  <c r="N232" i="2" s="1"/>
  <c r="J228" i="1"/>
  <c r="K228" i="1" s="1"/>
  <c r="M228" i="1" s="1"/>
  <c r="N228" i="2" s="1"/>
  <c r="J224" i="1"/>
  <c r="K224" i="1" s="1"/>
  <c r="M224" i="1" s="1"/>
  <c r="N224" i="2" s="1"/>
  <c r="J220" i="1"/>
  <c r="K220" i="1" s="1"/>
  <c r="M220" i="1" s="1"/>
  <c r="N220" i="2" s="1"/>
  <c r="J216" i="1"/>
  <c r="K216" i="1" s="1"/>
  <c r="M216" i="1" s="1"/>
  <c r="N216" i="2" s="1"/>
  <c r="J212" i="1"/>
  <c r="K212" i="1" s="1"/>
  <c r="M212" i="1" s="1"/>
  <c r="N212" i="2" s="1"/>
  <c r="J208" i="1"/>
  <c r="K208" i="1" s="1"/>
  <c r="M208" i="1" s="1"/>
  <c r="N208" i="2" s="1"/>
  <c r="J204" i="1"/>
  <c r="K204" i="1" s="1"/>
  <c r="M204" i="1" s="1"/>
  <c r="N204" i="2" s="1"/>
  <c r="J200" i="1"/>
  <c r="K200" i="1" s="1"/>
  <c r="M200" i="1" s="1"/>
  <c r="N200" i="2" s="1"/>
  <c r="J433" i="1"/>
  <c r="K433" i="1" s="1"/>
  <c r="M433" i="1" s="1"/>
  <c r="N433" i="2" s="1"/>
  <c r="J427" i="1"/>
  <c r="K427" i="1" s="1"/>
  <c r="M427" i="1" s="1"/>
  <c r="N427" i="2" s="1"/>
  <c r="J417" i="1"/>
  <c r="K417" i="1" s="1"/>
  <c r="M417" i="1" s="1"/>
  <c r="N417" i="2" s="1"/>
  <c r="J402" i="1"/>
  <c r="K402" i="1" s="1"/>
  <c r="M402" i="1" s="1"/>
  <c r="N402" i="2" s="1"/>
  <c r="J399" i="1"/>
  <c r="K399" i="1" s="1"/>
  <c r="M399" i="1" s="1"/>
  <c r="N399" i="2" s="1"/>
  <c r="J394" i="1"/>
  <c r="K394" i="1" s="1"/>
  <c r="M394" i="1" s="1"/>
  <c r="N394" i="2" s="1"/>
  <c r="J389" i="1"/>
  <c r="K389" i="1" s="1"/>
  <c r="M389" i="1" s="1"/>
  <c r="N389" i="2" s="1"/>
  <c r="J381" i="1"/>
  <c r="K381" i="1" s="1"/>
  <c r="M381" i="1" s="1"/>
  <c r="N381" i="2" s="1"/>
  <c r="J378" i="1"/>
  <c r="K378" i="1" s="1"/>
  <c r="M378" i="1" s="1"/>
  <c r="N378" i="2" s="1"/>
  <c r="J368" i="1"/>
  <c r="K368" i="1" s="1"/>
  <c r="M368" i="1" s="1"/>
  <c r="N368" i="2" s="1"/>
  <c r="J366" i="1"/>
  <c r="K366" i="1" s="1"/>
  <c r="M366" i="1" s="1"/>
  <c r="N366" i="2" s="1"/>
  <c r="J356" i="1"/>
  <c r="K356" i="1" s="1"/>
  <c r="M356" i="1" s="1"/>
  <c r="N356" i="2" s="1"/>
  <c r="J354" i="1"/>
  <c r="K354" i="1" s="1"/>
  <c r="M354" i="1" s="1"/>
  <c r="N354" i="2" s="1"/>
  <c r="J344" i="1"/>
  <c r="K344" i="1" s="1"/>
  <c r="M344" i="1" s="1"/>
  <c r="N344" i="2" s="1"/>
  <c r="J341" i="1"/>
  <c r="K341" i="1" s="1"/>
  <c r="M341" i="1" s="1"/>
  <c r="N341" i="2" s="1"/>
  <c r="J329" i="1"/>
  <c r="K329" i="1" s="1"/>
  <c r="M329" i="1" s="1"/>
  <c r="N329" i="2" s="1"/>
  <c r="J318" i="1"/>
  <c r="K318" i="1" s="1"/>
  <c r="M318" i="1" s="1"/>
  <c r="N318" i="2" s="1"/>
  <c r="J313" i="1"/>
  <c r="K313" i="1" s="1"/>
  <c r="M313" i="1" s="1"/>
  <c r="N313" i="2" s="1"/>
  <c r="J307" i="1"/>
  <c r="K307" i="1" s="1"/>
  <c r="M307" i="1" s="1"/>
  <c r="N307" i="2" s="1"/>
  <c r="J302" i="1"/>
  <c r="K302" i="1" s="1"/>
  <c r="M302" i="1" s="1"/>
  <c r="N302" i="2" s="1"/>
  <c r="J297" i="1"/>
  <c r="K297" i="1" s="1"/>
  <c r="M297" i="1" s="1"/>
  <c r="N297" i="2" s="1"/>
  <c r="J291" i="1"/>
  <c r="K291" i="1" s="1"/>
  <c r="M291" i="1" s="1"/>
  <c r="N291" i="2" s="1"/>
  <c r="J286" i="1"/>
  <c r="K286" i="1" s="1"/>
  <c r="M286" i="1" s="1"/>
  <c r="N286" i="2" s="1"/>
  <c r="J281" i="1"/>
  <c r="K281" i="1" s="1"/>
  <c r="M281" i="1" s="1"/>
  <c r="N281" i="2" s="1"/>
  <c r="J275" i="1"/>
  <c r="K275" i="1" s="1"/>
  <c r="M275" i="1" s="1"/>
  <c r="N275" i="2" s="1"/>
  <c r="J270" i="1"/>
  <c r="K270" i="1" s="1"/>
  <c r="M270" i="1" s="1"/>
  <c r="N270" i="2" s="1"/>
  <c r="J265" i="1"/>
  <c r="K265" i="1" s="1"/>
  <c r="M265" i="1" s="1"/>
  <c r="N265" i="2" s="1"/>
  <c r="J259" i="1"/>
  <c r="K259" i="1" s="1"/>
  <c r="M259" i="1" s="1"/>
  <c r="N259" i="2" s="1"/>
  <c r="J254" i="1"/>
  <c r="K254" i="1" s="1"/>
  <c r="M254" i="1" s="1"/>
  <c r="N254" i="2" s="1"/>
  <c r="J249" i="1"/>
  <c r="K249" i="1" s="1"/>
  <c r="M249" i="1" s="1"/>
  <c r="N249" i="2" s="1"/>
  <c r="J243" i="1"/>
  <c r="K243" i="1" s="1"/>
  <c r="M243" i="1" s="1"/>
  <c r="N243" i="2" s="1"/>
  <c r="J238" i="1"/>
  <c r="K238" i="1" s="1"/>
  <c r="M238" i="1" s="1"/>
  <c r="N238" i="2" s="1"/>
  <c r="J233" i="1"/>
  <c r="K233" i="1" s="1"/>
  <c r="M233" i="1" s="1"/>
  <c r="N233" i="2" s="1"/>
  <c r="J227" i="1"/>
  <c r="K227" i="1" s="1"/>
  <c r="M227" i="1" s="1"/>
  <c r="N227" i="2" s="1"/>
  <c r="J222" i="1"/>
  <c r="K222" i="1" s="1"/>
  <c r="M222" i="1" s="1"/>
  <c r="N222" i="2" s="1"/>
  <c r="J217" i="1"/>
  <c r="K217" i="1" s="1"/>
  <c r="M217" i="1" s="1"/>
  <c r="N217" i="2" s="1"/>
  <c r="J211" i="1"/>
  <c r="K211" i="1" s="1"/>
  <c r="M211" i="1" s="1"/>
  <c r="N211" i="2" s="1"/>
  <c r="J206" i="1"/>
  <c r="K206" i="1" s="1"/>
  <c r="M206" i="1" s="1"/>
  <c r="N206" i="2" s="1"/>
  <c r="J201" i="1"/>
  <c r="K201" i="1" s="1"/>
  <c r="M201" i="1" s="1"/>
  <c r="N201" i="2" s="1"/>
  <c r="J195" i="1"/>
  <c r="K195" i="1" s="1"/>
  <c r="M195" i="1" s="1"/>
  <c r="N195" i="2" s="1"/>
  <c r="J191" i="1"/>
  <c r="K191" i="1" s="1"/>
  <c r="M191" i="1" s="1"/>
  <c r="N191" i="2" s="1"/>
  <c r="J187" i="1"/>
  <c r="K187" i="1" s="1"/>
  <c r="M187" i="1" s="1"/>
  <c r="N187" i="2" s="1"/>
  <c r="J183" i="1"/>
  <c r="K183" i="1" s="1"/>
  <c r="M183" i="1" s="1"/>
  <c r="N183" i="2" s="1"/>
  <c r="J179" i="1"/>
  <c r="K179" i="1" s="1"/>
  <c r="M179" i="1" s="1"/>
  <c r="N179" i="2" s="1"/>
  <c r="J175" i="1"/>
  <c r="K175" i="1" s="1"/>
  <c r="M175" i="1" s="1"/>
  <c r="N175" i="2" s="1"/>
  <c r="J171" i="1"/>
  <c r="K171" i="1" s="1"/>
  <c r="M171" i="1" s="1"/>
  <c r="N171" i="2" s="1"/>
  <c r="J167" i="1"/>
  <c r="K167" i="1" s="1"/>
  <c r="M167" i="1" s="1"/>
  <c r="N167" i="2" s="1"/>
  <c r="J163" i="1"/>
  <c r="K163" i="1" s="1"/>
  <c r="M163" i="1" s="1"/>
  <c r="N163" i="2" s="1"/>
  <c r="J159" i="1"/>
  <c r="K159" i="1" s="1"/>
  <c r="M159" i="1" s="1"/>
  <c r="N159" i="2" s="1"/>
  <c r="J155" i="1"/>
  <c r="K155" i="1" s="1"/>
  <c r="M155" i="1" s="1"/>
  <c r="N155" i="2" s="1"/>
  <c r="J151" i="1"/>
  <c r="K151" i="1" s="1"/>
  <c r="M151" i="1" s="1"/>
  <c r="N151" i="2" s="1"/>
  <c r="J147" i="1"/>
  <c r="K147" i="1" s="1"/>
  <c r="M147" i="1" s="1"/>
  <c r="N147" i="2" s="1"/>
  <c r="J143" i="1"/>
  <c r="K143" i="1" s="1"/>
  <c r="M143" i="1" s="1"/>
  <c r="N143" i="2" s="1"/>
  <c r="J139" i="1"/>
  <c r="K139" i="1" s="1"/>
  <c r="M139" i="1" s="1"/>
  <c r="N139" i="2" s="1"/>
  <c r="J135" i="1"/>
  <c r="K135" i="1" s="1"/>
  <c r="M135" i="1" s="1"/>
  <c r="N135" i="2" s="1"/>
  <c r="J131" i="1"/>
  <c r="K131" i="1" s="1"/>
  <c r="M131" i="1" s="1"/>
  <c r="N131" i="2" s="1"/>
  <c r="J127" i="1"/>
  <c r="K127" i="1" s="1"/>
  <c r="M127" i="1" s="1"/>
  <c r="N127" i="2" s="1"/>
  <c r="J123" i="1"/>
  <c r="K123" i="1" s="1"/>
  <c r="M123" i="1" s="1"/>
  <c r="N123" i="2" s="1"/>
  <c r="J119" i="1"/>
  <c r="K119" i="1" s="1"/>
  <c r="M119" i="1" s="1"/>
  <c r="N119" i="2" s="1"/>
  <c r="J115" i="1"/>
  <c r="K115" i="1" s="1"/>
  <c r="M115" i="1" s="1"/>
  <c r="N115" i="2" s="1"/>
  <c r="J111" i="1"/>
  <c r="K111" i="1" s="1"/>
  <c r="M111" i="1" s="1"/>
  <c r="N111" i="2" s="1"/>
  <c r="J107" i="1"/>
  <c r="K107" i="1" s="1"/>
  <c r="M107" i="1" s="1"/>
  <c r="N107" i="2" s="1"/>
  <c r="J103" i="1"/>
  <c r="K103" i="1" s="1"/>
  <c r="M103" i="1" s="1"/>
  <c r="N103" i="2" s="1"/>
  <c r="J99" i="1"/>
  <c r="K99" i="1" s="1"/>
  <c r="M99" i="1" s="1"/>
  <c r="N99" i="2" s="1"/>
  <c r="J95" i="1"/>
  <c r="K95" i="1" s="1"/>
  <c r="M95" i="1" s="1"/>
  <c r="N95" i="2" s="1"/>
  <c r="J91" i="1"/>
  <c r="K91" i="1" s="1"/>
  <c r="M91" i="1" s="1"/>
  <c r="N91" i="2" s="1"/>
  <c r="J87" i="1"/>
  <c r="K87" i="1" s="1"/>
  <c r="M87" i="1" s="1"/>
  <c r="N87" i="2" s="1"/>
  <c r="J83" i="1"/>
  <c r="K83" i="1" s="1"/>
  <c r="M83" i="1" s="1"/>
  <c r="N83" i="2" s="1"/>
  <c r="J79" i="1"/>
  <c r="K79" i="1" s="1"/>
  <c r="M79" i="1" s="1"/>
  <c r="N79" i="2" s="1"/>
  <c r="J75" i="1"/>
  <c r="K75" i="1" s="1"/>
  <c r="M75" i="1" s="1"/>
  <c r="N75" i="2" s="1"/>
  <c r="J71" i="1"/>
  <c r="K71" i="1" s="1"/>
  <c r="M71" i="1" s="1"/>
  <c r="N71" i="2" s="1"/>
  <c r="J67" i="1"/>
  <c r="K67" i="1" s="1"/>
  <c r="M67" i="1" s="1"/>
  <c r="N67" i="2" s="1"/>
  <c r="J63" i="1"/>
  <c r="K63" i="1" s="1"/>
  <c r="M63" i="1" s="1"/>
  <c r="N63" i="2" s="1"/>
  <c r="J59" i="1"/>
  <c r="K59" i="1" s="1"/>
  <c r="M59" i="1" s="1"/>
  <c r="N59" i="2" s="1"/>
  <c r="J55" i="1"/>
  <c r="K55" i="1" s="1"/>
  <c r="M55" i="1" s="1"/>
  <c r="N55" i="2" s="1"/>
  <c r="J51" i="1"/>
  <c r="K51" i="1" s="1"/>
  <c r="M51" i="1" s="1"/>
  <c r="N51" i="2" s="1"/>
  <c r="J47" i="1"/>
  <c r="K47" i="1" s="1"/>
  <c r="M47" i="1" s="1"/>
  <c r="N47" i="2" s="1"/>
  <c r="J43" i="1"/>
  <c r="K43" i="1" s="1"/>
  <c r="M43" i="1" s="1"/>
  <c r="N43" i="2" s="1"/>
  <c r="J39" i="1"/>
  <c r="K39" i="1" s="1"/>
  <c r="M39" i="1" s="1"/>
  <c r="N39" i="2" s="1"/>
  <c r="J35" i="1"/>
  <c r="K35" i="1" s="1"/>
  <c r="M35" i="1" s="1"/>
  <c r="N35" i="2" s="1"/>
  <c r="J31" i="1"/>
  <c r="K31" i="1" s="1"/>
  <c r="M31" i="1" s="1"/>
  <c r="N31" i="2" s="1"/>
  <c r="J27" i="1"/>
  <c r="K27" i="1" s="1"/>
  <c r="M27" i="1" s="1"/>
  <c r="N27" i="2" s="1"/>
  <c r="J23" i="1"/>
  <c r="K23" i="1" s="1"/>
  <c r="M23" i="1" s="1"/>
  <c r="N23" i="2" s="1"/>
  <c r="J19" i="1"/>
  <c r="K19" i="1" s="1"/>
  <c r="M19" i="1" s="1"/>
  <c r="N19" i="2" s="1"/>
  <c r="J15" i="1"/>
  <c r="K15" i="1" s="1"/>
  <c r="M15" i="1" s="1"/>
  <c r="N15" i="2" s="1"/>
  <c r="J11" i="1"/>
  <c r="K11" i="1" s="1"/>
  <c r="M11" i="1" s="1"/>
  <c r="N11" i="2" s="1"/>
  <c r="J429" i="1"/>
  <c r="K429" i="1" s="1"/>
  <c r="M429" i="1" s="1"/>
  <c r="N429" i="2" s="1"/>
  <c r="J426" i="1"/>
  <c r="K426" i="1" s="1"/>
  <c r="M426" i="1" s="1"/>
  <c r="N426" i="2" s="1"/>
  <c r="J421" i="1"/>
  <c r="K421" i="1" s="1"/>
  <c r="M421" i="1" s="1"/>
  <c r="N421" i="2" s="1"/>
  <c r="J411" i="1"/>
  <c r="K411" i="1" s="1"/>
  <c r="M411" i="1" s="1"/>
  <c r="N411" i="2" s="1"/>
  <c r="J401" i="1"/>
  <c r="K401" i="1" s="1"/>
  <c r="M401" i="1" s="1"/>
  <c r="N401" i="2" s="1"/>
  <c r="J386" i="1"/>
  <c r="K386" i="1" s="1"/>
  <c r="M386" i="1" s="1"/>
  <c r="N386" i="2" s="1"/>
  <c r="J377" i="1"/>
  <c r="K377" i="1" s="1"/>
  <c r="M377" i="1" s="1"/>
  <c r="N377" i="2" s="1"/>
  <c r="J365" i="1"/>
  <c r="K365" i="1" s="1"/>
  <c r="M365" i="1" s="1"/>
  <c r="N365" i="2" s="1"/>
  <c r="J362" i="1"/>
  <c r="K362" i="1" s="1"/>
  <c r="M362" i="1" s="1"/>
  <c r="N362" i="2" s="1"/>
  <c r="J352" i="1"/>
  <c r="K352" i="1" s="1"/>
  <c r="M352" i="1" s="1"/>
  <c r="N352" i="2" s="1"/>
  <c r="J350" i="1"/>
  <c r="K350" i="1" s="1"/>
  <c r="M350" i="1" s="1"/>
  <c r="N350" i="2" s="1"/>
  <c r="J340" i="1"/>
  <c r="K340" i="1" s="1"/>
  <c r="M340" i="1" s="1"/>
  <c r="N340" i="2" s="1"/>
  <c r="J338" i="1"/>
  <c r="K338" i="1" s="1"/>
  <c r="M338" i="1" s="1"/>
  <c r="N338" i="2" s="1"/>
  <c r="J328" i="1"/>
  <c r="K328" i="1" s="1"/>
  <c r="M328" i="1" s="1"/>
  <c r="N328" i="2" s="1"/>
  <c r="J325" i="1"/>
  <c r="K325" i="1" s="1"/>
  <c r="M325" i="1" s="1"/>
  <c r="N325" i="2" s="1"/>
  <c r="J319" i="1"/>
  <c r="K319" i="1" s="1"/>
  <c r="M319" i="1" s="1"/>
  <c r="N319" i="2" s="1"/>
  <c r="J314" i="1"/>
  <c r="K314" i="1" s="1"/>
  <c r="M314" i="1" s="1"/>
  <c r="N314" i="2" s="1"/>
  <c r="J309" i="1"/>
  <c r="K309" i="1" s="1"/>
  <c r="M309" i="1" s="1"/>
  <c r="N309" i="2" s="1"/>
  <c r="J431" i="1"/>
  <c r="K431" i="1" s="1"/>
  <c r="M431" i="1" s="1"/>
  <c r="N431" i="2" s="1"/>
  <c r="J415" i="1"/>
  <c r="K415" i="1" s="1"/>
  <c r="M415" i="1" s="1"/>
  <c r="N415" i="2" s="1"/>
  <c r="J390" i="1"/>
  <c r="K390" i="1" s="1"/>
  <c r="M390" i="1" s="1"/>
  <c r="N390" i="2" s="1"/>
  <c r="J384" i="1"/>
  <c r="K384" i="1" s="1"/>
  <c r="M384" i="1" s="1"/>
  <c r="N384" i="2" s="1"/>
  <c r="J370" i="1"/>
  <c r="K370" i="1" s="1"/>
  <c r="M370" i="1" s="1"/>
  <c r="N370" i="2" s="1"/>
  <c r="J360" i="1"/>
  <c r="K360" i="1" s="1"/>
  <c r="M360" i="1" s="1"/>
  <c r="N360" i="2" s="1"/>
  <c r="J336" i="1"/>
  <c r="K336" i="1" s="1"/>
  <c r="M336" i="1" s="1"/>
  <c r="N336" i="2" s="1"/>
  <c r="J330" i="1"/>
  <c r="K330" i="1" s="1"/>
  <c r="M330" i="1" s="1"/>
  <c r="N330" i="2" s="1"/>
  <c r="J315" i="1"/>
  <c r="K315" i="1" s="1"/>
  <c r="M315" i="1" s="1"/>
  <c r="N315" i="2" s="1"/>
  <c r="J303" i="1"/>
  <c r="K303" i="1" s="1"/>
  <c r="M303" i="1" s="1"/>
  <c r="N303" i="2" s="1"/>
  <c r="J293" i="1"/>
  <c r="K293" i="1" s="1"/>
  <c r="M293" i="1" s="1"/>
  <c r="N293" i="2" s="1"/>
  <c r="J290" i="1"/>
  <c r="K290" i="1" s="1"/>
  <c r="M290" i="1" s="1"/>
  <c r="N290" i="2" s="1"/>
  <c r="J278" i="1"/>
  <c r="K278" i="1" s="1"/>
  <c r="M278" i="1" s="1"/>
  <c r="N278" i="2" s="1"/>
  <c r="J266" i="1"/>
  <c r="K266" i="1" s="1"/>
  <c r="M266" i="1" s="1"/>
  <c r="N266" i="2" s="1"/>
  <c r="J263" i="1"/>
  <c r="K263" i="1" s="1"/>
  <c r="M263" i="1" s="1"/>
  <c r="N263" i="2" s="1"/>
  <c r="J253" i="1"/>
  <c r="K253" i="1" s="1"/>
  <c r="M253" i="1" s="1"/>
  <c r="N253" i="2" s="1"/>
  <c r="J251" i="1"/>
  <c r="K251" i="1" s="1"/>
  <c r="M251" i="1" s="1"/>
  <c r="N251" i="2" s="1"/>
  <c r="J241" i="1"/>
  <c r="K241" i="1" s="1"/>
  <c r="M241" i="1" s="1"/>
  <c r="N241" i="2" s="1"/>
  <c r="J239" i="1"/>
  <c r="K239" i="1" s="1"/>
  <c r="M239" i="1" s="1"/>
  <c r="N239" i="2" s="1"/>
  <c r="J229" i="1"/>
  <c r="K229" i="1" s="1"/>
  <c r="M229" i="1" s="1"/>
  <c r="N229" i="2" s="1"/>
  <c r="J226" i="1"/>
  <c r="K226" i="1" s="1"/>
  <c r="M226" i="1" s="1"/>
  <c r="N226" i="2" s="1"/>
  <c r="J214" i="1"/>
  <c r="K214" i="1" s="1"/>
  <c r="M214" i="1" s="1"/>
  <c r="N214" i="2" s="1"/>
  <c r="J202" i="1"/>
  <c r="K202" i="1" s="1"/>
  <c r="M202" i="1" s="1"/>
  <c r="N202" i="2" s="1"/>
  <c r="J199" i="1"/>
  <c r="K199" i="1" s="1"/>
  <c r="M199" i="1" s="1"/>
  <c r="N199" i="2" s="1"/>
  <c r="J193" i="1"/>
  <c r="K193" i="1" s="1"/>
  <c r="M193" i="1" s="1"/>
  <c r="N193" i="2" s="1"/>
  <c r="J188" i="1"/>
  <c r="K188" i="1" s="1"/>
  <c r="M188" i="1" s="1"/>
  <c r="N188" i="2" s="1"/>
  <c r="J182" i="1"/>
  <c r="K182" i="1" s="1"/>
  <c r="M182" i="1" s="1"/>
  <c r="N182" i="2" s="1"/>
  <c r="J177" i="1"/>
  <c r="K177" i="1" s="1"/>
  <c r="M177" i="1" s="1"/>
  <c r="N177" i="2" s="1"/>
  <c r="J172" i="1"/>
  <c r="K172" i="1" s="1"/>
  <c r="M172" i="1" s="1"/>
  <c r="N172" i="2" s="1"/>
  <c r="J166" i="1"/>
  <c r="K166" i="1" s="1"/>
  <c r="M166" i="1" s="1"/>
  <c r="N166" i="2" s="1"/>
  <c r="J161" i="1"/>
  <c r="K161" i="1" s="1"/>
  <c r="M161" i="1" s="1"/>
  <c r="N161" i="2" s="1"/>
  <c r="J156" i="1"/>
  <c r="K156" i="1" s="1"/>
  <c r="M156" i="1" s="1"/>
  <c r="N156" i="2" s="1"/>
  <c r="J150" i="1"/>
  <c r="K150" i="1" s="1"/>
  <c r="M150" i="1" s="1"/>
  <c r="N150" i="2" s="1"/>
  <c r="J145" i="1"/>
  <c r="K145" i="1" s="1"/>
  <c r="M145" i="1" s="1"/>
  <c r="N145" i="2" s="1"/>
  <c r="J140" i="1"/>
  <c r="K140" i="1" s="1"/>
  <c r="M140" i="1" s="1"/>
  <c r="N140" i="2" s="1"/>
  <c r="J134" i="1"/>
  <c r="K134" i="1" s="1"/>
  <c r="M134" i="1" s="1"/>
  <c r="N134" i="2" s="1"/>
  <c r="J129" i="1"/>
  <c r="K129" i="1" s="1"/>
  <c r="M129" i="1" s="1"/>
  <c r="N129" i="2" s="1"/>
  <c r="J418" i="1"/>
  <c r="K418" i="1" s="1"/>
  <c r="M418" i="1" s="1"/>
  <c r="N418" i="2" s="1"/>
  <c r="J406" i="1"/>
  <c r="K406" i="1" s="1"/>
  <c r="M406" i="1" s="1"/>
  <c r="N406" i="2" s="1"/>
  <c r="J382" i="1"/>
  <c r="K382" i="1" s="1"/>
  <c r="M382" i="1" s="1"/>
  <c r="N382" i="2" s="1"/>
  <c r="J376" i="1"/>
  <c r="K376" i="1" s="1"/>
  <c r="M376" i="1" s="1"/>
  <c r="N376" i="2" s="1"/>
  <c r="J372" i="1"/>
  <c r="K372" i="1" s="1"/>
  <c r="M372" i="1" s="1"/>
  <c r="N372" i="2" s="1"/>
  <c r="J357" i="1"/>
  <c r="K357" i="1" s="1"/>
  <c r="M357" i="1" s="1"/>
  <c r="N357" i="2" s="1"/>
  <c r="J346" i="1"/>
  <c r="K346" i="1" s="1"/>
  <c r="M346" i="1" s="1"/>
  <c r="N346" i="2" s="1"/>
  <c r="J333" i="1"/>
  <c r="K333" i="1" s="1"/>
  <c r="M333" i="1" s="1"/>
  <c r="N333" i="2" s="1"/>
  <c r="J321" i="1"/>
  <c r="K321" i="1" s="1"/>
  <c r="M321" i="1" s="1"/>
  <c r="N321" i="2" s="1"/>
  <c r="J311" i="1"/>
  <c r="K311" i="1" s="1"/>
  <c r="M311" i="1" s="1"/>
  <c r="N311" i="2" s="1"/>
  <c r="J306" i="1"/>
  <c r="K306" i="1" s="1"/>
  <c r="M306" i="1" s="1"/>
  <c r="N306" i="2" s="1"/>
  <c r="J298" i="1"/>
  <c r="K298" i="1" s="1"/>
  <c r="M298" i="1" s="1"/>
  <c r="N298" i="2" s="1"/>
  <c r="J295" i="1"/>
  <c r="K295" i="1" s="1"/>
  <c r="M295" i="1" s="1"/>
  <c r="N295" i="2" s="1"/>
  <c r="J285" i="1"/>
  <c r="K285" i="1" s="1"/>
  <c r="M285" i="1" s="1"/>
  <c r="N285" i="2" s="1"/>
  <c r="J283" i="1"/>
  <c r="K283" i="1" s="1"/>
  <c r="M283" i="1" s="1"/>
  <c r="N283" i="2" s="1"/>
  <c r="J273" i="1"/>
  <c r="K273" i="1" s="1"/>
  <c r="M273" i="1" s="1"/>
  <c r="N273" i="2" s="1"/>
  <c r="J271" i="1"/>
  <c r="K271" i="1" s="1"/>
  <c r="M271" i="1" s="1"/>
  <c r="N271" i="2" s="1"/>
  <c r="J261" i="1"/>
  <c r="K261" i="1" s="1"/>
  <c r="M261" i="1" s="1"/>
  <c r="N261" i="2" s="1"/>
  <c r="J258" i="1"/>
  <c r="K258" i="1" s="1"/>
  <c r="M258" i="1" s="1"/>
  <c r="N258" i="2" s="1"/>
  <c r="J334" i="1"/>
  <c r="K334" i="1" s="1"/>
  <c r="M334" i="1" s="1"/>
  <c r="N334" i="2" s="1"/>
  <c r="J294" i="1"/>
  <c r="K294" i="1" s="1"/>
  <c r="M294" i="1" s="1"/>
  <c r="N294" i="2" s="1"/>
  <c r="J282" i="1"/>
  <c r="K282" i="1" s="1"/>
  <c r="M282" i="1" s="1"/>
  <c r="N282" i="2" s="1"/>
  <c r="J255" i="1"/>
  <c r="K255" i="1" s="1"/>
  <c r="M255" i="1" s="1"/>
  <c r="N255" i="2" s="1"/>
  <c r="J245" i="1"/>
  <c r="K245" i="1" s="1"/>
  <c r="M245" i="1" s="1"/>
  <c r="N245" i="2" s="1"/>
  <c r="J235" i="1"/>
  <c r="K235" i="1" s="1"/>
  <c r="M235" i="1" s="1"/>
  <c r="N235" i="2" s="1"/>
  <c r="J423" i="1"/>
  <c r="K423" i="1" s="1"/>
  <c r="M423" i="1" s="1"/>
  <c r="N423" i="2" s="1"/>
  <c r="J391" i="1"/>
  <c r="K391" i="1" s="1"/>
  <c r="M391" i="1" s="1"/>
  <c r="N391" i="2" s="1"/>
  <c r="J301" i="1"/>
  <c r="K301" i="1" s="1"/>
  <c r="M301" i="1" s="1"/>
  <c r="N301" i="2" s="1"/>
  <c r="J289" i="1"/>
  <c r="K289" i="1" s="1"/>
  <c r="M289" i="1" s="1"/>
  <c r="N289" i="2" s="1"/>
  <c r="J250" i="1"/>
  <c r="K250" i="1" s="1"/>
  <c r="M250" i="1" s="1"/>
  <c r="N250" i="2" s="1"/>
  <c r="J242" i="1"/>
  <c r="K242" i="1" s="1"/>
  <c r="M242" i="1" s="1"/>
  <c r="N242" i="2" s="1"/>
  <c r="J234" i="1"/>
  <c r="K234" i="1" s="1"/>
  <c r="M234" i="1" s="1"/>
  <c r="N234" i="2" s="1"/>
  <c r="J223" i="1"/>
  <c r="K223" i="1" s="1"/>
  <c r="M223" i="1" s="1"/>
  <c r="N223" i="2" s="1"/>
  <c r="J215" i="1"/>
  <c r="K215" i="1" s="1"/>
  <c r="M215" i="1" s="1"/>
  <c r="N215" i="2" s="1"/>
  <c r="J205" i="1"/>
  <c r="K205" i="1" s="1"/>
  <c r="M205" i="1" s="1"/>
  <c r="N205" i="2" s="1"/>
  <c r="J198" i="1"/>
  <c r="K198" i="1" s="1"/>
  <c r="M198" i="1" s="1"/>
  <c r="N198" i="2" s="1"/>
  <c r="J192" i="1"/>
  <c r="K192" i="1" s="1"/>
  <c r="M192" i="1" s="1"/>
  <c r="N192" i="2" s="1"/>
  <c r="J190" i="1"/>
  <c r="K190" i="1" s="1"/>
  <c r="M190" i="1" s="1"/>
  <c r="N190" i="2" s="1"/>
  <c r="J373" i="1"/>
  <c r="K373" i="1" s="1"/>
  <c r="M373" i="1" s="1"/>
  <c r="N373" i="2" s="1"/>
  <c r="J349" i="1"/>
  <c r="K349" i="1" s="1"/>
  <c r="M349" i="1" s="1"/>
  <c r="N349" i="2" s="1"/>
  <c r="J345" i="1"/>
  <c r="K345" i="1" s="1"/>
  <c r="M345" i="1" s="1"/>
  <c r="N345" i="2" s="1"/>
  <c r="J324" i="1"/>
  <c r="K324" i="1" s="1"/>
  <c r="M324" i="1" s="1"/>
  <c r="N324" i="2" s="1"/>
  <c r="J322" i="1"/>
  <c r="K322" i="1" s="1"/>
  <c r="M322" i="1" s="1"/>
  <c r="N322" i="2" s="1"/>
  <c r="J299" i="1"/>
  <c r="K299" i="1" s="1"/>
  <c r="M299" i="1" s="1"/>
  <c r="N299" i="2" s="1"/>
  <c r="J277" i="1"/>
  <c r="K277" i="1" s="1"/>
  <c r="M277" i="1" s="1"/>
  <c r="N277" i="2" s="1"/>
  <c r="J279" i="1"/>
  <c r="K279" i="1" s="1"/>
  <c r="M279" i="1" s="1"/>
  <c r="N279" i="2" s="1"/>
  <c r="J257" i="1"/>
  <c r="K257" i="1" s="1"/>
  <c r="M257" i="1" s="1"/>
  <c r="N257" i="2" s="1"/>
  <c r="J246" i="1"/>
  <c r="K246" i="1" s="1"/>
  <c r="M246" i="1" s="1"/>
  <c r="N246" i="2" s="1"/>
  <c r="J219" i="1"/>
  <c r="K219" i="1" s="1"/>
  <c r="M219" i="1" s="1"/>
  <c r="N219" i="2" s="1"/>
  <c r="J203" i="1"/>
  <c r="K203" i="1" s="1"/>
  <c r="M203" i="1" s="1"/>
  <c r="N203" i="2" s="1"/>
  <c r="J196" i="1"/>
  <c r="K196" i="1" s="1"/>
  <c r="M196" i="1" s="1"/>
  <c r="N196" i="2" s="1"/>
  <c r="J180" i="1"/>
  <c r="K180" i="1" s="1"/>
  <c r="M180" i="1" s="1"/>
  <c r="N180" i="2" s="1"/>
  <c r="J178" i="1"/>
  <c r="K178" i="1" s="1"/>
  <c r="M178" i="1" s="1"/>
  <c r="N178" i="2" s="1"/>
  <c r="J168" i="1"/>
  <c r="K168" i="1" s="1"/>
  <c r="M168" i="1" s="1"/>
  <c r="N168" i="2" s="1"/>
  <c r="J165" i="1"/>
  <c r="K165" i="1" s="1"/>
  <c r="M165" i="1" s="1"/>
  <c r="N165" i="2" s="1"/>
  <c r="J153" i="1"/>
  <c r="K153" i="1" s="1"/>
  <c r="M153" i="1" s="1"/>
  <c r="N153" i="2" s="1"/>
  <c r="J141" i="1"/>
  <c r="K141" i="1" s="1"/>
  <c r="M141" i="1" s="1"/>
  <c r="N141" i="2" s="1"/>
  <c r="J138" i="1"/>
  <c r="K138" i="1" s="1"/>
  <c r="M138" i="1" s="1"/>
  <c r="N138" i="2" s="1"/>
  <c r="J128" i="1"/>
  <c r="K128" i="1" s="1"/>
  <c r="M128" i="1" s="1"/>
  <c r="N128" i="2" s="1"/>
  <c r="J122" i="1"/>
  <c r="K122" i="1" s="1"/>
  <c r="M122" i="1" s="1"/>
  <c r="N122" i="2" s="1"/>
  <c r="J117" i="1"/>
  <c r="K117" i="1" s="1"/>
  <c r="M117" i="1" s="1"/>
  <c r="N117" i="2" s="1"/>
  <c r="J112" i="1"/>
  <c r="K112" i="1" s="1"/>
  <c r="M112" i="1" s="1"/>
  <c r="N112" i="2" s="1"/>
  <c r="J106" i="1"/>
  <c r="K106" i="1" s="1"/>
  <c r="M106" i="1" s="1"/>
  <c r="N106" i="2" s="1"/>
  <c r="J101" i="1"/>
  <c r="K101" i="1" s="1"/>
  <c r="M101" i="1" s="1"/>
  <c r="N101" i="2" s="1"/>
  <c r="J96" i="1"/>
  <c r="K96" i="1" s="1"/>
  <c r="M96" i="1" s="1"/>
  <c r="N96" i="2" s="1"/>
  <c r="J90" i="1"/>
  <c r="K90" i="1" s="1"/>
  <c r="M90" i="1" s="1"/>
  <c r="N90" i="2" s="1"/>
  <c r="J85" i="1"/>
  <c r="K85" i="1" s="1"/>
  <c r="M85" i="1" s="1"/>
  <c r="N85" i="2" s="1"/>
  <c r="J80" i="1"/>
  <c r="K80" i="1" s="1"/>
  <c r="M80" i="1" s="1"/>
  <c r="N80" i="2" s="1"/>
  <c r="J74" i="1"/>
  <c r="K74" i="1" s="1"/>
  <c r="M74" i="1" s="1"/>
  <c r="N74" i="2" s="1"/>
  <c r="J305" i="1"/>
  <c r="K305" i="1" s="1"/>
  <c r="M305" i="1" s="1"/>
  <c r="N305" i="2" s="1"/>
  <c r="J237" i="1"/>
  <c r="K237" i="1" s="1"/>
  <c r="M237" i="1" s="1"/>
  <c r="N237" i="2" s="1"/>
  <c r="J207" i="1"/>
  <c r="K207" i="1" s="1"/>
  <c r="M207" i="1" s="1"/>
  <c r="N207" i="2" s="1"/>
  <c r="J181" i="1"/>
  <c r="K181" i="1" s="1"/>
  <c r="M181" i="1" s="1"/>
  <c r="N181" i="2" s="1"/>
  <c r="J173" i="1"/>
  <c r="K173" i="1" s="1"/>
  <c r="M173" i="1" s="1"/>
  <c r="N173" i="2" s="1"/>
  <c r="J162" i="1"/>
  <c r="K162" i="1" s="1"/>
  <c r="M162" i="1" s="1"/>
  <c r="N162" i="2" s="1"/>
  <c r="J154" i="1"/>
  <c r="K154" i="1" s="1"/>
  <c r="M154" i="1" s="1"/>
  <c r="N154" i="2" s="1"/>
  <c r="J144" i="1"/>
  <c r="K144" i="1" s="1"/>
  <c r="M144" i="1" s="1"/>
  <c r="N144" i="2" s="1"/>
  <c r="J137" i="1"/>
  <c r="K137" i="1" s="1"/>
  <c r="M137" i="1" s="1"/>
  <c r="N137" i="2" s="1"/>
  <c r="J124" i="1"/>
  <c r="K124" i="1" s="1"/>
  <c r="M124" i="1" s="1"/>
  <c r="N124" i="2" s="1"/>
  <c r="J121" i="1"/>
  <c r="K121" i="1" s="1"/>
  <c r="M121" i="1" s="1"/>
  <c r="N121" i="2" s="1"/>
  <c r="J109" i="1"/>
  <c r="K109" i="1" s="1"/>
  <c r="M109" i="1" s="1"/>
  <c r="N109" i="2" s="1"/>
  <c r="J97" i="1"/>
  <c r="K97" i="1" s="1"/>
  <c r="M97" i="1" s="1"/>
  <c r="N97" i="2" s="1"/>
  <c r="J94" i="1"/>
  <c r="K94" i="1" s="1"/>
  <c r="M94" i="1" s="1"/>
  <c r="N94" i="2" s="1"/>
  <c r="J84" i="1"/>
  <c r="K84" i="1" s="1"/>
  <c r="M84" i="1" s="1"/>
  <c r="N84" i="2" s="1"/>
  <c r="J82" i="1"/>
  <c r="K82" i="1" s="1"/>
  <c r="M82" i="1" s="1"/>
  <c r="N82" i="2" s="1"/>
  <c r="J69" i="1"/>
  <c r="K69" i="1" s="1"/>
  <c r="M69" i="1" s="1"/>
  <c r="N69" i="2" s="1"/>
  <c r="J64" i="1"/>
  <c r="K64" i="1" s="1"/>
  <c r="M64" i="1" s="1"/>
  <c r="N64" i="2" s="1"/>
  <c r="J58" i="1"/>
  <c r="K58" i="1" s="1"/>
  <c r="M58" i="1" s="1"/>
  <c r="N58" i="2" s="1"/>
  <c r="J53" i="1"/>
  <c r="K53" i="1" s="1"/>
  <c r="M53" i="1" s="1"/>
  <c r="N53" i="2" s="1"/>
  <c r="J48" i="1"/>
  <c r="K48" i="1" s="1"/>
  <c r="M48" i="1" s="1"/>
  <c r="N48" i="2" s="1"/>
  <c r="J42" i="1"/>
  <c r="K42" i="1" s="1"/>
  <c r="M42" i="1" s="1"/>
  <c r="N42" i="2" s="1"/>
  <c r="J37" i="1"/>
  <c r="K37" i="1" s="1"/>
  <c r="M37" i="1" s="1"/>
  <c r="N37" i="2" s="1"/>
  <c r="J32" i="1"/>
  <c r="K32" i="1" s="1"/>
  <c r="M32" i="1" s="1"/>
  <c r="N32" i="2" s="1"/>
  <c r="J26" i="1"/>
  <c r="K26" i="1" s="1"/>
  <c r="M26" i="1" s="1"/>
  <c r="N26" i="2" s="1"/>
  <c r="J21" i="1"/>
  <c r="K21" i="1" s="1"/>
  <c r="M21" i="1" s="1"/>
  <c r="N21" i="2" s="1"/>
  <c r="J16" i="1"/>
  <c r="K16" i="1" s="1"/>
  <c r="M16" i="1" s="1"/>
  <c r="N16" i="2" s="1"/>
  <c r="J10" i="1"/>
  <c r="K10" i="1" s="1"/>
  <c r="M10" i="1" s="1"/>
  <c r="N10" i="2" s="1"/>
  <c r="J405" i="1"/>
  <c r="K405" i="1" s="1"/>
  <c r="M405" i="1" s="1"/>
  <c r="N405" i="2" s="1"/>
  <c r="J361" i="1"/>
  <c r="K361" i="1" s="1"/>
  <c r="M361" i="1" s="1"/>
  <c r="N361" i="2" s="1"/>
  <c r="J310" i="1"/>
  <c r="K310" i="1" s="1"/>
  <c r="M310" i="1" s="1"/>
  <c r="N310" i="2" s="1"/>
  <c r="J287" i="1"/>
  <c r="K287" i="1" s="1"/>
  <c r="M287" i="1" s="1"/>
  <c r="N287" i="2" s="1"/>
  <c r="J231" i="1"/>
  <c r="K231" i="1" s="1"/>
  <c r="M231" i="1" s="1"/>
  <c r="N231" i="2" s="1"/>
  <c r="J413" i="1"/>
  <c r="K413" i="1" s="1"/>
  <c r="M413" i="1" s="1"/>
  <c r="N413" i="2" s="1"/>
  <c r="J247" i="1"/>
  <c r="K247" i="1" s="1"/>
  <c r="M247" i="1" s="1"/>
  <c r="N247" i="2" s="1"/>
  <c r="J230" i="1"/>
  <c r="K230" i="1" s="1"/>
  <c r="M230" i="1" s="1"/>
  <c r="N230" i="2" s="1"/>
  <c r="J225" i="1"/>
  <c r="K225" i="1" s="1"/>
  <c r="M225" i="1" s="1"/>
  <c r="N225" i="2" s="1"/>
  <c r="J221" i="1"/>
  <c r="K221" i="1" s="1"/>
  <c r="M221" i="1" s="1"/>
  <c r="N221" i="2" s="1"/>
  <c r="J213" i="1"/>
  <c r="K213" i="1" s="1"/>
  <c r="M213" i="1" s="1"/>
  <c r="N213" i="2" s="1"/>
  <c r="J210" i="1"/>
  <c r="K210" i="1" s="1"/>
  <c r="M210" i="1" s="1"/>
  <c r="N210" i="2" s="1"/>
  <c r="J189" i="1"/>
  <c r="K189" i="1" s="1"/>
  <c r="M189" i="1" s="1"/>
  <c r="N189" i="2" s="1"/>
  <c r="J185" i="1"/>
  <c r="K185" i="1" s="1"/>
  <c r="M185" i="1" s="1"/>
  <c r="N185" i="2" s="1"/>
  <c r="J169" i="1"/>
  <c r="K169" i="1" s="1"/>
  <c r="M169" i="1" s="1"/>
  <c r="N169" i="2" s="1"/>
  <c r="J164" i="1"/>
  <c r="K164" i="1" s="1"/>
  <c r="M164" i="1" s="1"/>
  <c r="N164" i="2" s="1"/>
  <c r="J158" i="1"/>
  <c r="K158" i="1" s="1"/>
  <c r="M158" i="1" s="1"/>
  <c r="N158" i="2" s="1"/>
  <c r="J148" i="1"/>
  <c r="K148" i="1" s="1"/>
  <c r="M148" i="1" s="1"/>
  <c r="N148" i="2" s="1"/>
  <c r="J133" i="1"/>
  <c r="K133" i="1" s="1"/>
  <c r="M133" i="1" s="1"/>
  <c r="N133" i="2" s="1"/>
  <c r="J130" i="1"/>
  <c r="K130" i="1" s="1"/>
  <c r="M130" i="1" s="1"/>
  <c r="N130" i="2" s="1"/>
  <c r="J126" i="1"/>
  <c r="K126" i="1" s="1"/>
  <c r="M126" i="1" s="1"/>
  <c r="N126" i="2" s="1"/>
  <c r="J116" i="1"/>
  <c r="K116" i="1" s="1"/>
  <c r="M116" i="1" s="1"/>
  <c r="N116" i="2" s="1"/>
  <c r="J114" i="1"/>
  <c r="K114" i="1" s="1"/>
  <c r="M114" i="1" s="1"/>
  <c r="N114" i="2" s="1"/>
  <c r="J104" i="1"/>
  <c r="K104" i="1" s="1"/>
  <c r="M104" i="1" s="1"/>
  <c r="N104" i="2" s="1"/>
  <c r="J102" i="1"/>
  <c r="K102" i="1" s="1"/>
  <c r="M102" i="1" s="1"/>
  <c r="N102" i="2" s="1"/>
  <c r="J92" i="1"/>
  <c r="K92" i="1" s="1"/>
  <c r="M92" i="1" s="1"/>
  <c r="N92" i="2" s="1"/>
  <c r="J89" i="1"/>
  <c r="K89" i="1" s="1"/>
  <c r="M89" i="1" s="1"/>
  <c r="N89" i="2" s="1"/>
  <c r="J77" i="1"/>
  <c r="K77" i="1" s="1"/>
  <c r="M77" i="1" s="1"/>
  <c r="N77" i="2" s="1"/>
  <c r="J72" i="1"/>
  <c r="K72" i="1" s="1"/>
  <c r="M72" i="1" s="1"/>
  <c r="N72" i="2" s="1"/>
  <c r="J66" i="1"/>
  <c r="K66" i="1" s="1"/>
  <c r="M66" i="1" s="1"/>
  <c r="N66" i="2" s="1"/>
  <c r="J61" i="1"/>
  <c r="K61" i="1" s="1"/>
  <c r="M61" i="1" s="1"/>
  <c r="N61" i="2" s="1"/>
  <c r="J56" i="1"/>
  <c r="K56" i="1" s="1"/>
  <c r="M56" i="1" s="1"/>
  <c r="N56" i="2" s="1"/>
  <c r="J50" i="1"/>
  <c r="K50" i="1" s="1"/>
  <c r="M50" i="1" s="1"/>
  <c r="N50" i="2" s="1"/>
  <c r="J45" i="1"/>
  <c r="K45" i="1" s="1"/>
  <c r="M45" i="1" s="1"/>
  <c r="N45" i="2" s="1"/>
  <c r="J40" i="1"/>
  <c r="K40" i="1" s="1"/>
  <c r="M40" i="1" s="1"/>
  <c r="N40" i="2" s="1"/>
  <c r="J34" i="1"/>
  <c r="K34" i="1" s="1"/>
  <c r="M34" i="1" s="1"/>
  <c r="N34" i="2" s="1"/>
  <c r="J29" i="1"/>
  <c r="K29" i="1" s="1"/>
  <c r="M29" i="1" s="1"/>
  <c r="N29" i="2" s="1"/>
  <c r="J24" i="1"/>
  <c r="K24" i="1" s="1"/>
  <c r="M24" i="1" s="1"/>
  <c r="N24" i="2" s="1"/>
  <c r="J267" i="1"/>
  <c r="K267" i="1" s="1"/>
  <c r="M267" i="1" s="1"/>
  <c r="N267" i="2" s="1"/>
  <c r="J209" i="1"/>
  <c r="K209" i="1" s="1"/>
  <c r="M209" i="1" s="1"/>
  <c r="N209" i="2" s="1"/>
  <c r="J170" i="1"/>
  <c r="K170" i="1" s="1"/>
  <c r="M170" i="1" s="1"/>
  <c r="N170" i="2" s="1"/>
  <c r="J160" i="1"/>
  <c r="K160" i="1" s="1"/>
  <c r="M160" i="1" s="1"/>
  <c r="N160" i="2" s="1"/>
  <c r="J152" i="1"/>
  <c r="K152" i="1" s="1"/>
  <c r="M152" i="1" s="1"/>
  <c r="N152" i="2" s="1"/>
  <c r="J146" i="1"/>
  <c r="K146" i="1" s="1"/>
  <c r="M146" i="1" s="1"/>
  <c r="N146" i="2" s="1"/>
  <c r="J142" i="1"/>
  <c r="K142" i="1" s="1"/>
  <c r="M142" i="1" s="1"/>
  <c r="N142" i="2" s="1"/>
  <c r="J136" i="1"/>
  <c r="K136" i="1" s="1"/>
  <c r="M136" i="1" s="1"/>
  <c r="N136" i="2" s="1"/>
  <c r="J110" i="1"/>
  <c r="K110" i="1" s="1"/>
  <c r="M110" i="1" s="1"/>
  <c r="N110" i="2" s="1"/>
  <c r="J98" i="1"/>
  <c r="K98" i="1" s="1"/>
  <c r="M98" i="1" s="1"/>
  <c r="N98" i="2" s="1"/>
  <c r="J88" i="1"/>
  <c r="K88" i="1" s="1"/>
  <c r="M88" i="1" s="1"/>
  <c r="N88" i="2" s="1"/>
  <c r="J73" i="1"/>
  <c r="K73" i="1" s="1"/>
  <c r="M73" i="1" s="1"/>
  <c r="N73" i="2" s="1"/>
  <c r="J65" i="1"/>
  <c r="K65" i="1" s="1"/>
  <c r="M65" i="1" s="1"/>
  <c r="N65" i="2" s="1"/>
  <c r="J62" i="1"/>
  <c r="K62" i="1" s="1"/>
  <c r="M62" i="1" s="1"/>
  <c r="N62" i="2" s="1"/>
  <c r="J54" i="1"/>
  <c r="K54" i="1" s="1"/>
  <c r="M54" i="1" s="1"/>
  <c r="N54" i="2" s="1"/>
  <c r="J17" i="1"/>
  <c r="K17" i="1" s="1"/>
  <c r="M17" i="1" s="1"/>
  <c r="N17" i="2" s="1"/>
  <c r="J14" i="1"/>
  <c r="K14" i="1" s="1"/>
  <c r="M14" i="1" s="1"/>
  <c r="N14" i="2" s="1"/>
  <c r="J269" i="1"/>
  <c r="K269" i="1" s="1"/>
  <c r="M269" i="1" s="1"/>
  <c r="N269" i="2" s="1"/>
  <c r="J157" i="1"/>
  <c r="K157" i="1" s="1"/>
  <c r="M157" i="1" s="1"/>
  <c r="N157" i="2" s="1"/>
  <c r="J132" i="1"/>
  <c r="K132" i="1" s="1"/>
  <c r="M132" i="1" s="1"/>
  <c r="N132" i="2" s="1"/>
  <c r="J125" i="1"/>
  <c r="K125" i="1" s="1"/>
  <c r="M125" i="1" s="1"/>
  <c r="N125" i="2" s="1"/>
  <c r="J113" i="1"/>
  <c r="K113" i="1" s="1"/>
  <c r="M113" i="1" s="1"/>
  <c r="N113" i="2" s="1"/>
  <c r="J86" i="1"/>
  <c r="K86" i="1" s="1"/>
  <c r="M86" i="1" s="1"/>
  <c r="N86" i="2" s="1"/>
  <c r="J76" i="1"/>
  <c r="K76" i="1" s="1"/>
  <c r="M76" i="1" s="1"/>
  <c r="N76" i="2" s="1"/>
  <c r="J60" i="1"/>
  <c r="K60" i="1" s="1"/>
  <c r="M60" i="1" s="1"/>
  <c r="N60" i="2" s="1"/>
  <c r="J49" i="1"/>
  <c r="K49" i="1" s="1"/>
  <c r="M49" i="1" s="1"/>
  <c r="N49" i="2" s="1"/>
  <c r="J46" i="1"/>
  <c r="K46" i="1" s="1"/>
  <c r="M46" i="1" s="1"/>
  <c r="N46" i="2" s="1"/>
  <c r="J38" i="1"/>
  <c r="K38" i="1" s="1"/>
  <c r="M38" i="1" s="1"/>
  <c r="N38" i="2" s="1"/>
  <c r="J317" i="1"/>
  <c r="K317" i="1" s="1"/>
  <c r="M317" i="1" s="1"/>
  <c r="N317" i="2" s="1"/>
  <c r="J274" i="1"/>
  <c r="K274" i="1" s="1"/>
  <c r="M274" i="1" s="1"/>
  <c r="N274" i="2" s="1"/>
  <c r="J218" i="1"/>
  <c r="K218" i="1" s="1"/>
  <c r="M218" i="1" s="1"/>
  <c r="N218" i="2" s="1"/>
  <c r="J194" i="1"/>
  <c r="K194" i="1" s="1"/>
  <c r="M194" i="1" s="1"/>
  <c r="N194" i="2" s="1"/>
  <c r="J186" i="1"/>
  <c r="K186" i="1" s="1"/>
  <c r="M186" i="1" s="1"/>
  <c r="N186" i="2" s="1"/>
  <c r="J184" i="1"/>
  <c r="K184" i="1" s="1"/>
  <c r="M184" i="1" s="1"/>
  <c r="N184" i="2" s="1"/>
  <c r="J120" i="1"/>
  <c r="K120" i="1" s="1"/>
  <c r="M120" i="1" s="1"/>
  <c r="N120" i="2" s="1"/>
  <c r="J81" i="1"/>
  <c r="K81" i="1" s="1"/>
  <c r="M81" i="1" s="1"/>
  <c r="N81" i="2" s="1"/>
  <c r="J52" i="1"/>
  <c r="K52" i="1" s="1"/>
  <c r="M52" i="1" s="1"/>
  <c r="N52" i="2" s="1"/>
  <c r="J44" i="1"/>
  <c r="K44" i="1" s="1"/>
  <c r="M44" i="1" s="1"/>
  <c r="N44" i="2" s="1"/>
  <c r="J41" i="1"/>
  <c r="K41" i="1" s="1"/>
  <c r="M41" i="1" s="1"/>
  <c r="N41" i="2" s="1"/>
  <c r="J33" i="1"/>
  <c r="K33" i="1" s="1"/>
  <c r="M33" i="1" s="1"/>
  <c r="N33" i="2" s="1"/>
  <c r="J30" i="1"/>
  <c r="K30" i="1" s="1"/>
  <c r="M30" i="1" s="1"/>
  <c r="N30" i="2" s="1"/>
  <c r="J22" i="1"/>
  <c r="K22" i="1" s="1"/>
  <c r="M22" i="1" s="1"/>
  <c r="N22" i="2" s="1"/>
  <c r="J12" i="1"/>
  <c r="K12" i="1" s="1"/>
  <c r="M12" i="1" s="1"/>
  <c r="N12" i="2" s="1"/>
  <c r="J9" i="1"/>
  <c r="K9" i="1" s="1"/>
  <c r="M9" i="1" s="1"/>
  <c r="N9" i="2" s="1"/>
  <c r="J262" i="1"/>
  <c r="K262" i="1" s="1"/>
  <c r="M262" i="1" s="1"/>
  <c r="N262" i="2" s="1"/>
  <c r="J197" i="1"/>
  <c r="K197" i="1" s="1"/>
  <c r="M197" i="1" s="1"/>
  <c r="N197" i="2" s="1"/>
  <c r="J176" i="1"/>
  <c r="K176" i="1" s="1"/>
  <c r="M176" i="1" s="1"/>
  <c r="N176" i="2" s="1"/>
  <c r="J174" i="1"/>
  <c r="K174" i="1" s="1"/>
  <c r="M174" i="1" s="1"/>
  <c r="N174" i="2" s="1"/>
  <c r="J149" i="1"/>
  <c r="K149" i="1" s="1"/>
  <c r="M149" i="1" s="1"/>
  <c r="N149" i="2" s="1"/>
  <c r="J118" i="1"/>
  <c r="K118" i="1" s="1"/>
  <c r="M118" i="1" s="1"/>
  <c r="N118" i="2" s="1"/>
  <c r="J108" i="1"/>
  <c r="K108" i="1" s="1"/>
  <c r="M108" i="1" s="1"/>
  <c r="N108" i="2" s="1"/>
  <c r="J105" i="1"/>
  <c r="K105" i="1" s="1"/>
  <c r="M105" i="1" s="1"/>
  <c r="N105" i="2" s="1"/>
  <c r="J100" i="1"/>
  <c r="K100" i="1" s="1"/>
  <c r="M100" i="1" s="1"/>
  <c r="N100" i="2" s="1"/>
  <c r="J93" i="1"/>
  <c r="K93" i="1" s="1"/>
  <c r="M93" i="1" s="1"/>
  <c r="N93" i="2" s="1"/>
  <c r="J70" i="1"/>
  <c r="K70" i="1" s="1"/>
  <c r="M70" i="1" s="1"/>
  <c r="N70" i="2" s="1"/>
  <c r="J36" i="1"/>
  <c r="K36" i="1" s="1"/>
  <c r="M36" i="1" s="1"/>
  <c r="N36" i="2" s="1"/>
  <c r="J28" i="1"/>
  <c r="K28" i="1" s="1"/>
  <c r="M28" i="1" s="1"/>
  <c r="N28" i="2" s="1"/>
  <c r="J25" i="1"/>
  <c r="K25" i="1" s="1"/>
  <c r="M25" i="1" s="1"/>
  <c r="N25" i="2" s="1"/>
  <c r="J20" i="1"/>
  <c r="K20" i="1" s="1"/>
  <c r="M20" i="1" s="1"/>
  <c r="N20" i="2" s="1"/>
  <c r="J18" i="1"/>
  <c r="K18" i="1" s="1"/>
  <c r="M18" i="1" s="1"/>
  <c r="N18" i="2" s="1"/>
  <c r="J78" i="1"/>
  <c r="K78" i="1" s="1"/>
  <c r="M78" i="1" s="1"/>
  <c r="N78" i="2" s="1"/>
  <c r="J68" i="1"/>
  <c r="K68" i="1" s="1"/>
  <c r="M68" i="1" s="1"/>
  <c r="N68" i="2" s="1"/>
  <c r="J57" i="1"/>
  <c r="K57" i="1" s="1"/>
  <c r="M57" i="1" s="1"/>
  <c r="N57" i="2" s="1"/>
  <c r="J13" i="1"/>
  <c r="K13" i="1" s="1"/>
  <c r="M13" i="1" s="1"/>
  <c r="N13" i="2" s="1"/>
  <c r="D437" i="6"/>
  <c r="D437" i="9"/>
  <c r="I437" i="9"/>
  <c r="N8" i="9"/>
  <c r="M435" i="8"/>
  <c r="M435" i="7"/>
  <c r="N8" i="8"/>
  <c r="O8" i="8" s="1"/>
  <c r="J8" i="6"/>
  <c r="K8" i="6" s="1"/>
  <c r="M8" i="6" s="1"/>
  <c r="J8" i="5"/>
  <c r="K8" i="5" s="1"/>
  <c r="M8" i="5" s="1"/>
  <c r="N8" i="5"/>
  <c r="M435" i="4"/>
  <c r="J8" i="3"/>
  <c r="K8" i="3" s="1"/>
  <c r="M8" i="3" s="1"/>
  <c r="J8" i="2"/>
  <c r="K8" i="2" s="1"/>
  <c r="M8" i="2" s="1"/>
  <c r="J8" i="1"/>
  <c r="K8" i="1" s="1"/>
  <c r="M8" i="1" s="1"/>
  <c r="O22" i="2" l="1"/>
  <c r="N22" i="3"/>
  <c r="O34" i="2"/>
  <c r="N34" i="3"/>
  <c r="O66" i="2"/>
  <c r="N66" i="3"/>
  <c r="O98" i="2"/>
  <c r="N98" i="3"/>
  <c r="O158" i="2"/>
  <c r="N158" i="3"/>
  <c r="O201" i="2"/>
  <c r="N201" i="3"/>
  <c r="O112" i="2"/>
  <c r="N112" i="3"/>
  <c r="O122" i="2"/>
  <c r="N122" i="3"/>
  <c r="O164" i="2"/>
  <c r="N164" i="3"/>
  <c r="O314" i="2"/>
  <c r="N314" i="3"/>
  <c r="O38" i="2"/>
  <c r="N38" i="3"/>
  <c r="O70" i="2"/>
  <c r="N70" i="3"/>
  <c r="O70" i="3" s="1"/>
  <c r="O102" i="2"/>
  <c r="N102" i="3"/>
  <c r="O196" i="2"/>
  <c r="N196" i="3"/>
  <c r="O109" i="2"/>
  <c r="N109" i="3"/>
  <c r="O154" i="2"/>
  <c r="N154" i="3"/>
  <c r="O330" i="2"/>
  <c r="N330" i="3"/>
  <c r="O230" i="2"/>
  <c r="N230" i="3"/>
  <c r="O239" i="2"/>
  <c r="N239" i="3"/>
  <c r="O252" i="2"/>
  <c r="N252" i="3"/>
  <c r="O266" i="2"/>
  <c r="N266" i="3"/>
  <c r="O299" i="2"/>
  <c r="N299" i="3"/>
  <c r="O401" i="2"/>
  <c r="N401" i="3"/>
  <c r="O118" i="2"/>
  <c r="N118" i="3"/>
  <c r="O150" i="2"/>
  <c r="N150" i="3"/>
  <c r="O180" i="2"/>
  <c r="N180" i="3"/>
  <c r="O213" i="2"/>
  <c r="N213" i="3"/>
  <c r="O275" i="2"/>
  <c r="N275" i="3"/>
  <c r="O380" i="2"/>
  <c r="N380" i="3"/>
  <c r="O16" i="2"/>
  <c r="N16" i="3"/>
  <c r="O24" i="2"/>
  <c r="N24" i="3"/>
  <c r="O32" i="2"/>
  <c r="N32" i="3"/>
  <c r="O32" i="3" s="1"/>
  <c r="O40" i="2"/>
  <c r="N40" i="3"/>
  <c r="O48" i="2"/>
  <c r="N48" i="3"/>
  <c r="O56" i="2"/>
  <c r="N56" i="3"/>
  <c r="O64" i="2"/>
  <c r="N64" i="3"/>
  <c r="O72" i="2"/>
  <c r="N72" i="3"/>
  <c r="O80" i="2"/>
  <c r="N80" i="3"/>
  <c r="O80" i="3" s="1"/>
  <c r="O88" i="2"/>
  <c r="N88" i="3"/>
  <c r="O96" i="2"/>
  <c r="N96" i="3"/>
  <c r="O104" i="2"/>
  <c r="N104" i="3"/>
  <c r="O121" i="2"/>
  <c r="N121" i="3"/>
  <c r="O136" i="2"/>
  <c r="N136" i="3"/>
  <c r="O170" i="2"/>
  <c r="N170" i="3"/>
  <c r="O170" i="3" s="1"/>
  <c r="O193" i="2"/>
  <c r="N193" i="3"/>
  <c r="O217" i="2"/>
  <c r="N217" i="3"/>
  <c r="O290" i="2"/>
  <c r="N290" i="3"/>
  <c r="O130" i="2"/>
  <c r="N130" i="3"/>
  <c r="O130" i="3" s="1"/>
  <c r="O157" i="2"/>
  <c r="N157" i="3"/>
  <c r="O176" i="2"/>
  <c r="N176" i="3"/>
  <c r="O176" i="3" s="1"/>
  <c r="O194" i="2"/>
  <c r="N194" i="3"/>
  <c r="O221" i="2"/>
  <c r="N221" i="3"/>
  <c r="O235" i="2"/>
  <c r="N235" i="3"/>
  <c r="O251" i="2"/>
  <c r="N251" i="3"/>
  <c r="O292" i="2"/>
  <c r="N292" i="3"/>
  <c r="O327" i="2"/>
  <c r="N327" i="3"/>
  <c r="O327" i="3" s="1"/>
  <c r="O234" i="2"/>
  <c r="N234" i="3"/>
  <c r="O268" i="2"/>
  <c r="N268" i="3"/>
  <c r="O319" i="2"/>
  <c r="N319" i="3"/>
  <c r="O319" i="3" s="1"/>
  <c r="O429" i="2"/>
  <c r="N429" i="3"/>
  <c r="O429" i="3" s="1"/>
  <c r="O271" i="2"/>
  <c r="N271" i="3"/>
  <c r="O287" i="2"/>
  <c r="N287" i="3"/>
  <c r="O303" i="2"/>
  <c r="N303" i="3"/>
  <c r="O397" i="2"/>
  <c r="N397" i="3"/>
  <c r="O340" i="2"/>
  <c r="N340" i="3"/>
  <c r="O384" i="2"/>
  <c r="N384" i="3"/>
  <c r="O426" i="2"/>
  <c r="N426" i="3"/>
  <c r="O356" i="2"/>
  <c r="N356" i="3"/>
  <c r="O356" i="3" s="1"/>
  <c r="O403" i="2"/>
  <c r="N403" i="3"/>
  <c r="O15" i="2"/>
  <c r="N15" i="3"/>
  <c r="O31" i="2"/>
  <c r="N31" i="3"/>
  <c r="O47" i="2"/>
  <c r="N47" i="3"/>
  <c r="O63" i="2"/>
  <c r="N63" i="3"/>
  <c r="O79" i="2"/>
  <c r="N79" i="3"/>
  <c r="O95" i="2"/>
  <c r="N95" i="3"/>
  <c r="O111" i="2"/>
  <c r="N111" i="3"/>
  <c r="O127" i="2"/>
  <c r="N127" i="3"/>
  <c r="O143" i="2"/>
  <c r="N143" i="3"/>
  <c r="O159" i="2"/>
  <c r="N159" i="3"/>
  <c r="O175" i="2"/>
  <c r="N175" i="3"/>
  <c r="O191" i="2"/>
  <c r="N191" i="3"/>
  <c r="O207" i="2"/>
  <c r="N207" i="3"/>
  <c r="O223" i="2"/>
  <c r="N223" i="3"/>
  <c r="O394" i="2"/>
  <c r="N394" i="3"/>
  <c r="O419" i="2"/>
  <c r="N419" i="3"/>
  <c r="O229" i="2"/>
  <c r="N229" i="3"/>
  <c r="O245" i="2"/>
  <c r="N245" i="3"/>
  <c r="O261" i="2"/>
  <c r="N261" i="3"/>
  <c r="O277" i="2"/>
  <c r="N277" i="3"/>
  <c r="O293" i="2"/>
  <c r="N293" i="3"/>
  <c r="O309" i="2"/>
  <c r="N309" i="3"/>
  <c r="O325" i="2"/>
  <c r="N325" i="3"/>
  <c r="O339" i="2"/>
  <c r="N339" i="3"/>
  <c r="O347" i="2"/>
  <c r="N347" i="3"/>
  <c r="O355" i="2"/>
  <c r="N355" i="3"/>
  <c r="O363" i="2"/>
  <c r="N363" i="3"/>
  <c r="O371" i="2"/>
  <c r="N371" i="3"/>
  <c r="O379" i="2"/>
  <c r="N379" i="3"/>
  <c r="O387" i="2"/>
  <c r="N387" i="3"/>
  <c r="O405" i="2"/>
  <c r="N405" i="3"/>
  <c r="O423" i="2"/>
  <c r="N423" i="3"/>
  <c r="O353" i="2"/>
  <c r="N353" i="3"/>
  <c r="O369" i="2"/>
  <c r="N369" i="3"/>
  <c r="O385" i="2"/>
  <c r="N385" i="3"/>
  <c r="O400" i="2"/>
  <c r="N400" i="3"/>
  <c r="O416" i="2"/>
  <c r="N416" i="3"/>
  <c r="O432" i="2"/>
  <c r="N432" i="3"/>
  <c r="N52" i="4"/>
  <c r="O52" i="4" s="1"/>
  <c r="N65" i="4"/>
  <c r="O65" i="4" s="1"/>
  <c r="N92" i="4"/>
  <c r="O92" i="4" s="1"/>
  <c r="O109" i="3"/>
  <c r="N109" i="4"/>
  <c r="O109" i="4" s="1"/>
  <c r="N144" i="4"/>
  <c r="O144" i="4" s="1"/>
  <c r="N189" i="4"/>
  <c r="O189" i="4" s="1"/>
  <c r="N267" i="4"/>
  <c r="O267" i="4" s="1"/>
  <c r="O16" i="3"/>
  <c r="N16" i="4"/>
  <c r="O16" i="4" s="1"/>
  <c r="N32" i="4"/>
  <c r="O32" i="4" s="1"/>
  <c r="O40" i="3"/>
  <c r="N40" i="4"/>
  <c r="O40" i="4" s="1"/>
  <c r="N130" i="4"/>
  <c r="O130" i="4" s="1"/>
  <c r="N162" i="4"/>
  <c r="O162" i="4" s="1"/>
  <c r="O196" i="3"/>
  <c r="N196" i="4"/>
  <c r="O196" i="4" s="1"/>
  <c r="O221" i="3"/>
  <c r="N221" i="4"/>
  <c r="O221" i="4" s="1"/>
  <c r="O239" i="3"/>
  <c r="N239" i="4"/>
  <c r="O239" i="4" s="1"/>
  <c r="N264" i="4"/>
  <c r="O264" i="4" s="1"/>
  <c r="N338" i="4"/>
  <c r="O338" i="4" s="1"/>
  <c r="O22" i="3"/>
  <c r="N22" i="4"/>
  <c r="O22" i="4" s="1"/>
  <c r="O38" i="3"/>
  <c r="N38" i="4"/>
  <c r="O38" i="4" s="1"/>
  <c r="O48" i="3"/>
  <c r="N48" i="4"/>
  <c r="O48" i="4" s="1"/>
  <c r="N61" i="4"/>
  <c r="O61" i="4" s="1"/>
  <c r="N70" i="4"/>
  <c r="O70" i="4" s="1"/>
  <c r="N80" i="4"/>
  <c r="O80" i="4" s="1"/>
  <c r="N93" i="4"/>
  <c r="O93" i="4" s="1"/>
  <c r="O102" i="3"/>
  <c r="N102" i="4"/>
  <c r="O102" i="4" s="1"/>
  <c r="N120" i="4"/>
  <c r="O120" i="4" s="1"/>
  <c r="N149" i="4"/>
  <c r="O149" i="4" s="1"/>
  <c r="N166" i="4"/>
  <c r="O166" i="4" s="1"/>
  <c r="N184" i="4"/>
  <c r="O184" i="4" s="1"/>
  <c r="N227" i="4"/>
  <c r="O227" i="4" s="1"/>
  <c r="O299" i="3"/>
  <c r="N299" i="4"/>
  <c r="O299" i="4" s="1"/>
  <c r="N68" i="4"/>
  <c r="O68" i="4" s="1"/>
  <c r="N84" i="4"/>
  <c r="O84" i="4" s="1"/>
  <c r="N128" i="4"/>
  <c r="O128" i="4" s="1"/>
  <c r="N176" i="4"/>
  <c r="O176" i="4" s="1"/>
  <c r="N20" i="4"/>
  <c r="O20" i="4" s="1"/>
  <c r="N116" i="4"/>
  <c r="O116" i="4" s="1"/>
  <c r="O164" i="3"/>
  <c r="N164" i="4"/>
  <c r="O164" i="4" s="1"/>
  <c r="N106" i="4"/>
  <c r="O106" i="4" s="1"/>
  <c r="N124" i="4"/>
  <c r="O124" i="4" s="1"/>
  <c r="N153" i="4"/>
  <c r="O153" i="4" s="1"/>
  <c r="N170" i="4"/>
  <c r="O170" i="4" s="1"/>
  <c r="N188" i="4"/>
  <c r="O188" i="4" s="1"/>
  <c r="N205" i="4"/>
  <c r="O205" i="4" s="1"/>
  <c r="O230" i="3"/>
  <c r="N230" i="4"/>
  <c r="O230" i="4" s="1"/>
  <c r="N247" i="4"/>
  <c r="O247" i="4" s="1"/>
  <c r="N272" i="4"/>
  <c r="O272" i="4" s="1"/>
  <c r="N319" i="4"/>
  <c r="O319" i="4" s="1"/>
  <c r="N216" i="4"/>
  <c r="O216" i="4" s="1"/>
  <c r="N242" i="4"/>
  <c r="O242" i="4" s="1"/>
  <c r="N274" i="4"/>
  <c r="O274" i="4" s="1"/>
  <c r="N307" i="4"/>
  <c r="O307" i="4" s="1"/>
  <c r="N212" i="4"/>
  <c r="O212" i="4" s="1"/>
  <c r="N244" i="4"/>
  <c r="O244" i="4" s="1"/>
  <c r="N276" i="4"/>
  <c r="O276" i="4" s="1"/>
  <c r="N322" i="4"/>
  <c r="O322" i="4" s="1"/>
  <c r="O314" i="3"/>
  <c r="N314" i="4"/>
  <c r="O314" i="4" s="1"/>
  <c r="N409" i="4"/>
  <c r="O409" i="4" s="1"/>
  <c r="N295" i="4"/>
  <c r="O295" i="4" s="1"/>
  <c r="N304" i="4"/>
  <c r="O304" i="4" s="1"/>
  <c r="N327" i="4"/>
  <c r="O327" i="4" s="1"/>
  <c r="N310" i="4"/>
  <c r="O310" i="4" s="1"/>
  <c r="N323" i="4"/>
  <c r="O323" i="4" s="1"/>
  <c r="N332" i="4"/>
  <c r="O332" i="4" s="1"/>
  <c r="N388" i="4"/>
  <c r="O388" i="4" s="1"/>
  <c r="N356" i="4"/>
  <c r="O356" i="4" s="1"/>
  <c r="N429" i="4"/>
  <c r="O429" i="4" s="1"/>
  <c r="N415" i="4"/>
  <c r="O415" i="4" s="1"/>
  <c r="N11" i="4"/>
  <c r="O11" i="4" s="1"/>
  <c r="N27" i="4"/>
  <c r="O27" i="4" s="1"/>
  <c r="N43" i="4"/>
  <c r="O43" i="4" s="1"/>
  <c r="N59" i="4"/>
  <c r="O59" i="4" s="1"/>
  <c r="N75" i="4"/>
  <c r="O75" i="4" s="1"/>
  <c r="N91" i="4"/>
  <c r="O91" i="4" s="1"/>
  <c r="N107" i="4"/>
  <c r="O107" i="4" s="1"/>
  <c r="N123" i="4"/>
  <c r="O123" i="4" s="1"/>
  <c r="N139" i="4"/>
  <c r="O139" i="4" s="1"/>
  <c r="N155" i="4"/>
  <c r="O155" i="4" s="1"/>
  <c r="N171" i="4"/>
  <c r="O171" i="4" s="1"/>
  <c r="N187" i="4"/>
  <c r="O187" i="4" s="1"/>
  <c r="N203" i="4"/>
  <c r="O203" i="4" s="1"/>
  <c r="N219" i="4"/>
  <c r="O219" i="4" s="1"/>
  <c r="N376" i="4"/>
  <c r="O376" i="4" s="1"/>
  <c r="N413" i="4"/>
  <c r="O413" i="4" s="1"/>
  <c r="N225" i="4"/>
  <c r="O225" i="4" s="1"/>
  <c r="N241" i="4"/>
  <c r="O241" i="4" s="1"/>
  <c r="N257" i="4"/>
  <c r="O257" i="4" s="1"/>
  <c r="N273" i="4"/>
  <c r="O273" i="4" s="1"/>
  <c r="N289" i="4"/>
  <c r="O289" i="4" s="1"/>
  <c r="N305" i="4"/>
  <c r="O305" i="4" s="1"/>
  <c r="N321" i="4"/>
  <c r="O321" i="4" s="1"/>
  <c r="N337" i="4"/>
  <c r="O337" i="4" s="1"/>
  <c r="N346" i="4"/>
  <c r="O346" i="4" s="1"/>
  <c r="N354" i="4"/>
  <c r="O354" i="4" s="1"/>
  <c r="N362" i="4"/>
  <c r="O362" i="4" s="1"/>
  <c r="N370" i="4"/>
  <c r="O370" i="4" s="1"/>
  <c r="N378" i="4"/>
  <c r="O378" i="4" s="1"/>
  <c r="N386" i="4"/>
  <c r="O386" i="4" s="1"/>
  <c r="N402" i="4"/>
  <c r="O402" i="4" s="1"/>
  <c r="N421" i="4"/>
  <c r="O421" i="4" s="1"/>
  <c r="N349" i="4"/>
  <c r="O349" i="4" s="1"/>
  <c r="N365" i="4"/>
  <c r="O365" i="4" s="1"/>
  <c r="N381" i="4"/>
  <c r="O381" i="4" s="1"/>
  <c r="N396" i="4"/>
  <c r="O396" i="4" s="1"/>
  <c r="N412" i="4"/>
  <c r="O412" i="4" s="1"/>
  <c r="N428" i="4"/>
  <c r="O428" i="4" s="1"/>
  <c r="O110" i="5"/>
  <c r="N110" i="6"/>
  <c r="O113" i="5"/>
  <c r="N113" i="6"/>
  <c r="O24" i="5"/>
  <c r="N24" i="6"/>
  <c r="O107" i="5"/>
  <c r="N107" i="6"/>
  <c r="O72" i="5"/>
  <c r="N72" i="6"/>
  <c r="O121" i="5"/>
  <c r="N121" i="6"/>
  <c r="O15" i="5"/>
  <c r="N15" i="6"/>
  <c r="O23" i="5"/>
  <c r="N23" i="6"/>
  <c r="O68" i="5"/>
  <c r="N68" i="6"/>
  <c r="O97" i="5"/>
  <c r="N97" i="6"/>
  <c r="O85" i="5"/>
  <c r="N85" i="6"/>
  <c r="O103" i="5"/>
  <c r="N103" i="6"/>
  <c r="O115" i="5"/>
  <c r="N115" i="6"/>
  <c r="O115" i="6" s="1"/>
  <c r="O21" i="5"/>
  <c r="N21" i="6"/>
  <c r="O31" i="5"/>
  <c r="N31" i="6"/>
  <c r="O39" i="5"/>
  <c r="N39" i="6"/>
  <c r="O47" i="5"/>
  <c r="N47" i="6"/>
  <c r="O55" i="5"/>
  <c r="N55" i="6"/>
  <c r="O63" i="5"/>
  <c r="N63" i="6"/>
  <c r="O71" i="5"/>
  <c r="N71" i="6"/>
  <c r="O79" i="5"/>
  <c r="N79" i="6"/>
  <c r="O106" i="5"/>
  <c r="N106" i="6"/>
  <c r="O33" i="5"/>
  <c r="N33" i="6"/>
  <c r="O49" i="5"/>
  <c r="N49" i="6"/>
  <c r="O65" i="5"/>
  <c r="N65" i="6"/>
  <c r="O65" i="6" s="1"/>
  <c r="O80" i="5"/>
  <c r="N80" i="6"/>
  <c r="O96" i="5"/>
  <c r="N96" i="6"/>
  <c r="O112" i="5"/>
  <c r="N112" i="6"/>
  <c r="O166" i="5"/>
  <c r="N166" i="6"/>
  <c r="O222" i="5"/>
  <c r="N222" i="6"/>
  <c r="O267" i="5"/>
  <c r="N267" i="6"/>
  <c r="O146" i="5"/>
  <c r="N146" i="6"/>
  <c r="O218" i="5"/>
  <c r="N218" i="6"/>
  <c r="O299" i="5"/>
  <c r="N299" i="6"/>
  <c r="O129" i="5"/>
  <c r="N129" i="6"/>
  <c r="O129" i="6" s="1"/>
  <c r="O137" i="5"/>
  <c r="N137" i="6"/>
  <c r="O158" i="5"/>
  <c r="N158" i="6"/>
  <c r="O250" i="5"/>
  <c r="N250" i="6"/>
  <c r="O250" i="6" s="1"/>
  <c r="O302" i="5"/>
  <c r="N302" i="6"/>
  <c r="O431" i="5"/>
  <c r="N431" i="6"/>
  <c r="O130" i="5"/>
  <c r="N130" i="6"/>
  <c r="O154" i="5"/>
  <c r="N154" i="6"/>
  <c r="O210" i="5"/>
  <c r="N210" i="6"/>
  <c r="O306" i="5"/>
  <c r="N306" i="6"/>
  <c r="O148" i="5"/>
  <c r="N148" i="6"/>
  <c r="O156" i="5"/>
  <c r="N156" i="6"/>
  <c r="O164" i="5"/>
  <c r="N164" i="6"/>
  <c r="O172" i="5"/>
  <c r="N172" i="6"/>
  <c r="O180" i="5"/>
  <c r="N180" i="6"/>
  <c r="O188" i="5"/>
  <c r="N188" i="6"/>
  <c r="O196" i="5"/>
  <c r="N196" i="6"/>
  <c r="O196" i="6" s="1"/>
  <c r="O204" i="5"/>
  <c r="N204" i="6"/>
  <c r="O212" i="5"/>
  <c r="N212" i="6"/>
  <c r="O220" i="5"/>
  <c r="N220" i="6"/>
  <c r="O243" i="5"/>
  <c r="N243" i="6"/>
  <c r="O266" i="5"/>
  <c r="N266" i="6"/>
  <c r="O318" i="5"/>
  <c r="N318" i="6"/>
  <c r="O251" i="5"/>
  <c r="N251" i="6"/>
  <c r="O298" i="5"/>
  <c r="N298" i="6"/>
  <c r="O298" i="6" s="1"/>
  <c r="O335" i="5"/>
  <c r="N335" i="6"/>
  <c r="O372" i="5"/>
  <c r="N372" i="6"/>
  <c r="O372" i="6" s="1"/>
  <c r="O275" i="5"/>
  <c r="N275" i="6"/>
  <c r="O307" i="5"/>
  <c r="N307" i="6"/>
  <c r="O307" i="6" s="1"/>
  <c r="O388" i="5"/>
  <c r="N388" i="6"/>
  <c r="O403" i="5"/>
  <c r="N403" i="6"/>
  <c r="O417" i="5"/>
  <c r="N417" i="6"/>
  <c r="O228" i="5"/>
  <c r="N228" i="6"/>
  <c r="O244" i="5"/>
  <c r="N244" i="6"/>
  <c r="O260" i="5"/>
  <c r="N260" i="6"/>
  <c r="O276" i="5"/>
  <c r="N276" i="6"/>
  <c r="O292" i="5"/>
  <c r="N292" i="6"/>
  <c r="O308" i="5"/>
  <c r="N308" i="6"/>
  <c r="O324" i="5"/>
  <c r="N324" i="6"/>
  <c r="O348" i="5"/>
  <c r="N348" i="6"/>
  <c r="O348" i="6" s="1"/>
  <c r="O401" i="5"/>
  <c r="N401" i="6"/>
  <c r="O429" i="5"/>
  <c r="N429" i="6"/>
  <c r="O135" i="5"/>
  <c r="N135" i="6"/>
  <c r="O151" i="5"/>
  <c r="N151" i="6"/>
  <c r="O167" i="5"/>
  <c r="N167" i="6"/>
  <c r="O183" i="5"/>
  <c r="N183" i="6"/>
  <c r="O199" i="5"/>
  <c r="N199" i="6"/>
  <c r="O215" i="5"/>
  <c r="N215" i="6"/>
  <c r="O360" i="5"/>
  <c r="N360" i="6"/>
  <c r="O406" i="5"/>
  <c r="N406" i="6"/>
  <c r="O430" i="5"/>
  <c r="N430" i="6"/>
  <c r="O237" i="5"/>
  <c r="N237" i="6"/>
  <c r="O253" i="5"/>
  <c r="N253" i="6"/>
  <c r="O269" i="5"/>
  <c r="N269" i="6"/>
  <c r="O285" i="5"/>
  <c r="N285" i="6"/>
  <c r="O301" i="5"/>
  <c r="N301" i="6"/>
  <c r="O317" i="5"/>
  <c r="N317" i="6"/>
  <c r="O333" i="5"/>
  <c r="N333" i="6"/>
  <c r="O343" i="5"/>
  <c r="N343" i="6"/>
  <c r="O351" i="5"/>
  <c r="N351" i="6"/>
  <c r="O359" i="5"/>
  <c r="N359" i="6"/>
  <c r="O367" i="5"/>
  <c r="N367" i="6"/>
  <c r="O375" i="5"/>
  <c r="N375" i="6"/>
  <c r="O383" i="5"/>
  <c r="N383" i="6"/>
  <c r="O391" i="5"/>
  <c r="N391" i="6"/>
  <c r="O418" i="5"/>
  <c r="N418" i="6"/>
  <c r="O345" i="5"/>
  <c r="N345" i="6"/>
  <c r="O361" i="5"/>
  <c r="N361" i="6"/>
  <c r="O377" i="5"/>
  <c r="N377" i="6"/>
  <c r="O392" i="5"/>
  <c r="N392" i="6"/>
  <c r="O408" i="5"/>
  <c r="N408" i="6"/>
  <c r="O424" i="5"/>
  <c r="N424" i="6"/>
  <c r="O146" i="6"/>
  <c r="N146" i="7"/>
  <c r="O146" i="7" s="1"/>
  <c r="N189" i="7"/>
  <c r="O189" i="7" s="1"/>
  <c r="N298" i="7"/>
  <c r="O298" i="7" s="1"/>
  <c r="N9" i="7"/>
  <c r="O9" i="7" s="1"/>
  <c r="N17" i="7"/>
  <c r="O17" i="7" s="1"/>
  <c r="N25" i="7"/>
  <c r="O25" i="7" s="1"/>
  <c r="O33" i="6"/>
  <c r="N33" i="7"/>
  <c r="O33" i="7" s="1"/>
  <c r="N41" i="7"/>
  <c r="O41" i="7" s="1"/>
  <c r="O49" i="6"/>
  <c r="N49" i="7"/>
  <c r="O49" i="7" s="1"/>
  <c r="N57" i="7"/>
  <c r="O57" i="7" s="1"/>
  <c r="N65" i="7"/>
  <c r="O65" i="7" s="1"/>
  <c r="N73" i="7"/>
  <c r="O73" i="7" s="1"/>
  <c r="N81" i="7"/>
  <c r="O81" i="7" s="1"/>
  <c r="N89" i="7"/>
  <c r="O89" i="7" s="1"/>
  <c r="O97" i="6"/>
  <c r="N97" i="7"/>
  <c r="O97" i="7" s="1"/>
  <c r="N105" i="7"/>
  <c r="O105" i="7" s="1"/>
  <c r="O113" i="6"/>
  <c r="N113" i="7"/>
  <c r="O113" i="7" s="1"/>
  <c r="O121" i="6"/>
  <c r="N121" i="7"/>
  <c r="O121" i="7" s="1"/>
  <c r="N142" i="7"/>
  <c r="O142" i="7" s="1"/>
  <c r="N238" i="7"/>
  <c r="O238" i="7" s="1"/>
  <c r="N255" i="7"/>
  <c r="O255" i="7" s="1"/>
  <c r="O276" i="6"/>
  <c r="N276" i="7"/>
  <c r="O276" i="7" s="1"/>
  <c r="N10" i="7"/>
  <c r="O10" i="7" s="1"/>
  <c r="N26" i="7"/>
  <c r="O26" i="7" s="1"/>
  <c r="N42" i="7"/>
  <c r="O42" i="7" s="1"/>
  <c r="N58" i="7"/>
  <c r="O58" i="7" s="1"/>
  <c r="N74" i="7"/>
  <c r="O74" i="7" s="1"/>
  <c r="N90" i="7"/>
  <c r="O90" i="7" s="1"/>
  <c r="O106" i="6"/>
  <c r="N106" i="7"/>
  <c r="O106" i="7" s="1"/>
  <c r="N122" i="7"/>
  <c r="O122" i="7" s="1"/>
  <c r="O204" i="6"/>
  <c r="N204" i="7"/>
  <c r="O204" i="7" s="1"/>
  <c r="N197" i="7"/>
  <c r="O197" i="7" s="1"/>
  <c r="N246" i="7"/>
  <c r="O246" i="7" s="1"/>
  <c r="N263" i="7"/>
  <c r="O263" i="7" s="1"/>
  <c r="N284" i="7"/>
  <c r="O284" i="7" s="1"/>
  <c r="N129" i="7"/>
  <c r="O129" i="7" s="1"/>
  <c r="O137" i="6"/>
  <c r="N137" i="7"/>
  <c r="O137" i="7" s="1"/>
  <c r="N145" i="7"/>
  <c r="O145" i="7" s="1"/>
  <c r="N153" i="7"/>
  <c r="O153" i="7" s="1"/>
  <c r="N161" i="7"/>
  <c r="O161" i="7" s="1"/>
  <c r="N169" i="7"/>
  <c r="O169" i="7" s="1"/>
  <c r="N177" i="7"/>
  <c r="O177" i="7" s="1"/>
  <c r="N208" i="7"/>
  <c r="O208" i="7" s="1"/>
  <c r="N227" i="7"/>
  <c r="O227" i="7" s="1"/>
  <c r="N240" i="7"/>
  <c r="O240" i="7" s="1"/>
  <c r="N250" i="7"/>
  <c r="O250" i="7" s="1"/>
  <c r="N259" i="7"/>
  <c r="O259" i="7" s="1"/>
  <c r="N272" i="7"/>
  <c r="O272" i="7" s="1"/>
  <c r="N282" i="7"/>
  <c r="O282" i="7" s="1"/>
  <c r="N291" i="7"/>
  <c r="O291" i="7" s="1"/>
  <c r="N170" i="7"/>
  <c r="O170" i="7" s="1"/>
  <c r="N196" i="7"/>
  <c r="O196" i="7" s="1"/>
  <c r="N409" i="7"/>
  <c r="O409" i="7" s="1"/>
  <c r="N312" i="7"/>
  <c r="O312" i="7" s="1"/>
  <c r="O388" i="6"/>
  <c r="N388" i="7"/>
  <c r="O388" i="7" s="1"/>
  <c r="N182" i="7"/>
  <c r="O182" i="7" s="1"/>
  <c r="N198" i="7"/>
  <c r="O198" i="7" s="1"/>
  <c r="N214" i="7"/>
  <c r="O214" i="7" s="1"/>
  <c r="N304" i="7"/>
  <c r="O304" i="7" s="1"/>
  <c r="N294" i="7"/>
  <c r="O294" i="7" s="1"/>
  <c r="N307" i="7"/>
  <c r="O307" i="7" s="1"/>
  <c r="N316" i="7"/>
  <c r="O316" i="7" s="1"/>
  <c r="N326" i="7"/>
  <c r="O326" i="7" s="1"/>
  <c r="N372" i="7"/>
  <c r="O372" i="7" s="1"/>
  <c r="N348" i="7"/>
  <c r="O348" i="7" s="1"/>
  <c r="N411" i="7"/>
  <c r="O411" i="7" s="1"/>
  <c r="N338" i="7"/>
  <c r="O338" i="7" s="1"/>
  <c r="N393" i="7"/>
  <c r="O393" i="7" s="1"/>
  <c r="N426" i="7"/>
  <c r="O426" i="7" s="1"/>
  <c r="N19" i="7"/>
  <c r="O19" i="7" s="1"/>
  <c r="N35" i="7"/>
  <c r="O35" i="7" s="1"/>
  <c r="N51" i="7"/>
  <c r="O51" i="7" s="1"/>
  <c r="N67" i="7"/>
  <c r="O67" i="7" s="1"/>
  <c r="N83" i="7"/>
  <c r="O83" i="7" s="1"/>
  <c r="N99" i="7"/>
  <c r="O99" i="7" s="1"/>
  <c r="N115" i="7"/>
  <c r="O115" i="7" s="1"/>
  <c r="N131" i="7"/>
  <c r="O131" i="7" s="1"/>
  <c r="N147" i="7"/>
  <c r="O147" i="7" s="1"/>
  <c r="N163" i="7"/>
  <c r="O163" i="7" s="1"/>
  <c r="N179" i="7"/>
  <c r="O179" i="7" s="1"/>
  <c r="N195" i="7"/>
  <c r="O195" i="7" s="1"/>
  <c r="N211" i="7"/>
  <c r="O211" i="7" s="1"/>
  <c r="N344" i="7"/>
  <c r="O344" i="7" s="1"/>
  <c r="N395" i="7"/>
  <c r="O395" i="7" s="1"/>
  <c r="N425" i="7"/>
  <c r="O425" i="7" s="1"/>
  <c r="N233" i="7"/>
  <c r="O233" i="7" s="1"/>
  <c r="N249" i="7"/>
  <c r="O249" i="7" s="1"/>
  <c r="N265" i="7"/>
  <c r="O265" i="7" s="1"/>
  <c r="N281" i="7"/>
  <c r="O281" i="7" s="1"/>
  <c r="N297" i="7"/>
  <c r="O297" i="7" s="1"/>
  <c r="N313" i="7"/>
  <c r="O313" i="7" s="1"/>
  <c r="N329" i="7"/>
  <c r="O329" i="7" s="1"/>
  <c r="N342" i="7"/>
  <c r="O342" i="7" s="1"/>
  <c r="N350" i="7"/>
  <c r="O350" i="7" s="1"/>
  <c r="N358" i="7"/>
  <c r="O358" i="7" s="1"/>
  <c r="N366" i="7"/>
  <c r="O366" i="7" s="1"/>
  <c r="N374" i="7"/>
  <c r="O374" i="7" s="1"/>
  <c r="N382" i="7"/>
  <c r="O382" i="7" s="1"/>
  <c r="N390" i="7"/>
  <c r="O390" i="7" s="1"/>
  <c r="N407" i="7"/>
  <c r="O407" i="7" s="1"/>
  <c r="N341" i="7"/>
  <c r="O341" i="7" s="1"/>
  <c r="N357" i="7"/>
  <c r="O357" i="7" s="1"/>
  <c r="N373" i="7"/>
  <c r="O373" i="7" s="1"/>
  <c r="N389" i="7"/>
  <c r="O389" i="7" s="1"/>
  <c r="N404" i="7"/>
  <c r="O404" i="7" s="1"/>
  <c r="N420" i="7"/>
  <c r="O420" i="7" s="1"/>
  <c r="O10" i="2"/>
  <c r="N10" i="3"/>
  <c r="O42" i="2"/>
  <c r="N42" i="3"/>
  <c r="O74" i="2"/>
  <c r="N74" i="3"/>
  <c r="O106" i="2"/>
  <c r="N106" i="3"/>
  <c r="O106" i="3" s="1"/>
  <c r="O166" i="2"/>
  <c r="N166" i="3"/>
  <c r="O166" i="3" s="1"/>
  <c r="O216" i="2"/>
  <c r="N216" i="3"/>
  <c r="O216" i="3" s="1"/>
  <c r="O114" i="2"/>
  <c r="N114" i="3"/>
  <c r="O132" i="2"/>
  <c r="N132" i="3"/>
  <c r="O186" i="2"/>
  <c r="N186" i="3"/>
  <c r="O315" i="2"/>
  <c r="N315" i="3"/>
  <c r="O46" i="2"/>
  <c r="N46" i="3"/>
  <c r="O78" i="2"/>
  <c r="N78" i="3"/>
  <c r="O165" i="2"/>
  <c r="N165" i="3"/>
  <c r="O197" i="2"/>
  <c r="N197" i="3"/>
  <c r="O134" i="2"/>
  <c r="N134" i="3"/>
  <c r="O169" i="2"/>
  <c r="N169" i="3"/>
  <c r="O331" i="2"/>
  <c r="N331" i="3"/>
  <c r="O231" i="2"/>
  <c r="N231" i="3"/>
  <c r="O244" i="2"/>
  <c r="N244" i="3"/>
  <c r="O244" i="3" s="1"/>
  <c r="O254" i="2"/>
  <c r="N254" i="3"/>
  <c r="O267" i="2"/>
  <c r="N267" i="3"/>
  <c r="O267" i="3" s="1"/>
  <c r="O316" i="2"/>
  <c r="N316" i="3"/>
  <c r="O414" i="2"/>
  <c r="N414" i="3"/>
  <c r="O138" i="2"/>
  <c r="N138" i="3"/>
  <c r="O161" i="2"/>
  <c r="N161" i="3"/>
  <c r="O185" i="2"/>
  <c r="N185" i="3"/>
  <c r="O214" i="2"/>
  <c r="N214" i="3"/>
  <c r="O296" i="2"/>
  <c r="N296" i="3"/>
  <c r="O9" i="2"/>
  <c r="N9" i="3"/>
  <c r="O17" i="2"/>
  <c r="N17" i="3"/>
  <c r="O25" i="2"/>
  <c r="N25" i="3"/>
  <c r="O33" i="2"/>
  <c r="N33" i="3"/>
  <c r="O41" i="2"/>
  <c r="N41" i="3"/>
  <c r="O49" i="2"/>
  <c r="N49" i="3"/>
  <c r="O57" i="2"/>
  <c r="N57" i="3"/>
  <c r="O65" i="2"/>
  <c r="N65" i="3"/>
  <c r="O65" i="3" s="1"/>
  <c r="O73" i="2"/>
  <c r="N73" i="3"/>
  <c r="O81" i="2"/>
  <c r="N81" i="3"/>
  <c r="O89" i="2"/>
  <c r="N89" i="3"/>
  <c r="O97" i="2"/>
  <c r="N97" i="3"/>
  <c r="O105" i="2"/>
  <c r="N105" i="3"/>
  <c r="O124" i="2"/>
  <c r="N124" i="3"/>
  <c r="O124" i="3" s="1"/>
  <c r="O142" i="2"/>
  <c r="N142" i="3"/>
  <c r="O172" i="2"/>
  <c r="N172" i="3"/>
  <c r="O200" i="2"/>
  <c r="N200" i="3"/>
  <c r="O220" i="2"/>
  <c r="N220" i="3"/>
  <c r="O291" i="2"/>
  <c r="N291" i="3"/>
  <c r="O141" i="2"/>
  <c r="N141" i="3"/>
  <c r="O160" i="2"/>
  <c r="N160" i="3"/>
  <c r="O178" i="2"/>
  <c r="N178" i="3"/>
  <c r="O205" i="2"/>
  <c r="N205" i="3"/>
  <c r="O205" i="3" s="1"/>
  <c r="O224" i="2"/>
  <c r="N224" i="3"/>
  <c r="O240" i="2"/>
  <c r="N240" i="3"/>
  <c r="O256" i="2"/>
  <c r="N256" i="3"/>
  <c r="O308" i="2"/>
  <c r="N308" i="3"/>
  <c r="O336" i="2"/>
  <c r="N336" i="3"/>
  <c r="O242" i="2"/>
  <c r="N242" i="3"/>
  <c r="O242" i="3" s="1"/>
  <c r="O284" i="2"/>
  <c r="N284" i="3"/>
  <c r="O328" i="2"/>
  <c r="N328" i="3"/>
  <c r="O262" i="2"/>
  <c r="N262" i="3"/>
  <c r="O278" i="2"/>
  <c r="N278" i="3"/>
  <c r="O294" i="2"/>
  <c r="N294" i="3"/>
  <c r="O310" i="2"/>
  <c r="N310" i="3"/>
  <c r="O310" i="3" s="1"/>
  <c r="O417" i="2"/>
  <c r="N417" i="3"/>
  <c r="O348" i="2"/>
  <c r="N348" i="3"/>
  <c r="O388" i="2"/>
  <c r="N388" i="3"/>
  <c r="O388" i="3" s="1"/>
  <c r="O427" i="2"/>
  <c r="N427" i="3"/>
  <c r="O393" i="2"/>
  <c r="N393" i="3"/>
  <c r="O409" i="2"/>
  <c r="N409" i="3"/>
  <c r="O409" i="3" s="1"/>
  <c r="O19" i="2"/>
  <c r="N19" i="3"/>
  <c r="O35" i="2"/>
  <c r="N35" i="3"/>
  <c r="O51" i="2"/>
  <c r="N51" i="3"/>
  <c r="O67" i="2"/>
  <c r="N67" i="3"/>
  <c r="O83" i="2"/>
  <c r="N83" i="3"/>
  <c r="O99" i="2"/>
  <c r="N99" i="3"/>
  <c r="O115" i="2"/>
  <c r="N115" i="3"/>
  <c r="O131" i="2"/>
  <c r="N131" i="3"/>
  <c r="O147" i="2"/>
  <c r="N147" i="3"/>
  <c r="O163" i="2"/>
  <c r="N163" i="3"/>
  <c r="O179" i="2"/>
  <c r="N179" i="3"/>
  <c r="O195" i="2"/>
  <c r="N195" i="3"/>
  <c r="O211" i="2"/>
  <c r="N211" i="3"/>
  <c r="O344" i="2"/>
  <c r="N344" i="3"/>
  <c r="O395" i="2"/>
  <c r="N395" i="3"/>
  <c r="O425" i="2"/>
  <c r="N425" i="3"/>
  <c r="O233" i="2"/>
  <c r="N233" i="3"/>
  <c r="O249" i="2"/>
  <c r="N249" i="3"/>
  <c r="O265" i="2"/>
  <c r="N265" i="3"/>
  <c r="O281" i="2"/>
  <c r="N281" i="3"/>
  <c r="O297" i="2"/>
  <c r="N297" i="3"/>
  <c r="O313" i="2"/>
  <c r="N313" i="3"/>
  <c r="O329" i="2"/>
  <c r="N329" i="3"/>
  <c r="O342" i="2"/>
  <c r="N342" i="3"/>
  <c r="O350" i="2"/>
  <c r="N350" i="3"/>
  <c r="O358" i="2"/>
  <c r="N358" i="3"/>
  <c r="O366" i="2"/>
  <c r="N366" i="3"/>
  <c r="O374" i="2"/>
  <c r="N374" i="3"/>
  <c r="O382" i="2"/>
  <c r="N382" i="3"/>
  <c r="O390" i="2"/>
  <c r="N390" i="3"/>
  <c r="O407" i="2"/>
  <c r="N407" i="3"/>
  <c r="O341" i="2"/>
  <c r="N341" i="3"/>
  <c r="O357" i="2"/>
  <c r="N357" i="3"/>
  <c r="O373" i="2"/>
  <c r="N373" i="3"/>
  <c r="O389" i="2"/>
  <c r="N389" i="3"/>
  <c r="O404" i="2"/>
  <c r="N404" i="3"/>
  <c r="O420" i="2"/>
  <c r="N420" i="3"/>
  <c r="N44" i="4"/>
  <c r="O44" i="4" s="1"/>
  <c r="O57" i="3"/>
  <c r="N57" i="4"/>
  <c r="O57" i="4" s="1"/>
  <c r="O73" i="3"/>
  <c r="N73" i="4"/>
  <c r="O73" i="4" s="1"/>
  <c r="O97" i="3"/>
  <c r="N97" i="4"/>
  <c r="O97" i="4" s="1"/>
  <c r="O112" i="3"/>
  <c r="N112" i="4"/>
  <c r="O112" i="4" s="1"/>
  <c r="O157" i="3"/>
  <c r="N157" i="4"/>
  <c r="O157" i="4" s="1"/>
  <c r="N192" i="4"/>
  <c r="O192" i="4" s="1"/>
  <c r="N286" i="4"/>
  <c r="O286" i="4" s="1"/>
  <c r="O17" i="3"/>
  <c r="N17" i="4"/>
  <c r="O17" i="4" s="1"/>
  <c r="O33" i="3"/>
  <c r="N33" i="4"/>
  <c r="O33" i="4" s="1"/>
  <c r="O41" i="3"/>
  <c r="N41" i="4"/>
  <c r="O41" i="4" s="1"/>
  <c r="O132" i="3"/>
  <c r="N132" i="4"/>
  <c r="O132" i="4" s="1"/>
  <c r="N177" i="4"/>
  <c r="O177" i="4" s="1"/>
  <c r="N208" i="4"/>
  <c r="O208" i="4" s="1"/>
  <c r="N222" i="4"/>
  <c r="O222" i="4" s="1"/>
  <c r="N248" i="4"/>
  <c r="O248" i="4" s="1"/>
  <c r="N270" i="4"/>
  <c r="O270" i="4" s="1"/>
  <c r="O10" i="3"/>
  <c r="N10" i="4"/>
  <c r="O10" i="4" s="1"/>
  <c r="N26" i="4"/>
  <c r="O26" i="4" s="1"/>
  <c r="O42" i="3"/>
  <c r="N42" i="4"/>
  <c r="O42" i="4" s="1"/>
  <c r="N53" i="4"/>
  <c r="O53" i="4" s="1"/>
  <c r="N62" i="4"/>
  <c r="O62" i="4" s="1"/>
  <c r="O72" i="3"/>
  <c r="N72" i="4"/>
  <c r="O72" i="4" s="1"/>
  <c r="N85" i="4"/>
  <c r="O85" i="4" s="1"/>
  <c r="N94" i="4"/>
  <c r="O94" i="4" s="1"/>
  <c r="O104" i="3"/>
  <c r="N104" i="4"/>
  <c r="O104" i="4" s="1"/>
  <c r="N133" i="4"/>
  <c r="O133" i="4" s="1"/>
  <c r="O150" i="3"/>
  <c r="N150" i="4"/>
  <c r="O150" i="4" s="1"/>
  <c r="N168" i="4"/>
  <c r="O168" i="4" s="1"/>
  <c r="O197" i="3"/>
  <c r="N197" i="4"/>
  <c r="O197" i="4" s="1"/>
  <c r="N243" i="4"/>
  <c r="O243" i="4" s="1"/>
  <c r="N302" i="4"/>
  <c r="O302" i="4" s="1"/>
  <c r="O74" i="3"/>
  <c r="N74" i="4"/>
  <c r="O74" i="4" s="1"/>
  <c r="N90" i="4"/>
  <c r="O90" i="4" s="1"/>
  <c r="O142" i="3"/>
  <c r="N142" i="4"/>
  <c r="O142" i="4" s="1"/>
  <c r="N190" i="4"/>
  <c r="O190" i="4" s="1"/>
  <c r="N21" i="4"/>
  <c r="O21" i="4" s="1"/>
  <c r="N129" i="4"/>
  <c r="O129" i="4" s="1"/>
  <c r="O178" i="3"/>
  <c r="N178" i="4"/>
  <c r="O178" i="4" s="1"/>
  <c r="N108" i="4"/>
  <c r="O108" i="4" s="1"/>
  <c r="N137" i="4"/>
  <c r="O137" i="4" s="1"/>
  <c r="O154" i="3"/>
  <c r="N154" i="4"/>
  <c r="O154" i="4" s="1"/>
  <c r="O172" i="3"/>
  <c r="N172" i="4"/>
  <c r="O172" i="4" s="1"/>
  <c r="O201" i="3"/>
  <c r="N201" i="4"/>
  <c r="O201" i="4" s="1"/>
  <c r="N206" i="4"/>
  <c r="O206" i="4" s="1"/>
  <c r="O231" i="3"/>
  <c r="N231" i="4"/>
  <c r="O231" i="4" s="1"/>
  <c r="O256" i="3"/>
  <c r="N256" i="4"/>
  <c r="O256" i="4" s="1"/>
  <c r="O278" i="3"/>
  <c r="N278" i="4"/>
  <c r="O278" i="4" s="1"/>
  <c r="O336" i="3"/>
  <c r="N336" i="4"/>
  <c r="O336" i="4" s="1"/>
  <c r="N218" i="4"/>
  <c r="O218" i="4" s="1"/>
  <c r="N250" i="4"/>
  <c r="O250" i="4" s="1"/>
  <c r="N282" i="4"/>
  <c r="O282" i="4" s="1"/>
  <c r="N335" i="4"/>
  <c r="O335" i="4" s="1"/>
  <c r="O214" i="3"/>
  <c r="N214" i="4"/>
  <c r="O214" i="4" s="1"/>
  <c r="O252" i="3"/>
  <c r="N252" i="4"/>
  <c r="O252" i="4" s="1"/>
  <c r="O284" i="3"/>
  <c r="N284" i="4"/>
  <c r="O284" i="4" s="1"/>
  <c r="N364" i="4"/>
  <c r="O364" i="4" s="1"/>
  <c r="O330" i="3"/>
  <c r="N330" i="4"/>
  <c r="O330" i="4" s="1"/>
  <c r="O287" i="3"/>
  <c r="N287" i="4"/>
  <c r="O287" i="4" s="1"/>
  <c r="O296" i="3"/>
  <c r="N296" i="4"/>
  <c r="O296" i="4" s="1"/>
  <c r="N306" i="4"/>
  <c r="O306" i="4" s="1"/>
  <c r="O328" i="3"/>
  <c r="N328" i="4"/>
  <c r="O328" i="4" s="1"/>
  <c r="O315" i="3"/>
  <c r="N315" i="4"/>
  <c r="O315" i="4" s="1"/>
  <c r="N324" i="4"/>
  <c r="O324" i="4" s="1"/>
  <c r="N334" i="4"/>
  <c r="O334" i="4" s="1"/>
  <c r="N410" i="4"/>
  <c r="O410" i="4" s="1"/>
  <c r="N372" i="4"/>
  <c r="O372" i="4" s="1"/>
  <c r="O384" i="3"/>
  <c r="N384" i="4"/>
  <c r="O384" i="4" s="1"/>
  <c r="O417" i="3"/>
  <c r="N417" i="4"/>
  <c r="O417" i="4" s="1"/>
  <c r="O15" i="3"/>
  <c r="N15" i="4"/>
  <c r="O15" i="4" s="1"/>
  <c r="O31" i="3"/>
  <c r="N31" i="4"/>
  <c r="O31" i="4" s="1"/>
  <c r="O47" i="3"/>
  <c r="N47" i="4"/>
  <c r="O47" i="4" s="1"/>
  <c r="O63" i="3"/>
  <c r="N63" i="4"/>
  <c r="O63" i="4" s="1"/>
  <c r="O79" i="3"/>
  <c r="N79" i="4"/>
  <c r="O79" i="4" s="1"/>
  <c r="O95" i="3"/>
  <c r="N95" i="4"/>
  <c r="O95" i="4" s="1"/>
  <c r="O111" i="3"/>
  <c r="N111" i="4"/>
  <c r="O111" i="4" s="1"/>
  <c r="O127" i="3"/>
  <c r="N127" i="4"/>
  <c r="O127" i="4" s="1"/>
  <c r="O143" i="3"/>
  <c r="N143" i="4"/>
  <c r="O143" i="4" s="1"/>
  <c r="O159" i="3"/>
  <c r="N159" i="4"/>
  <c r="O159" i="4" s="1"/>
  <c r="O175" i="3"/>
  <c r="N175" i="4"/>
  <c r="O175" i="4" s="1"/>
  <c r="O191" i="3"/>
  <c r="N191" i="4"/>
  <c r="O191" i="4" s="1"/>
  <c r="O207" i="3"/>
  <c r="N207" i="4"/>
  <c r="O207" i="4" s="1"/>
  <c r="O223" i="3"/>
  <c r="N223" i="4"/>
  <c r="O223" i="4" s="1"/>
  <c r="O394" i="3"/>
  <c r="N394" i="4"/>
  <c r="O394" i="4" s="1"/>
  <c r="O419" i="3"/>
  <c r="N419" i="4"/>
  <c r="O419" i="4" s="1"/>
  <c r="O229" i="3"/>
  <c r="N229" i="4"/>
  <c r="O229" i="4" s="1"/>
  <c r="O245" i="3"/>
  <c r="N245" i="4"/>
  <c r="O245" i="4" s="1"/>
  <c r="O261" i="3"/>
  <c r="N261" i="4"/>
  <c r="O261" i="4" s="1"/>
  <c r="O277" i="3"/>
  <c r="N277" i="4"/>
  <c r="O277" i="4" s="1"/>
  <c r="O293" i="3"/>
  <c r="N293" i="4"/>
  <c r="O293" i="4" s="1"/>
  <c r="O309" i="3"/>
  <c r="N309" i="4"/>
  <c r="O309" i="4" s="1"/>
  <c r="O325" i="3"/>
  <c r="N325" i="4"/>
  <c r="O325" i="4" s="1"/>
  <c r="O339" i="3"/>
  <c r="N339" i="4"/>
  <c r="O339" i="4" s="1"/>
  <c r="O347" i="3"/>
  <c r="N347" i="4"/>
  <c r="O347" i="4" s="1"/>
  <c r="O355" i="3"/>
  <c r="N355" i="4"/>
  <c r="O355" i="4" s="1"/>
  <c r="O363" i="3"/>
  <c r="N363" i="4"/>
  <c r="O363" i="4" s="1"/>
  <c r="O371" i="3"/>
  <c r="N371" i="4"/>
  <c r="O371" i="4" s="1"/>
  <c r="O379" i="3"/>
  <c r="N379" i="4"/>
  <c r="O379" i="4" s="1"/>
  <c r="O387" i="3"/>
  <c r="N387" i="4"/>
  <c r="O387" i="4" s="1"/>
  <c r="O405" i="3"/>
  <c r="N405" i="4"/>
  <c r="O405" i="4" s="1"/>
  <c r="O423" i="3"/>
  <c r="N423" i="4"/>
  <c r="O423" i="4" s="1"/>
  <c r="O353" i="3"/>
  <c r="N353" i="4"/>
  <c r="O353" i="4" s="1"/>
  <c r="O369" i="3"/>
  <c r="N369" i="4"/>
  <c r="O369" i="4" s="1"/>
  <c r="O385" i="3"/>
  <c r="N385" i="4"/>
  <c r="O385" i="4" s="1"/>
  <c r="O400" i="3"/>
  <c r="N400" i="4"/>
  <c r="O400" i="4" s="1"/>
  <c r="O416" i="3"/>
  <c r="N416" i="4"/>
  <c r="O416" i="4" s="1"/>
  <c r="O432" i="3"/>
  <c r="N432" i="4"/>
  <c r="O432" i="4" s="1"/>
  <c r="O12" i="5"/>
  <c r="N12" i="6"/>
  <c r="O44" i="5"/>
  <c r="N44" i="6"/>
  <c r="O60" i="5"/>
  <c r="N60" i="6"/>
  <c r="O60" i="6" s="1"/>
  <c r="O28" i="5"/>
  <c r="N28" i="6"/>
  <c r="O28" i="6" s="1"/>
  <c r="O81" i="5"/>
  <c r="N81" i="6"/>
  <c r="O81" i="6" s="1"/>
  <c r="O10" i="5"/>
  <c r="N10" i="6"/>
  <c r="O10" i="6" s="1"/>
  <c r="O18" i="5"/>
  <c r="N18" i="6"/>
  <c r="O26" i="5"/>
  <c r="N26" i="6"/>
  <c r="O26" i="6" s="1"/>
  <c r="O89" i="5"/>
  <c r="N89" i="6"/>
  <c r="O89" i="6" s="1"/>
  <c r="O99" i="5"/>
  <c r="N99" i="6"/>
  <c r="O99" i="6" s="1"/>
  <c r="O87" i="5"/>
  <c r="N87" i="6"/>
  <c r="O114" i="5"/>
  <c r="N114" i="6"/>
  <c r="O9" i="5"/>
  <c r="N9" i="6"/>
  <c r="O9" i="6" s="1"/>
  <c r="O25" i="5"/>
  <c r="N25" i="6"/>
  <c r="O25" i="6" s="1"/>
  <c r="O34" i="5"/>
  <c r="N34" i="6"/>
  <c r="O42" i="5"/>
  <c r="N42" i="6"/>
  <c r="O42" i="6" s="1"/>
  <c r="O50" i="5"/>
  <c r="N50" i="6"/>
  <c r="O58" i="5"/>
  <c r="N58" i="6"/>
  <c r="O58" i="6" s="1"/>
  <c r="O66" i="5"/>
  <c r="N66" i="6"/>
  <c r="O74" i="5"/>
  <c r="N74" i="6"/>
  <c r="O74" i="6" s="1"/>
  <c r="O90" i="5"/>
  <c r="N90" i="6"/>
  <c r="O90" i="6" s="1"/>
  <c r="O109" i="5"/>
  <c r="N109" i="6"/>
  <c r="O37" i="5"/>
  <c r="N37" i="6"/>
  <c r="O53" i="5"/>
  <c r="N53" i="6"/>
  <c r="O69" i="5"/>
  <c r="N69" i="6"/>
  <c r="O84" i="5"/>
  <c r="N84" i="6"/>
  <c r="O100" i="5"/>
  <c r="N100" i="6"/>
  <c r="O100" i="6" s="1"/>
  <c r="O116" i="5"/>
  <c r="N116" i="6"/>
  <c r="O174" i="5"/>
  <c r="N174" i="6"/>
  <c r="O174" i="6" s="1"/>
  <c r="O234" i="5"/>
  <c r="N234" i="6"/>
  <c r="O314" i="5"/>
  <c r="N314" i="6"/>
  <c r="O162" i="5"/>
  <c r="N162" i="6"/>
  <c r="O242" i="5"/>
  <c r="N242" i="6"/>
  <c r="O124" i="5"/>
  <c r="N124" i="6"/>
  <c r="O132" i="5"/>
  <c r="N132" i="6"/>
  <c r="O140" i="5"/>
  <c r="N140" i="6"/>
  <c r="O182" i="5"/>
  <c r="N182" i="6"/>
  <c r="O182" i="6" s="1"/>
  <c r="O274" i="5"/>
  <c r="N274" i="6"/>
  <c r="O338" i="5"/>
  <c r="N338" i="6"/>
  <c r="O338" i="6" s="1"/>
  <c r="O433" i="5"/>
  <c r="N433" i="6"/>
  <c r="O433" i="6" s="1"/>
  <c r="O134" i="5"/>
  <c r="N134" i="6"/>
  <c r="O170" i="5"/>
  <c r="N170" i="6"/>
  <c r="O170" i="6" s="1"/>
  <c r="O226" i="5"/>
  <c r="N226" i="6"/>
  <c r="O311" i="5"/>
  <c r="N311" i="6"/>
  <c r="O149" i="5"/>
  <c r="N149" i="6"/>
  <c r="O157" i="5"/>
  <c r="N157" i="6"/>
  <c r="O165" i="5"/>
  <c r="N165" i="6"/>
  <c r="O173" i="5"/>
  <c r="N173" i="6"/>
  <c r="O181" i="5"/>
  <c r="N181" i="6"/>
  <c r="O189" i="5"/>
  <c r="N189" i="6"/>
  <c r="O189" i="6" s="1"/>
  <c r="O197" i="5"/>
  <c r="N197" i="6"/>
  <c r="O197" i="6" s="1"/>
  <c r="O205" i="5"/>
  <c r="N205" i="6"/>
  <c r="O205" i="6" s="1"/>
  <c r="O213" i="5"/>
  <c r="N213" i="6"/>
  <c r="O221" i="5"/>
  <c r="N221" i="6"/>
  <c r="O246" i="5"/>
  <c r="N246" i="6"/>
  <c r="O246" i="6" s="1"/>
  <c r="O271" i="5"/>
  <c r="N271" i="6"/>
  <c r="O319" i="5"/>
  <c r="N319" i="6"/>
  <c r="O319" i="6" s="1"/>
  <c r="O263" i="5"/>
  <c r="N263" i="6"/>
  <c r="O263" i="6" s="1"/>
  <c r="O303" i="5"/>
  <c r="N303" i="6"/>
  <c r="O352" i="5"/>
  <c r="N352" i="6"/>
  <c r="O352" i="6" s="1"/>
  <c r="O409" i="5"/>
  <c r="N409" i="6"/>
  <c r="O409" i="6" s="1"/>
  <c r="O278" i="5"/>
  <c r="N278" i="6"/>
  <c r="O310" i="5"/>
  <c r="N310" i="6"/>
  <c r="O397" i="5"/>
  <c r="N397" i="6"/>
  <c r="O393" i="5"/>
  <c r="N393" i="6"/>
  <c r="O393" i="6" s="1"/>
  <c r="O426" i="5"/>
  <c r="N426" i="6"/>
  <c r="O426" i="6" s="1"/>
  <c r="O232" i="5"/>
  <c r="N232" i="6"/>
  <c r="O232" i="6" s="1"/>
  <c r="O248" i="5"/>
  <c r="N248" i="6"/>
  <c r="O264" i="5"/>
  <c r="N264" i="6"/>
  <c r="O280" i="5"/>
  <c r="N280" i="6"/>
  <c r="O296" i="5"/>
  <c r="N296" i="6"/>
  <c r="O312" i="5"/>
  <c r="N312" i="6"/>
  <c r="O312" i="6" s="1"/>
  <c r="O328" i="5"/>
  <c r="N328" i="6"/>
  <c r="O364" i="5"/>
  <c r="N364" i="6"/>
  <c r="O410" i="5"/>
  <c r="N410" i="6"/>
  <c r="O410" i="6" s="1"/>
  <c r="O123" i="5"/>
  <c r="N123" i="6"/>
  <c r="O139" i="5"/>
  <c r="N139" i="6"/>
  <c r="O155" i="5"/>
  <c r="N155" i="6"/>
  <c r="O171" i="5"/>
  <c r="N171" i="6"/>
  <c r="O187" i="5"/>
  <c r="N187" i="6"/>
  <c r="O203" i="5"/>
  <c r="N203" i="6"/>
  <c r="O219" i="5"/>
  <c r="N219" i="6"/>
  <c r="O376" i="5"/>
  <c r="N376" i="6"/>
  <c r="O413" i="5"/>
  <c r="N413" i="6"/>
  <c r="O225" i="5"/>
  <c r="N225" i="6"/>
  <c r="O241" i="5"/>
  <c r="N241" i="6"/>
  <c r="O257" i="5"/>
  <c r="N257" i="6"/>
  <c r="O273" i="5"/>
  <c r="N273" i="6"/>
  <c r="O289" i="5"/>
  <c r="N289" i="6"/>
  <c r="O305" i="5"/>
  <c r="N305" i="6"/>
  <c r="O321" i="5"/>
  <c r="N321" i="6"/>
  <c r="O337" i="5"/>
  <c r="N337" i="6"/>
  <c r="O346" i="5"/>
  <c r="N346" i="6"/>
  <c r="O354" i="5"/>
  <c r="N354" i="6"/>
  <c r="O362" i="5"/>
  <c r="N362" i="6"/>
  <c r="O370" i="5"/>
  <c r="N370" i="6"/>
  <c r="O378" i="5"/>
  <c r="N378" i="6"/>
  <c r="O386" i="5"/>
  <c r="N386" i="6"/>
  <c r="O402" i="5"/>
  <c r="N402" i="6"/>
  <c r="O421" i="5"/>
  <c r="N421" i="6"/>
  <c r="O349" i="5"/>
  <c r="N349" i="6"/>
  <c r="O365" i="5"/>
  <c r="N365" i="6"/>
  <c r="O381" i="5"/>
  <c r="N381" i="6"/>
  <c r="O396" i="5"/>
  <c r="N396" i="6"/>
  <c r="O412" i="5"/>
  <c r="N412" i="6"/>
  <c r="O428" i="5"/>
  <c r="N428" i="6"/>
  <c r="O180" i="6"/>
  <c r="N180" i="7"/>
  <c r="O180" i="7" s="1"/>
  <c r="N209" i="7"/>
  <c r="O209" i="7" s="1"/>
  <c r="O306" i="6"/>
  <c r="N306" i="7"/>
  <c r="O306" i="7" s="1"/>
  <c r="O12" i="6"/>
  <c r="N12" i="7"/>
  <c r="O12" i="7" s="1"/>
  <c r="N20" i="7"/>
  <c r="O20" i="7" s="1"/>
  <c r="N28" i="7"/>
  <c r="O28" i="7" s="1"/>
  <c r="N36" i="7"/>
  <c r="O36" i="7" s="1"/>
  <c r="O44" i="6"/>
  <c r="N44" i="7"/>
  <c r="O44" i="7" s="1"/>
  <c r="N52" i="7"/>
  <c r="O52" i="7" s="1"/>
  <c r="N60" i="7"/>
  <c r="O60" i="7" s="1"/>
  <c r="O68" i="6"/>
  <c r="N68" i="7"/>
  <c r="O68" i="7" s="1"/>
  <c r="N76" i="7"/>
  <c r="O76" i="7" s="1"/>
  <c r="O84" i="6"/>
  <c r="N84" i="7"/>
  <c r="O84" i="7" s="1"/>
  <c r="N92" i="7"/>
  <c r="O92" i="7" s="1"/>
  <c r="N100" i="7"/>
  <c r="O100" i="7" s="1"/>
  <c r="N108" i="7"/>
  <c r="O108" i="7" s="1"/>
  <c r="O116" i="6"/>
  <c r="N116" i="7"/>
  <c r="O116" i="7" s="1"/>
  <c r="O124" i="6"/>
  <c r="N124" i="7"/>
  <c r="O124" i="7" s="1"/>
  <c r="O158" i="6"/>
  <c r="N158" i="7"/>
  <c r="O158" i="7" s="1"/>
  <c r="N239" i="7"/>
  <c r="O239" i="7" s="1"/>
  <c r="O260" i="6"/>
  <c r="N260" i="7"/>
  <c r="O260" i="7" s="1"/>
  <c r="N286" i="7"/>
  <c r="O286" i="7" s="1"/>
  <c r="N14" i="7"/>
  <c r="O14" i="7" s="1"/>
  <c r="N30" i="7"/>
  <c r="O30" i="7" s="1"/>
  <c r="N46" i="7"/>
  <c r="O46" i="7" s="1"/>
  <c r="N62" i="7"/>
  <c r="O62" i="7" s="1"/>
  <c r="N78" i="7"/>
  <c r="O78" i="7" s="1"/>
  <c r="N94" i="7"/>
  <c r="O94" i="7" s="1"/>
  <c r="O110" i="6"/>
  <c r="N110" i="7"/>
  <c r="O110" i="7" s="1"/>
  <c r="N138" i="7"/>
  <c r="O138" i="7" s="1"/>
  <c r="N380" i="7"/>
  <c r="O380" i="7" s="1"/>
  <c r="N230" i="7"/>
  <c r="O230" i="7" s="1"/>
  <c r="N247" i="7"/>
  <c r="O247" i="7" s="1"/>
  <c r="N268" i="7"/>
  <c r="O268" i="7" s="1"/>
  <c r="N336" i="7"/>
  <c r="O336" i="7" s="1"/>
  <c r="O132" i="6"/>
  <c r="N132" i="7"/>
  <c r="O132" i="7" s="1"/>
  <c r="O140" i="6"/>
  <c r="N140" i="7"/>
  <c r="O140" i="7" s="1"/>
  <c r="O148" i="6"/>
  <c r="N148" i="7"/>
  <c r="O148" i="7" s="1"/>
  <c r="O156" i="6"/>
  <c r="N156" i="7"/>
  <c r="O156" i="7" s="1"/>
  <c r="O164" i="6"/>
  <c r="N164" i="7"/>
  <c r="O164" i="7" s="1"/>
  <c r="O172" i="6"/>
  <c r="N172" i="7"/>
  <c r="O172" i="7" s="1"/>
  <c r="N185" i="7"/>
  <c r="O185" i="7" s="1"/>
  <c r="N217" i="7"/>
  <c r="O217" i="7" s="1"/>
  <c r="N232" i="7"/>
  <c r="O232" i="7" s="1"/>
  <c r="O242" i="6"/>
  <c r="N242" i="7"/>
  <c r="O242" i="7" s="1"/>
  <c r="O251" i="6"/>
  <c r="N251" i="7"/>
  <c r="O251" i="7" s="1"/>
  <c r="O264" i="6"/>
  <c r="N264" i="7"/>
  <c r="O264" i="7" s="1"/>
  <c r="O274" i="6"/>
  <c r="N274" i="7"/>
  <c r="O274" i="7" s="1"/>
  <c r="N283" i="7"/>
  <c r="O283" i="7" s="1"/>
  <c r="N433" i="7"/>
  <c r="O433" i="7" s="1"/>
  <c r="N174" i="7"/>
  <c r="O174" i="7" s="1"/>
  <c r="N205" i="7"/>
  <c r="O205" i="7" s="1"/>
  <c r="N295" i="7"/>
  <c r="O295" i="7" s="1"/>
  <c r="N327" i="7"/>
  <c r="O327" i="7" s="1"/>
  <c r="N410" i="7"/>
  <c r="O410" i="7" s="1"/>
  <c r="N186" i="7"/>
  <c r="O186" i="7" s="1"/>
  <c r="N202" i="7"/>
  <c r="O202" i="7" s="1"/>
  <c r="O218" i="6"/>
  <c r="N218" i="7"/>
  <c r="O218" i="7" s="1"/>
  <c r="N319" i="7"/>
  <c r="O319" i="7" s="1"/>
  <c r="O299" i="6"/>
  <c r="N299" i="7"/>
  <c r="O299" i="7" s="1"/>
  <c r="O308" i="6"/>
  <c r="N308" i="7"/>
  <c r="O308" i="7" s="1"/>
  <c r="O318" i="6"/>
  <c r="N318" i="7"/>
  <c r="O318" i="7" s="1"/>
  <c r="N331" i="7"/>
  <c r="O331" i="7" s="1"/>
  <c r="N399" i="7"/>
  <c r="O399" i="7" s="1"/>
  <c r="N356" i="7"/>
  <c r="O356" i="7" s="1"/>
  <c r="N422" i="7"/>
  <c r="O422" i="7" s="1"/>
  <c r="N352" i="7"/>
  <c r="O352" i="7" s="1"/>
  <c r="N398" i="7"/>
  <c r="O398" i="7" s="1"/>
  <c r="N427" i="7"/>
  <c r="O427" i="7" s="1"/>
  <c r="O23" i="6"/>
  <c r="N23" i="7"/>
  <c r="O23" i="7" s="1"/>
  <c r="O39" i="6"/>
  <c r="N39" i="7"/>
  <c r="O39" i="7" s="1"/>
  <c r="O55" i="6"/>
  <c r="N55" i="7"/>
  <c r="O55" i="7" s="1"/>
  <c r="O71" i="6"/>
  <c r="N71" i="7"/>
  <c r="O71" i="7" s="1"/>
  <c r="O87" i="6"/>
  <c r="N87" i="7"/>
  <c r="O87" i="7" s="1"/>
  <c r="O103" i="6"/>
  <c r="N103" i="7"/>
  <c r="O103" i="7" s="1"/>
  <c r="N119" i="7"/>
  <c r="O119" i="7" s="1"/>
  <c r="O135" i="6"/>
  <c r="N135" i="7"/>
  <c r="O135" i="7" s="1"/>
  <c r="O151" i="6"/>
  <c r="N151" i="7"/>
  <c r="O151" i="7" s="1"/>
  <c r="O167" i="6"/>
  <c r="N167" i="7"/>
  <c r="O167" i="7" s="1"/>
  <c r="O183" i="6"/>
  <c r="N183" i="7"/>
  <c r="O183" i="7" s="1"/>
  <c r="O199" i="6"/>
  <c r="N199" i="7"/>
  <c r="O199" i="7" s="1"/>
  <c r="O215" i="6"/>
  <c r="N215" i="7"/>
  <c r="O215" i="7" s="1"/>
  <c r="O360" i="6"/>
  <c r="N360" i="7"/>
  <c r="O360" i="7" s="1"/>
  <c r="O406" i="6"/>
  <c r="N406" i="7"/>
  <c r="O406" i="7" s="1"/>
  <c r="O430" i="6"/>
  <c r="N430" i="7"/>
  <c r="O430" i="7" s="1"/>
  <c r="O237" i="6"/>
  <c r="N237" i="7"/>
  <c r="O237" i="7" s="1"/>
  <c r="O253" i="6"/>
  <c r="N253" i="7"/>
  <c r="O253" i="7" s="1"/>
  <c r="O269" i="6"/>
  <c r="N269" i="7"/>
  <c r="O269" i="7" s="1"/>
  <c r="O285" i="6"/>
  <c r="N285" i="7"/>
  <c r="O285" i="7" s="1"/>
  <c r="O301" i="6"/>
  <c r="N301" i="7"/>
  <c r="O301" i="7" s="1"/>
  <c r="O317" i="6"/>
  <c r="N317" i="7"/>
  <c r="O317" i="7" s="1"/>
  <c r="O333" i="6"/>
  <c r="N333" i="7"/>
  <c r="O333" i="7" s="1"/>
  <c r="O343" i="6"/>
  <c r="N343" i="7"/>
  <c r="O343" i="7" s="1"/>
  <c r="O351" i="6"/>
  <c r="N351" i="7"/>
  <c r="O351" i="7" s="1"/>
  <c r="O359" i="6"/>
  <c r="N359" i="7"/>
  <c r="O359" i="7" s="1"/>
  <c r="O367" i="6"/>
  <c r="N367" i="7"/>
  <c r="O367" i="7" s="1"/>
  <c r="O375" i="6"/>
  <c r="N375" i="7"/>
  <c r="O375" i="7" s="1"/>
  <c r="O383" i="6"/>
  <c r="N383" i="7"/>
  <c r="O383" i="7" s="1"/>
  <c r="O391" i="6"/>
  <c r="N391" i="7"/>
  <c r="O391" i="7" s="1"/>
  <c r="O418" i="6"/>
  <c r="N418" i="7"/>
  <c r="O418" i="7" s="1"/>
  <c r="O345" i="6"/>
  <c r="N345" i="7"/>
  <c r="O345" i="7" s="1"/>
  <c r="O361" i="6"/>
  <c r="N361" i="7"/>
  <c r="O361" i="7" s="1"/>
  <c r="O377" i="6"/>
  <c r="N377" i="7"/>
  <c r="O377" i="7" s="1"/>
  <c r="O392" i="6"/>
  <c r="N392" i="7"/>
  <c r="O392" i="7" s="1"/>
  <c r="O408" i="6"/>
  <c r="N408" i="7"/>
  <c r="O408" i="7" s="1"/>
  <c r="O424" i="6"/>
  <c r="N424" i="7"/>
  <c r="O424" i="7" s="1"/>
  <c r="O18" i="2"/>
  <c r="N18" i="3"/>
  <c r="O50" i="2"/>
  <c r="N50" i="3"/>
  <c r="O82" i="2"/>
  <c r="N82" i="3"/>
  <c r="O125" i="2"/>
  <c r="N125" i="3"/>
  <c r="O177" i="2"/>
  <c r="N177" i="3"/>
  <c r="O177" i="3" s="1"/>
  <c r="O322" i="2"/>
  <c r="N322" i="3"/>
  <c r="O322" i="3" s="1"/>
  <c r="O117" i="2"/>
  <c r="N117" i="3"/>
  <c r="O133" i="2"/>
  <c r="N133" i="3"/>
  <c r="O133" i="3" s="1"/>
  <c r="O282" i="2"/>
  <c r="N282" i="3"/>
  <c r="O282" i="3" s="1"/>
  <c r="O14" i="2"/>
  <c r="N14" i="3"/>
  <c r="O54" i="2"/>
  <c r="N54" i="3"/>
  <c r="O86" i="2"/>
  <c r="N86" i="3"/>
  <c r="O188" i="2"/>
  <c r="N188" i="3"/>
  <c r="O188" i="3" s="1"/>
  <c r="O272" i="2"/>
  <c r="N272" i="3"/>
  <c r="O272" i="3" s="1"/>
  <c r="O137" i="2"/>
  <c r="N137" i="3"/>
  <c r="O137" i="3" s="1"/>
  <c r="O184" i="2"/>
  <c r="N184" i="3"/>
  <c r="O184" i="3" s="1"/>
  <c r="O218" i="2"/>
  <c r="N218" i="3"/>
  <c r="O218" i="3" s="1"/>
  <c r="O236" i="2"/>
  <c r="N236" i="3"/>
  <c r="O246" i="2"/>
  <c r="N246" i="3"/>
  <c r="O255" i="2"/>
  <c r="N255" i="3"/>
  <c r="O288" i="2"/>
  <c r="N288" i="3"/>
  <c r="O324" i="2"/>
  <c r="N324" i="3"/>
  <c r="O324" i="3" s="1"/>
  <c r="O113" i="2"/>
  <c r="N113" i="3"/>
  <c r="O140" i="2"/>
  <c r="N140" i="3"/>
  <c r="O168" i="2"/>
  <c r="N168" i="3"/>
  <c r="O168" i="3" s="1"/>
  <c r="O202" i="2"/>
  <c r="N202" i="3"/>
  <c r="O264" i="2"/>
  <c r="N264" i="3"/>
  <c r="O264" i="3" s="1"/>
  <c r="O306" i="2"/>
  <c r="N306" i="3"/>
  <c r="O306" i="3" s="1"/>
  <c r="O12" i="2"/>
  <c r="N12" i="3"/>
  <c r="O20" i="2"/>
  <c r="N20" i="3"/>
  <c r="O20" i="3" s="1"/>
  <c r="O28" i="2"/>
  <c r="N28" i="3"/>
  <c r="O36" i="2"/>
  <c r="N36" i="3"/>
  <c r="O44" i="2"/>
  <c r="N44" i="3"/>
  <c r="O44" i="3" s="1"/>
  <c r="O52" i="2"/>
  <c r="N52" i="3"/>
  <c r="O52" i="3" s="1"/>
  <c r="O60" i="2"/>
  <c r="N60" i="3"/>
  <c r="O68" i="2"/>
  <c r="N68" i="3"/>
  <c r="O68" i="3" s="1"/>
  <c r="O76" i="2"/>
  <c r="N76" i="3"/>
  <c r="O84" i="2"/>
  <c r="N84" i="3"/>
  <c r="O84" i="3" s="1"/>
  <c r="O92" i="2"/>
  <c r="N92" i="3"/>
  <c r="O92" i="3" s="1"/>
  <c r="O100" i="2"/>
  <c r="N100" i="3"/>
  <c r="O108" i="2"/>
  <c r="N108" i="3"/>
  <c r="O108" i="3" s="1"/>
  <c r="O126" i="2"/>
  <c r="N126" i="3"/>
  <c r="O148" i="2"/>
  <c r="N148" i="3"/>
  <c r="O181" i="2"/>
  <c r="N181" i="3"/>
  <c r="O181" i="3" s="1"/>
  <c r="O206" i="2"/>
  <c r="N206" i="3"/>
  <c r="O206" i="3" s="1"/>
  <c r="O222" i="2"/>
  <c r="N222" i="3"/>
  <c r="O222" i="3" s="1"/>
  <c r="O312" i="2"/>
  <c r="N312" i="3"/>
  <c r="O144" i="2"/>
  <c r="N144" i="3"/>
  <c r="O144" i="3" s="1"/>
  <c r="O162" i="2"/>
  <c r="N162" i="3"/>
  <c r="O162" i="3" s="1"/>
  <c r="O189" i="2"/>
  <c r="N189" i="3"/>
  <c r="O189" i="3" s="1"/>
  <c r="O208" i="2"/>
  <c r="N208" i="3"/>
  <c r="O208" i="3" s="1"/>
  <c r="O227" i="2"/>
  <c r="N227" i="3"/>
  <c r="O227" i="3" s="1"/>
  <c r="O243" i="2"/>
  <c r="N243" i="3"/>
  <c r="O243" i="3" s="1"/>
  <c r="O259" i="2"/>
  <c r="N259" i="3"/>
  <c r="O320" i="2"/>
  <c r="N320" i="3"/>
  <c r="O372" i="2"/>
  <c r="N372" i="3"/>
  <c r="O372" i="3" s="1"/>
  <c r="O250" i="2"/>
  <c r="N250" i="3"/>
  <c r="O250" i="3" s="1"/>
  <c r="O300" i="2"/>
  <c r="N300" i="3"/>
  <c r="O300" i="3" s="1"/>
  <c r="O334" i="2"/>
  <c r="N334" i="3"/>
  <c r="O334" i="3" s="1"/>
  <c r="O263" i="2"/>
  <c r="N263" i="3"/>
  <c r="O279" i="2"/>
  <c r="N279" i="3"/>
  <c r="O295" i="2"/>
  <c r="N295" i="3"/>
  <c r="O295" i="3" s="1"/>
  <c r="O311" i="2"/>
  <c r="N311" i="3"/>
  <c r="O422" i="2"/>
  <c r="N422" i="3"/>
  <c r="O411" i="2"/>
  <c r="N411" i="3"/>
  <c r="O410" i="2"/>
  <c r="N410" i="3"/>
  <c r="O410" i="3" s="1"/>
  <c r="O433" i="2"/>
  <c r="N433" i="3"/>
  <c r="O433" i="3" s="1"/>
  <c r="O398" i="2"/>
  <c r="N398" i="3"/>
  <c r="O431" i="2"/>
  <c r="N431" i="3"/>
  <c r="O23" i="2"/>
  <c r="N23" i="3"/>
  <c r="O39" i="2"/>
  <c r="N39" i="3"/>
  <c r="O55" i="2"/>
  <c r="N55" i="3"/>
  <c r="O71" i="2"/>
  <c r="N71" i="3"/>
  <c r="O87" i="2"/>
  <c r="N87" i="3"/>
  <c r="O103" i="2"/>
  <c r="N103" i="3"/>
  <c r="O119" i="2"/>
  <c r="N119" i="3"/>
  <c r="O135" i="2"/>
  <c r="N135" i="3"/>
  <c r="O151" i="2"/>
  <c r="N151" i="3"/>
  <c r="O167" i="2"/>
  <c r="N167" i="3"/>
  <c r="O183" i="2"/>
  <c r="N183" i="3"/>
  <c r="O199" i="2"/>
  <c r="N199" i="3"/>
  <c r="O215" i="2"/>
  <c r="N215" i="3"/>
  <c r="O360" i="2"/>
  <c r="N360" i="3"/>
  <c r="O406" i="2"/>
  <c r="N406" i="3"/>
  <c r="O430" i="2"/>
  <c r="N430" i="3"/>
  <c r="O237" i="2"/>
  <c r="N237" i="3"/>
  <c r="O253" i="2"/>
  <c r="N253" i="3"/>
  <c r="O269" i="2"/>
  <c r="N269" i="3"/>
  <c r="O285" i="2"/>
  <c r="N285" i="3"/>
  <c r="O301" i="2"/>
  <c r="N301" i="3"/>
  <c r="O317" i="2"/>
  <c r="N317" i="3"/>
  <c r="O333" i="2"/>
  <c r="N333" i="3"/>
  <c r="O343" i="2"/>
  <c r="N343" i="3"/>
  <c r="O351" i="2"/>
  <c r="N351" i="3"/>
  <c r="O359" i="2"/>
  <c r="N359" i="3"/>
  <c r="O367" i="2"/>
  <c r="N367" i="3"/>
  <c r="O375" i="2"/>
  <c r="N375" i="3"/>
  <c r="O383" i="2"/>
  <c r="N383" i="3"/>
  <c r="O391" i="2"/>
  <c r="N391" i="3"/>
  <c r="O418" i="2"/>
  <c r="N418" i="3"/>
  <c r="O345" i="2"/>
  <c r="N345" i="3"/>
  <c r="O361" i="2"/>
  <c r="N361" i="3"/>
  <c r="O377" i="2"/>
  <c r="N377" i="3"/>
  <c r="O392" i="2"/>
  <c r="N392" i="3"/>
  <c r="O408" i="2"/>
  <c r="N408" i="3"/>
  <c r="O424" i="2"/>
  <c r="N424" i="3"/>
  <c r="O49" i="3"/>
  <c r="N49" i="4"/>
  <c r="O49" i="4" s="1"/>
  <c r="N58" i="4"/>
  <c r="O58" i="4" s="1"/>
  <c r="O76" i="3"/>
  <c r="N76" i="4"/>
  <c r="O76" i="4" s="1"/>
  <c r="O98" i="3"/>
  <c r="N98" i="4"/>
  <c r="O98" i="4" s="1"/>
  <c r="O125" i="3"/>
  <c r="N125" i="4"/>
  <c r="O125" i="4" s="1"/>
  <c r="O160" i="3"/>
  <c r="N160" i="4"/>
  <c r="O160" i="4" s="1"/>
  <c r="O235" i="3"/>
  <c r="N235" i="4"/>
  <c r="O235" i="4" s="1"/>
  <c r="O9" i="3"/>
  <c r="N9" i="4"/>
  <c r="O9" i="4" s="1"/>
  <c r="O24" i="3"/>
  <c r="N24" i="4"/>
  <c r="O24" i="4" s="1"/>
  <c r="O36" i="3"/>
  <c r="N36" i="4"/>
  <c r="O36" i="4" s="1"/>
  <c r="O113" i="3"/>
  <c r="N113" i="4"/>
  <c r="O113" i="4" s="1"/>
  <c r="N146" i="4"/>
  <c r="O146" i="4" s="1"/>
  <c r="O180" i="3"/>
  <c r="N180" i="4"/>
  <c r="O180" i="4" s="1"/>
  <c r="N210" i="4"/>
  <c r="O210" i="4" s="1"/>
  <c r="N232" i="4"/>
  <c r="O232" i="4" s="1"/>
  <c r="O254" i="3"/>
  <c r="N254" i="4"/>
  <c r="O254" i="4" s="1"/>
  <c r="O271" i="3"/>
  <c r="N271" i="4"/>
  <c r="O271" i="4" s="1"/>
  <c r="O14" i="3"/>
  <c r="N14" i="4"/>
  <c r="O14" i="4" s="1"/>
  <c r="N30" i="4"/>
  <c r="O30" i="4" s="1"/>
  <c r="N45" i="4"/>
  <c r="O45" i="4" s="1"/>
  <c r="O54" i="3"/>
  <c r="N54" i="4"/>
  <c r="O54" i="4" s="1"/>
  <c r="O64" i="3"/>
  <c r="N64" i="4"/>
  <c r="O64" i="4" s="1"/>
  <c r="N77" i="4"/>
  <c r="O77" i="4" s="1"/>
  <c r="O86" i="3"/>
  <c r="N86" i="4"/>
  <c r="O86" i="4" s="1"/>
  <c r="O96" i="3"/>
  <c r="N96" i="4"/>
  <c r="O96" i="4" s="1"/>
  <c r="O117" i="3"/>
  <c r="N117" i="4"/>
  <c r="O117" i="4" s="1"/>
  <c r="O134" i="3"/>
  <c r="N134" i="4"/>
  <c r="O134" i="4" s="1"/>
  <c r="N152" i="4"/>
  <c r="O152" i="4" s="1"/>
  <c r="N181" i="4"/>
  <c r="O181" i="4" s="1"/>
  <c r="N198" i="4"/>
  <c r="O198" i="4" s="1"/>
  <c r="O259" i="3"/>
  <c r="N259" i="4"/>
  <c r="O259" i="4" s="1"/>
  <c r="O411" i="3"/>
  <c r="N411" i="4"/>
  <c r="O411" i="4" s="1"/>
  <c r="O81" i="3"/>
  <c r="N81" i="4"/>
  <c r="O81" i="4" s="1"/>
  <c r="N110" i="4"/>
  <c r="O110" i="4" s="1"/>
  <c r="O158" i="3"/>
  <c r="N158" i="4"/>
  <c r="O158" i="4" s="1"/>
  <c r="N283" i="4"/>
  <c r="O283" i="4" s="1"/>
  <c r="O28" i="3"/>
  <c r="N28" i="4"/>
  <c r="O28" i="4" s="1"/>
  <c r="N145" i="4"/>
  <c r="O145" i="4" s="1"/>
  <c r="O194" i="3"/>
  <c r="N194" i="4"/>
  <c r="O194" i="4" s="1"/>
  <c r="O121" i="3"/>
  <c r="N121" i="4"/>
  <c r="O121" i="4" s="1"/>
  <c r="O138" i="3"/>
  <c r="N138" i="4"/>
  <c r="O138" i="4" s="1"/>
  <c r="N156" i="4"/>
  <c r="O156" i="4" s="1"/>
  <c r="O185" i="3"/>
  <c r="N185" i="4"/>
  <c r="O185" i="4" s="1"/>
  <c r="O202" i="3"/>
  <c r="N202" i="4"/>
  <c r="O202" i="4" s="1"/>
  <c r="O217" i="3"/>
  <c r="N217" i="4"/>
  <c r="O217" i="4" s="1"/>
  <c r="O240" i="3"/>
  <c r="N240" i="4"/>
  <c r="O240" i="4" s="1"/>
  <c r="O262" i="3"/>
  <c r="N262" i="4"/>
  <c r="O262" i="4" s="1"/>
  <c r="O279" i="3"/>
  <c r="N279" i="4"/>
  <c r="O279" i="4" s="1"/>
  <c r="N368" i="4"/>
  <c r="O368" i="4" s="1"/>
  <c r="N226" i="4"/>
  <c r="O226" i="4" s="1"/>
  <c r="N258" i="4"/>
  <c r="O258" i="4" s="1"/>
  <c r="O291" i="3"/>
  <c r="N291" i="4"/>
  <c r="O291" i="4" s="1"/>
  <c r="O397" i="3"/>
  <c r="N397" i="4"/>
  <c r="O397" i="4" s="1"/>
  <c r="N228" i="4"/>
  <c r="O228" i="4" s="1"/>
  <c r="N260" i="4"/>
  <c r="O260" i="4" s="1"/>
  <c r="N300" i="4"/>
  <c r="O300" i="4" s="1"/>
  <c r="O403" i="3"/>
  <c r="N403" i="4"/>
  <c r="O403" i="4" s="1"/>
  <c r="O348" i="3"/>
  <c r="N348" i="4"/>
  <c r="O348" i="4" s="1"/>
  <c r="O288" i="3"/>
  <c r="N288" i="4"/>
  <c r="O288" i="4" s="1"/>
  <c r="N298" i="4"/>
  <c r="O298" i="4" s="1"/>
  <c r="O311" i="3"/>
  <c r="N311" i="4"/>
  <c r="O311" i="4" s="1"/>
  <c r="O431" i="3"/>
  <c r="N431" i="4"/>
  <c r="O431" i="4" s="1"/>
  <c r="O316" i="3"/>
  <c r="N316" i="4"/>
  <c r="O316" i="4" s="1"/>
  <c r="N326" i="4"/>
  <c r="O326" i="4" s="1"/>
  <c r="O340" i="3"/>
  <c r="N340" i="4"/>
  <c r="O340" i="4" s="1"/>
  <c r="N433" i="4"/>
  <c r="O433" i="4" s="1"/>
  <c r="N399" i="4"/>
  <c r="O399" i="4" s="1"/>
  <c r="O393" i="3"/>
  <c r="N393" i="4"/>
  <c r="O393" i="4" s="1"/>
  <c r="O426" i="3"/>
  <c r="N426" i="4"/>
  <c r="O426" i="4" s="1"/>
  <c r="O19" i="3"/>
  <c r="N19" i="4"/>
  <c r="O19" i="4" s="1"/>
  <c r="O35" i="3"/>
  <c r="N35" i="4"/>
  <c r="O35" i="4" s="1"/>
  <c r="O51" i="3"/>
  <c r="N51" i="4"/>
  <c r="O51" i="4" s="1"/>
  <c r="O67" i="3"/>
  <c r="N67" i="4"/>
  <c r="O67" i="4" s="1"/>
  <c r="O83" i="3"/>
  <c r="N83" i="4"/>
  <c r="O83" i="4" s="1"/>
  <c r="O99" i="3"/>
  <c r="N99" i="4"/>
  <c r="O99" i="4" s="1"/>
  <c r="O115" i="3"/>
  <c r="N115" i="4"/>
  <c r="O115" i="4" s="1"/>
  <c r="O131" i="3"/>
  <c r="N131" i="4"/>
  <c r="O131" i="4" s="1"/>
  <c r="O147" i="3"/>
  <c r="N147" i="4"/>
  <c r="O147" i="4" s="1"/>
  <c r="O163" i="3"/>
  <c r="N163" i="4"/>
  <c r="O163" i="4" s="1"/>
  <c r="O179" i="3"/>
  <c r="N179" i="4"/>
  <c r="O179" i="4" s="1"/>
  <c r="O195" i="3"/>
  <c r="N195" i="4"/>
  <c r="O195" i="4" s="1"/>
  <c r="O211" i="3"/>
  <c r="N211" i="4"/>
  <c r="O211" i="4" s="1"/>
  <c r="O344" i="3"/>
  <c r="N344" i="4"/>
  <c r="O344" i="4" s="1"/>
  <c r="O395" i="3"/>
  <c r="N395" i="4"/>
  <c r="O395" i="4" s="1"/>
  <c r="O425" i="3"/>
  <c r="N425" i="4"/>
  <c r="O425" i="4" s="1"/>
  <c r="O233" i="3"/>
  <c r="N233" i="4"/>
  <c r="O233" i="4" s="1"/>
  <c r="O249" i="3"/>
  <c r="N249" i="4"/>
  <c r="O249" i="4" s="1"/>
  <c r="O265" i="3"/>
  <c r="N265" i="4"/>
  <c r="O265" i="4" s="1"/>
  <c r="O281" i="3"/>
  <c r="N281" i="4"/>
  <c r="O281" i="4" s="1"/>
  <c r="O297" i="3"/>
  <c r="N297" i="4"/>
  <c r="O297" i="4" s="1"/>
  <c r="O313" i="3"/>
  <c r="N313" i="4"/>
  <c r="O313" i="4" s="1"/>
  <c r="O329" i="3"/>
  <c r="N329" i="4"/>
  <c r="O329" i="4" s="1"/>
  <c r="O342" i="3"/>
  <c r="N342" i="4"/>
  <c r="O342" i="4" s="1"/>
  <c r="O350" i="3"/>
  <c r="N350" i="4"/>
  <c r="O350" i="4" s="1"/>
  <c r="O358" i="3"/>
  <c r="N358" i="4"/>
  <c r="O358" i="4" s="1"/>
  <c r="O366" i="3"/>
  <c r="N366" i="4"/>
  <c r="O366" i="4" s="1"/>
  <c r="O374" i="3"/>
  <c r="N374" i="4"/>
  <c r="O374" i="4" s="1"/>
  <c r="O382" i="3"/>
  <c r="N382" i="4"/>
  <c r="O382" i="4" s="1"/>
  <c r="O390" i="3"/>
  <c r="N390" i="4"/>
  <c r="O390" i="4" s="1"/>
  <c r="O407" i="3"/>
  <c r="N407" i="4"/>
  <c r="O407" i="4" s="1"/>
  <c r="O341" i="3"/>
  <c r="N341" i="4"/>
  <c r="O341" i="4" s="1"/>
  <c r="O357" i="3"/>
  <c r="N357" i="4"/>
  <c r="O357" i="4" s="1"/>
  <c r="O373" i="3"/>
  <c r="N373" i="4"/>
  <c r="O373" i="4" s="1"/>
  <c r="O389" i="3"/>
  <c r="N389" i="4"/>
  <c r="O389" i="4" s="1"/>
  <c r="O404" i="3"/>
  <c r="N404" i="4"/>
  <c r="O404" i="4" s="1"/>
  <c r="O420" i="3"/>
  <c r="N420" i="4"/>
  <c r="O420" i="4" s="1"/>
  <c r="O76" i="5"/>
  <c r="N76" i="6"/>
  <c r="O76" i="6" s="1"/>
  <c r="O20" i="5"/>
  <c r="N20" i="6"/>
  <c r="O20" i="6" s="1"/>
  <c r="O48" i="5"/>
  <c r="N48" i="6"/>
  <c r="O64" i="5"/>
  <c r="N64" i="6"/>
  <c r="O40" i="5"/>
  <c r="N40" i="6"/>
  <c r="O83" i="5"/>
  <c r="N83" i="6"/>
  <c r="O83" i="6" s="1"/>
  <c r="O11" i="5"/>
  <c r="N11" i="6"/>
  <c r="O19" i="5"/>
  <c r="N19" i="6"/>
  <c r="O19" i="6" s="1"/>
  <c r="O36" i="5"/>
  <c r="N36" i="6"/>
  <c r="O36" i="6" s="1"/>
  <c r="O91" i="5"/>
  <c r="N91" i="6"/>
  <c r="O118" i="5"/>
  <c r="N118" i="6"/>
  <c r="O98" i="5"/>
  <c r="N98" i="6"/>
  <c r="O117" i="5"/>
  <c r="N117" i="6"/>
  <c r="O13" i="5"/>
  <c r="N13" i="6"/>
  <c r="O27" i="5"/>
  <c r="N27" i="6"/>
  <c r="O35" i="5"/>
  <c r="N35" i="6"/>
  <c r="O35" i="6" s="1"/>
  <c r="O43" i="5"/>
  <c r="N43" i="6"/>
  <c r="O51" i="5"/>
  <c r="N51" i="6"/>
  <c r="O51" i="6" s="1"/>
  <c r="O59" i="5"/>
  <c r="N59" i="6"/>
  <c r="O67" i="5"/>
  <c r="N67" i="6"/>
  <c r="O67" i="6" s="1"/>
  <c r="O75" i="5"/>
  <c r="N75" i="6"/>
  <c r="O93" i="5"/>
  <c r="N93" i="6"/>
  <c r="O111" i="5"/>
  <c r="N111" i="6"/>
  <c r="O41" i="5"/>
  <c r="N41" i="6"/>
  <c r="O41" i="6" s="1"/>
  <c r="O57" i="5"/>
  <c r="N57" i="6"/>
  <c r="O57" i="6" s="1"/>
  <c r="O73" i="5"/>
  <c r="N73" i="6"/>
  <c r="O73" i="6" s="1"/>
  <c r="O88" i="5"/>
  <c r="N88" i="6"/>
  <c r="O104" i="5"/>
  <c r="N104" i="6"/>
  <c r="O120" i="5"/>
  <c r="N120" i="6"/>
  <c r="O190" i="5"/>
  <c r="N190" i="6"/>
  <c r="O239" i="5"/>
  <c r="N239" i="6"/>
  <c r="O239" i="6" s="1"/>
  <c r="O322" i="5"/>
  <c r="N322" i="6"/>
  <c r="O186" i="5"/>
  <c r="N186" i="6"/>
  <c r="O186" i="6" s="1"/>
  <c r="O247" i="5"/>
  <c r="N247" i="6"/>
  <c r="O247" i="6" s="1"/>
  <c r="O125" i="5"/>
  <c r="N125" i="6"/>
  <c r="O125" i="6" s="1"/>
  <c r="O133" i="5"/>
  <c r="N133" i="6"/>
  <c r="O141" i="5"/>
  <c r="N141" i="6"/>
  <c r="O198" i="5"/>
  <c r="N198" i="6"/>
  <c r="O198" i="6" s="1"/>
  <c r="O279" i="5"/>
  <c r="N279" i="6"/>
  <c r="O340" i="5"/>
  <c r="N340" i="6"/>
  <c r="O122" i="5"/>
  <c r="N122" i="6"/>
  <c r="O122" i="6" s="1"/>
  <c r="O138" i="5"/>
  <c r="N138" i="6"/>
  <c r="O138" i="6" s="1"/>
  <c r="O178" i="5"/>
  <c r="N178" i="6"/>
  <c r="O231" i="5"/>
  <c r="N231" i="6"/>
  <c r="O414" i="5"/>
  <c r="N414" i="6"/>
  <c r="O152" i="5"/>
  <c r="N152" i="6"/>
  <c r="O160" i="5"/>
  <c r="N160" i="6"/>
  <c r="O168" i="5"/>
  <c r="N168" i="6"/>
  <c r="O176" i="5"/>
  <c r="N176" i="6"/>
  <c r="O184" i="5"/>
  <c r="N184" i="6"/>
  <c r="O192" i="5"/>
  <c r="N192" i="6"/>
  <c r="O200" i="5"/>
  <c r="N200" i="6"/>
  <c r="O208" i="5"/>
  <c r="N208" i="6"/>
  <c r="O208" i="6" s="1"/>
  <c r="O216" i="5"/>
  <c r="N216" i="6"/>
  <c r="O216" i="6" s="1"/>
  <c r="O227" i="5"/>
  <c r="N227" i="6"/>
  <c r="O227" i="6" s="1"/>
  <c r="O254" i="5"/>
  <c r="N254" i="6"/>
  <c r="O283" i="5"/>
  <c r="N283" i="6"/>
  <c r="O283" i="6" s="1"/>
  <c r="O235" i="5"/>
  <c r="N235" i="6"/>
  <c r="O286" i="5"/>
  <c r="N286" i="6"/>
  <c r="O286" i="6" s="1"/>
  <c r="O315" i="5"/>
  <c r="N315" i="6"/>
  <c r="O356" i="5"/>
  <c r="N356" i="6"/>
  <c r="O356" i="6" s="1"/>
  <c r="O259" i="5"/>
  <c r="N259" i="6"/>
  <c r="O259" i="6" s="1"/>
  <c r="O291" i="5"/>
  <c r="N291" i="6"/>
  <c r="O291" i="6" s="1"/>
  <c r="O323" i="5"/>
  <c r="N323" i="6"/>
  <c r="O331" i="5"/>
  <c r="N331" i="6"/>
  <c r="O331" i="6" s="1"/>
  <c r="O398" i="5"/>
  <c r="N398" i="6"/>
  <c r="O398" i="6" s="1"/>
  <c r="O427" i="5"/>
  <c r="N427" i="6"/>
  <c r="O427" i="6" s="1"/>
  <c r="O236" i="5"/>
  <c r="N236" i="6"/>
  <c r="O252" i="5"/>
  <c r="N252" i="6"/>
  <c r="O252" i="6" s="1"/>
  <c r="O268" i="5"/>
  <c r="N268" i="6"/>
  <c r="O268" i="6" s="1"/>
  <c r="O284" i="5"/>
  <c r="N284" i="6"/>
  <c r="O284" i="6" s="1"/>
  <c r="O300" i="5"/>
  <c r="N300" i="6"/>
  <c r="O316" i="5"/>
  <c r="N316" i="6"/>
  <c r="O316" i="6" s="1"/>
  <c r="O332" i="5"/>
  <c r="N332" i="6"/>
  <c r="O380" i="5"/>
  <c r="N380" i="6"/>
  <c r="O380" i="6" s="1"/>
  <c r="O411" i="5"/>
  <c r="N411" i="6"/>
  <c r="O411" i="6" s="1"/>
  <c r="O127" i="5"/>
  <c r="N127" i="6"/>
  <c r="O143" i="5"/>
  <c r="N143" i="6"/>
  <c r="O159" i="5"/>
  <c r="N159" i="6"/>
  <c r="O175" i="5"/>
  <c r="N175" i="6"/>
  <c r="O191" i="5"/>
  <c r="N191" i="6"/>
  <c r="O207" i="5"/>
  <c r="N207" i="6"/>
  <c r="O223" i="5"/>
  <c r="N223" i="6"/>
  <c r="O394" i="5"/>
  <c r="N394" i="6"/>
  <c r="O419" i="5"/>
  <c r="N419" i="6"/>
  <c r="O229" i="5"/>
  <c r="N229" i="6"/>
  <c r="O245" i="5"/>
  <c r="N245" i="6"/>
  <c r="O261" i="5"/>
  <c r="N261" i="6"/>
  <c r="O277" i="5"/>
  <c r="N277" i="6"/>
  <c r="O293" i="5"/>
  <c r="N293" i="6"/>
  <c r="O309" i="5"/>
  <c r="N309" i="6"/>
  <c r="O325" i="5"/>
  <c r="N325" i="6"/>
  <c r="O339" i="5"/>
  <c r="N339" i="6"/>
  <c r="O347" i="5"/>
  <c r="N347" i="6"/>
  <c r="O355" i="5"/>
  <c r="N355" i="6"/>
  <c r="O363" i="5"/>
  <c r="N363" i="6"/>
  <c r="O371" i="5"/>
  <c r="N371" i="6"/>
  <c r="O379" i="5"/>
  <c r="N379" i="6"/>
  <c r="O387" i="5"/>
  <c r="N387" i="6"/>
  <c r="O405" i="5"/>
  <c r="N405" i="6"/>
  <c r="O423" i="5"/>
  <c r="N423" i="6"/>
  <c r="O353" i="5"/>
  <c r="N353" i="6"/>
  <c r="O369" i="5"/>
  <c r="N369" i="6"/>
  <c r="O385" i="5"/>
  <c r="N385" i="6"/>
  <c r="O400" i="5"/>
  <c r="N400" i="6"/>
  <c r="O416" i="5"/>
  <c r="N416" i="6"/>
  <c r="O432" i="5"/>
  <c r="N432" i="6"/>
  <c r="O181" i="6"/>
  <c r="N181" i="7"/>
  <c r="O181" i="7" s="1"/>
  <c r="N216" i="7"/>
  <c r="O216" i="7" s="1"/>
  <c r="O314" i="6"/>
  <c r="N314" i="7"/>
  <c r="O314" i="7" s="1"/>
  <c r="O13" i="6"/>
  <c r="N13" i="7"/>
  <c r="O13" i="7" s="1"/>
  <c r="O21" i="6"/>
  <c r="N21" i="7"/>
  <c r="O21" i="7" s="1"/>
  <c r="N29" i="7"/>
  <c r="O29" i="7" s="1"/>
  <c r="O37" i="6"/>
  <c r="N37" i="7"/>
  <c r="O37" i="7" s="1"/>
  <c r="N45" i="7"/>
  <c r="O45" i="7" s="1"/>
  <c r="O53" i="6"/>
  <c r="N53" i="7"/>
  <c r="O53" i="7" s="1"/>
  <c r="N61" i="7"/>
  <c r="O61" i="7" s="1"/>
  <c r="O69" i="6"/>
  <c r="N69" i="7"/>
  <c r="O69" i="7" s="1"/>
  <c r="N77" i="7"/>
  <c r="O77" i="7" s="1"/>
  <c r="O85" i="6"/>
  <c r="N85" i="7"/>
  <c r="O85" i="7" s="1"/>
  <c r="O93" i="6"/>
  <c r="N93" i="7"/>
  <c r="O93" i="7" s="1"/>
  <c r="N101" i="7"/>
  <c r="O101" i="7" s="1"/>
  <c r="O109" i="6"/>
  <c r="N109" i="7"/>
  <c r="O109" i="7" s="1"/>
  <c r="O117" i="6"/>
  <c r="N117" i="7"/>
  <c r="O117" i="7" s="1"/>
  <c r="N125" i="7"/>
  <c r="O125" i="7" s="1"/>
  <c r="O213" i="6"/>
  <c r="N213" i="7"/>
  <c r="O213" i="7" s="1"/>
  <c r="O244" i="6"/>
  <c r="N244" i="7"/>
  <c r="O244" i="7" s="1"/>
  <c r="N270" i="7"/>
  <c r="O270" i="7" s="1"/>
  <c r="N287" i="7"/>
  <c r="O287" i="7" s="1"/>
  <c r="O18" i="6"/>
  <c r="N18" i="7"/>
  <c r="O18" i="7" s="1"/>
  <c r="O34" i="6"/>
  <c r="N34" i="7"/>
  <c r="O34" i="7" s="1"/>
  <c r="O50" i="6"/>
  <c r="N50" i="7"/>
  <c r="O50" i="7" s="1"/>
  <c r="O66" i="6"/>
  <c r="N66" i="7"/>
  <c r="O66" i="7" s="1"/>
  <c r="N82" i="7"/>
  <c r="O82" i="7" s="1"/>
  <c r="O98" i="6"/>
  <c r="N98" i="7"/>
  <c r="O98" i="7" s="1"/>
  <c r="O114" i="6"/>
  <c r="N114" i="7"/>
  <c r="O114" i="7" s="1"/>
  <c r="O154" i="6"/>
  <c r="N154" i="7"/>
  <c r="O154" i="7" s="1"/>
  <c r="O134" i="6"/>
  <c r="N134" i="7"/>
  <c r="O134" i="7" s="1"/>
  <c r="O231" i="6"/>
  <c r="N231" i="7"/>
  <c r="O231" i="7" s="1"/>
  <c r="N252" i="7"/>
  <c r="O252" i="7" s="1"/>
  <c r="O278" i="6"/>
  <c r="N278" i="7"/>
  <c r="O278" i="7" s="1"/>
  <c r="O397" i="6"/>
  <c r="N397" i="7"/>
  <c r="O397" i="7" s="1"/>
  <c r="O133" i="6"/>
  <c r="N133" i="7"/>
  <c r="O133" i="7" s="1"/>
  <c r="O141" i="6"/>
  <c r="N141" i="7"/>
  <c r="O141" i="7" s="1"/>
  <c r="O149" i="6"/>
  <c r="N149" i="7"/>
  <c r="O149" i="7" s="1"/>
  <c r="O157" i="6"/>
  <c r="N157" i="7"/>
  <c r="O157" i="7" s="1"/>
  <c r="O165" i="6"/>
  <c r="N165" i="7"/>
  <c r="O165" i="7" s="1"/>
  <c r="O173" i="6"/>
  <c r="N173" i="7"/>
  <c r="O173" i="7" s="1"/>
  <c r="N193" i="7"/>
  <c r="O193" i="7" s="1"/>
  <c r="N224" i="7"/>
  <c r="O224" i="7" s="1"/>
  <c r="O234" i="6"/>
  <c r="N234" i="7"/>
  <c r="O234" i="7" s="1"/>
  <c r="O243" i="6"/>
  <c r="N243" i="7"/>
  <c r="O243" i="7" s="1"/>
  <c r="N256" i="7"/>
  <c r="O256" i="7" s="1"/>
  <c r="O266" i="6"/>
  <c r="N266" i="7"/>
  <c r="O266" i="7" s="1"/>
  <c r="O275" i="6"/>
  <c r="N275" i="7"/>
  <c r="O275" i="7" s="1"/>
  <c r="N288" i="7"/>
  <c r="O288" i="7" s="1"/>
  <c r="O162" i="6"/>
  <c r="N162" i="7"/>
  <c r="O162" i="7" s="1"/>
  <c r="O184" i="6"/>
  <c r="N184" i="7"/>
  <c r="O184" i="7" s="1"/>
  <c r="O212" i="6"/>
  <c r="N212" i="7"/>
  <c r="O212" i="7" s="1"/>
  <c r="O296" i="6"/>
  <c r="N296" i="7"/>
  <c r="O296" i="7" s="1"/>
  <c r="O328" i="6"/>
  <c r="N328" i="7"/>
  <c r="O328" i="7" s="1"/>
  <c r="O431" i="6"/>
  <c r="N431" i="7"/>
  <c r="O431" i="7" s="1"/>
  <c r="O190" i="6"/>
  <c r="N190" i="7"/>
  <c r="O190" i="7" s="1"/>
  <c r="N206" i="7"/>
  <c r="O206" i="7" s="1"/>
  <c r="O222" i="6"/>
  <c r="N222" i="7"/>
  <c r="O222" i="7" s="1"/>
  <c r="N320" i="7"/>
  <c r="O320" i="7" s="1"/>
  <c r="O300" i="6"/>
  <c r="N300" i="7"/>
  <c r="O300" i="7" s="1"/>
  <c r="O310" i="6"/>
  <c r="N310" i="7"/>
  <c r="O310" i="7" s="1"/>
  <c r="O323" i="6"/>
  <c r="N323" i="7"/>
  <c r="O323" i="7" s="1"/>
  <c r="O332" i="6"/>
  <c r="N332" i="7"/>
  <c r="O332" i="7" s="1"/>
  <c r="O414" i="6"/>
  <c r="N414" i="7"/>
  <c r="O414" i="7" s="1"/>
  <c r="O401" i="6"/>
  <c r="N401" i="7"/>
  <c r="O401" i="7" s="1"/>
  <c r="N334" i="7"/>
  <c r="O334" i="7" s="1"/>
  <c r="N368" i="7"/>
  <c r="O368" i="7" s="1"/>
  <c r="N415" i="7"/>
  <c r="O415" i="7" s="1"/>
  <c r="O11" i="6"/>
  <c r="N11" i="7"/>
  <c r="O11" i="7" s="1"/>
  <c r="O27" i="6"/>
  <c r="N27" i="7"/>
  <c r="O27" i="7" s="1"/>
  <c r="O43" i="6"/>
  <c r="N43" i="7"/>
  <c r="O43" i="7" s="1"/>
  <c r="O59" i="6"/>
  <c r="N59" i="7"/>
  <c r="O59" i="7" s="1"/>
  <c r="O75" i="6"/>
  <c r="N75" i="7"/>
  <c r="O75" i="7" s="1"/>
  <c r="O91" i="6"/>
  <c r="N91" i="7"/>
  <c r="O91" i="7" s="1"/>
  <c r="O107" i="6"/>
  <c r="N107" i="7"/>
  <c r="O107" i="7" s="1"/>
  <c r="O123" i="6"/>
  <c r="N123" i="7"/>
  <c r="O123" i="7" s="1"/>
  <c r="O139" i="6"/>
  <c r="N139" i="7"/>
  <c r="O139" i="7" s="1"/>
  <c r="O155" i="6"/>
  <c r="N155" i="7"/>
  <c r="O155" i="7" s="1"/>
  <c r="O171" i="6"/>
  <c r="N171" i="7"/>
  <c r="O171" i="7" s="1"/>
  <c r="O187" i="6"/>
  <c r="N187" i="7"/>
  <c r="O187" i="7" s="1"/>
  <c r="O203" i="6"/>
  <c r="N203" i="7"/>
  <c r="O203" i="7" s="1"/>
  <c r="O219" i="6"/>
  <c r="N219" i="7"/>
  <c r="O219" i="7" s="1"/>
  <c r="O376" i="6"/>
  <c r="N376" i="7"/>
  <c r="O376" i="7" s="1"/>
  <c r="O413" i="6"/>
  <c r="N413" i="7"/>
  <c r="O413" i="7" s="1"/>
  <c r="O225" i="6"/>
  <c r="N225" i="7"/>
  <c r="O225" i="7" s="1"/>
  <c r="O241" i="6"/>
  <c r="N241" i="7"/>
  <c r="O241" i="7" s="1"/>
  <c r="O257" i="6"/>
  <c r="N257" i="7"/>
  <c r="O257" i="7" s="1"/>
  <c r="O273" i="6"/>
  <c r="N273" i="7"/>
  <c r="O273" i="7" s="1"/>
  <c r="O289" i="6"/>
  <c r="N289" i="7"/>
  <c r="O289" i="7" s="1"/>
  <c r="O305" i="6"/>
  <c r="N305" i="7"/>
  <c r="O305" i="7" s="1"/>
  <c r="O321" i="6"/>
  <c r="N321" i="7"/>
  <c r="O321" i="7" s="1"/>
  <c r="O337" i="6"/>
  <c r="N337" i="7"/>
  <c r="O337" i="7" s="1"/>
  <c r="O346" i="6"/>
  <c r="N346" i="7"/>
  <c r="O346" i="7" s="1"/>
  <c r="O354" i="6"/>
  <c r="N354" i="7"/>
  <c r="O354" i="7" s="1"/>
  <c r="O362" i="6"/>
  <c r="N362" i="7"/>
  <c r="O362" i="7" s="1"/>
  <c r="O370" i="6"/>
  <c r="N370" i="7"/>
  <c r="O370" i="7" s="1"/>
  <c r="O378" i="6"/>
  <c r="N378" i="7"/>
  <c r="O378" i="7" s="1"/>
  <c r="O386" i="6"/>
  <c r="N386" i="7"/>
  <c r="O386" i="7" s="1"/>
  <c r="O402" i="6"/>
  <c r="N402" i="7"/>
  <c r="O402" i="7" s="1"/>
  <c r="O421" i="6"/>
  <c r="N421" i="7"/>
  <c r="O421" i="7" s="1"/>
  <c r="O349" i="6"/>
  <c r="N349" i="7"/>
  <c r="O349" i="7" s="1"/>
  <c r="O365" i="6"/>
  <c r="N365" i="7"/>
  <c r="O365" i="7" s="1"/>
  <c r="O381" i="6"/>
  <c r="N381" i="7"/>
  <c r="O381" i="7" s="1"/>
  <c r="O396" i="6"/>
  <c r="N396" i="7"/>
  <c r="O396" i="7" s="1"/>
  <c r="O412" i="6"/>
  <c r="N412" i="7"/>
  <c r="O412" i="7" s="1"/>
  <c r="O428" i="6"/>
  <c r="N428" i="7"/>
  <c r="O428" i="7" s="1"/>
  <c r="O26" i="2"/>
  <c r="N26" i="3"/>
  <c r="O26" i="3" s="1"/>
  <c r="O58" i="2"/>
  <c r="N58" i="3"/>
  <c r="O58" i="3" s="1"/>
  <c r="O90" i="2"/>
  <c r="N90" i="3"/>
  <c r="O90" i="3" s="1"/>
  <c r="O156" i="2"/>
  <c r="N156" i="3"/>
  <c r="O156" i="3" s="1"/>
  <c r="O198" i="2"/>
  <c r="N198" i="3"/>
  <c r="O198" i="3" s="1"/>
  <c r="O323" i="2"/>
  <c r="N323" i="3"/>
  <c r="O323" i="3" s="1"/>
  <c r="O120" i="2"/>
  <c r="N120" i="3"/>
  <c r="O120" i="3" s="1"/>
  <c r="O152" i="2"/>
  <c r="N152" i="3"/>
  <c r="O152" i="3" s="1"/>
  <c r="O283" i="2"/>
  <c r="N283" i="3"/>
  <c r="O283" i="3" s="1"/>
  <c r="O30" i="2"/>
  <c r="N30" i="3"/>
  <c r="O30" i="3" s="1"/>
  <c r="O62" i="2"/>
  <c r="N62" i="3"/>
  <c r="O62" i="3" s="1"/>
  <c r="O94" i="2"/>
  <c r="N94" i="3"/>
  <c r="O94" i="3" s="1"/>
  <c r="O190" i="2"/>
  <c r="N190" i="3"/>
  <c r="O190" i="3" s="1"/>
  <c r="O304" i="2"/>
  <c r="N304" i="3"/>
  <c r="O304" i="3" s="1"/>
  <c r="O145" i="2"/>
  <c r="N145" i="3"/>
  <c r="O145" i="3" s="1"/>
  <c r="O209" i="2"/>
  <c r="N209" i="3"/>
  <c r="O228" i="2"/>
  <c r="N228" i="3"/>
  <c r="O228" i="3" s="1"/>
  <c r="O238" i="2"/>
  <c r="N238" i="3"/>
  <c r="O238" i="3" s="1"/>
  <c r="O247" i="2"/>
  <c r="N247" i="3"/>
  <c r="O247" i="3" s="1"/>
  <c r="O260" i="2"/>
  <c r="N260" i="3"/>
  <c r="O260" i="3" s="1"/>
  <c r="O298" i="2"/>
  <c r="N298" i="3"/>
  <c r="O298" i="3" s="1"/>
  <c r="O332" i="2"/>
  <c r="N332" i="3"/>
  <c r="O332" i="3" s="1"/>
  <c r="O116" i="2"/>
  <c r="N116" i="3"/>
  <c r="O116" i="3" s="1"/>
  <c r="O149" i="2"/>
  <c r="N149" i="3"/>
  <c r="O149" i="3" s="1"/>
  <c r="O174" i="2"/>
  <c r="N174" i="3"/>
  <c r="O174" i="3" s="1"/>
  <c r="O204" i="2"/>
  <c r="N204" i="3"/>
  <c r="O274" i="2"/>
  <c r="N274" i="3"/>
  <c r="O274" i="3" s="1"/>
  <c r="O307" i="2"/>
  <c r="N307" i="3"/>
  <c r="O307" i="3" s="1"/>
  <c r="O13" i="2"/>
  <c r="N13" i="3"/>
  <c r="O13" i="3" s="1"/>
  <c r="O21" i="2"/>
  <c r="N21" i="3"/>
  <c r="O21" i="3" s="1"/>
  <c r="O29" i="2"/>
  <c r="N29" i="3"/>
  <c r="O29" i="3" s="1"/>
  <c r="O37" i="2"/>
  <c r="N37" i="3"/>
  <c r="O45" i="2"/>
  <c r="N45" i="3"/>
  <c r="O45" i="3" s="1"/>
  <c r="O53" i="2"/>
  <c r="N53" i="3"/>
  <c r="O53" i="3" s="1"/>
  <c r="O61" i="2"/>
  <c r="N61" i="3"/>
  <c r="O61" i="3" s="1"/>
  <c r="O69" i="2"/>
  <c r="N69" i="3"/>
  <c r="O77" i="2"/>
  <c r="N77" i="3"/>
  <c r="O77" i="3" s="1"/>
  <c r="O85" i="2"/>
  <c r="N85" i="3"/>
  <c r="O85" i="3" s="1"/>
  <c r="O93" i="2"/>
  <c r="N93" i="3"/>
  <c r="O93" i="3" s="1"/>
  <c r="O101" i="2"/>
  <c r="N101" i="3"/>
  <c r="O101" i="3" s="1"/>
  <c r="O110" i="2"/>
  <c r="N110" i="3"/>
  <c r="O110" i="3" s="1"/>
  <c r="O129" i="2"/>
  <c r="N129" i="3"/>
  <c r="O129" i="3" s="1"/>
  <c r="O153" i="2"/>
  <c r="N153" i="3"/>
  <c r="O153" i="3" s="1"/>
  <c r="O182" i="2"/>
  <c r="N182" i="3"/>
  <c r="O182" i="3" s="1"/>
  <c r="O212" i="2"/>
  <c r="N212" i="3"/>
  <c r="O212" i="3" s="1"/>
  <c r="O280" i="2"/>
  <c r="N280" i="3"/>
  <c r="O280" i="3" s="1"/>
  <c r="O128" i="2"/>
  <c r="N128" i="3"/>
  <c r="O128" i="3" s="1"/>
  <c r="O146" i="2"/>
  <c r="N146" i="3"/>
  <c r="O146" i="3" s="1"/>
  <c r="O173" i="2"/>
  <c r="N173" i="3"/>
  <c r="O173" i="3" s="1"/>
  <c r="O192" i="2"/>
  <c r="N192" i="3"/>
  <c r="O192" i="3" s="1"/>
  <c r="O210" i="2"/>
  <c r="N210" i="3"/>
  <c r="O210" i="3" s="1"/>
  <c r="O232" i="2"/>
  <c r="N232" i="3"/>
  <c r="O232" i="3" s="1"/>
  <c r="O248" i="2"/>
  <c r="N248" i="3"/>
  <c r="O248" i="3" s="1"/>
  <c r="O276" i="2"/>
  <c r="N276" i="3"/>
  <c r="O276" i="3" s="1"/>
  <c r="O326" i="2"/>
  <c r="N326" i="3"/>
  <c r="O326" i="3" s="1"/>
  <c r="O226" i="2"/>
  <c r="N226" i="3"/>
  <c r="O226" i="3" s="1"/>
  <c r="O258" i="2"/>
  <c r="N258" i="3"/>
  <c r="O258" i="3" s="1"/>
  <c r="O318" i="2"/>
  <c r="N318" i="3"/>
  <c r="O335" i="2"/>
  <c r="N335" i="3"/>
  <c r="O335" i="3" s="1"/>
  <c r="O270" i="2"/>
  <c r="N270" i="3"/>
  <c r="O270" i="3" s="1"/>
  <c r="O286" i="2"/>
  <c r="N286" i="3"/>
  <c r="O286" i="3" s="1"/>
  <c r="O302" i="2"/>
  <c r="N302" i="3"/>
  <c r="O302" i="3" s="1"/>
  <c r="O368" i="2"/>
  <c r="N368" i="3"/>
  <c r="O368" i="3" s="1"/>
  <c r="O338" i="2"/>
  <c r="N338" i="3"/>
  <c r="O338" i="3" s="1"/>
  <c r="O364" i="2"/>
  <c r="N364" i="3"/>
  <c r="O364" i="3" s="1"/>
  <c r="O415" i="2"/>
  <c r="N415" i="3"/>
  <c r="O415" i="3" s="1"/>
  <c r="O352" i="2"/>
  <c r="N352" i="3"/>
  <c r="O399" i="2"/>
  <c r="N399" i="3"/>
  <c r="O399" i="3" s="1"/>
  <c r="O11" i="2"/>
  <c r="N11" i="3"/>
  <c r="O11" i="3" s="1"/>
  <c r="O27" i="2"/>
  <c r="N27" i="3"/>
  <c r="O27" i="3" s="1"/>
  <c r="O43" i="2"/>
  <c r="N43" i="3"/>
  <c r="O43" i="3" s="1"/>
  <c r="O59" i="2"/>
  <c r="N59" i="3"/>
  <c r="O59" i="3" s="1"/>
  <c r="O75" i="2"/>
  <c r="N75" i="3"/>
  <c r="O75" i="3" s="1"/>
  <c r="O91" i="2"/>
  <c r="N91" i="3"/>
  <c r="O91" i="3" s="1"/>
  <c r="O107" i="2"/>
  <c r="N107" i="3"/>
  <c r="O107" i="3" s="1"/>
  <c r="O123" i="2"/>
  <c r="N123" i="3"/>
  <c r="O123" i="3" s="1"/>
  <c r="O139" i="2"/>
  <c r="N139" i="3"/>
  <c r="O139" i="3" s="1"/>
  <c r="O155" i="2"/>
  <c r="N155" i="3"/>
  <c r="O155" i="3" s="1"/>
  <c r="O171" i="2"/>
  <c r="N171" i="3"/>
  <c r="O171" i="3" s="1"/>
  <c r="O187" i="2"/>
  <c r="N187" i="3"/>
  <c r="O187" i="3" s="1"/>
  <c r="O203" i="2"/>
  <c r="N203" i="3"/>
  <c r="O203" i="3" s="1"/>
  <c r="O219" i="2"/>
  <c r="N219" i="3"/>
  <c r="O219" i="3" s="1"/>
  <c r="O376" i="2"/>
  <c r="N376" i="3"/>
  <c r="O376" i="3" s="1"/>
  <c r="O413" i="2"/>
  <c r="N413" i="3"/>
  <c r="O413" i="3" s="1"/>
  <c r="O225" i="2"/>
  <c r="N225" i="3"/>
  <c r="O225" i="3" s="1"/>
  <c r="O241" i="2"/>
  <c r="N241" i="3"/>
  <c r="O241" i="3" s="1"/>
  <c r="O257" i="2"/>
  <c r="N257" i="3"/>
  <c r="O257" i="3" s="1"/>
  <c r="O273" i="2"/>
  <c r="N273" i="3"/>
  <c r="O273" i="3" s="1"/>
  <c r="O289" i="2"/>
  <c r="N289" i="3"/>
  <c r="O289" i="3" s="1"/>
  <c r="O305" i="2"/>
  <c r="N305" i="3"/>
  <c r="O305" i="3" s="1"/>
  <c r="O321" i="2"/>
  <c r="N321" i="3"/>
  <c r="O321" i="3" s="1"/>
  <c r="O337" i="2"/>
  <c r="N337" i="3"/>
  <c r="O337" i="3" s="1"/>
  <c r="O346" i="2"/>
  <c r="N346" i="3"/>
  <c r="O346" i="3" s="1"/>
  <c r="O354" i="2"/>
  <c r="N354" i="3"/>
  <c r="O354" i="3" s="1"/>
  <c r="O362" i="2"/>
  <c r="N362" i="3"/>
  <c r="O362" i="3" s="1"/>
  <c r="O370" i="2"/>
  <c r="N370" i="3"/>
  <c r="O370" i="3" s="1"/>
  <c r="O378" i="2"/>
  <c r="N378" i="3"/>
  <c r="O378" i="3" s="1"/>
  <c r="O386" i="2"/>
  <c r="N386" i="3"/>
  <c r="O386" i="3" s="1"/>
  <c r="O402" i="2"/>
  <c r="N402" i="3"/>
  <c r="O402" i="3" s="1"/>
  <c r="O421" i="2"/>
  <c r="N421" i="3"/>
  <c r="O421" i="3" s="1"/>
  <c r="O349" i="2"/>
  <c r="N349" i="3"/>
  <c r="O349" i="3" s="1"/>
  <c r="O365" i="2"/>
  <c r="N365" i="3"/>
  <c r="O365" i="3" s="1"/>
  <c r="O381" i="2"/>
  <c r="N381" i="3"/>
  <c r="O381" i="3" s="1"/>
  <c r="O396" i="2"/>
  <c r="N396" i="3"/>
  <c r="O396" i="3" s="1"/>
  <c r="O412" i="2"/>
  <c r="N412" i="3"/>
  <c r="O412" i="3" s="1"/>
  <c r="O428" i="2"/>
  <c r="N428" i="3"/>
  <c r="O428" i="3" s="1"/>
  <c r="O50" i="3"/>
  <c r="N50" i="4"/>
  <c r="O50" i="4" s="1"/>
  <c r="O60" i="3"/>
  <c r="N60" i="4"/>
  <c r="O60" i="4" s="1"/>
  <c r="O89" i="3"/>
  <c r="N89" i="4"/>
  <c r="O89" i="4" s="1"/>
  <c r="O100" i="3"/>
  <c r="N100" i="4"/>
  <c r="O100" i="4" s="1"/>
  <c r="O141" i="3"/>
  <c r="N141" i="4"/>
  <c r="O141" i="4" s="1"/>
  <c r="N173" i="4"/>
  <c r="O173" i="4" s="1"/>
  <c r="O251" i="3"/>
  <c r="N251" i="4"/>
  <c r="O251" i="4" s="1"/>
  <c r="O12" i="3"/>
  <c r="N12" i="4"/>
  <c r="O12" i="4" s="1"/>
  <c r="O25" i="3"/>
  <c r="N25" i="4"/>
  <c r="O25" i="4" s="1"/>
  <c r="O37" i="3"/>
  <c r="N37" i="4"/>
  <c r="O37" i="4" s="1"/>
  <c r="O114" i="3"/>
  <c r="N114" i="4"/>
  <c r="O114" i="4" s="1"/>
  <c r="O161" i="3"/>
  <c r="N161" i="4"/>
  <c r="O161" i="4" s="1"/>
  <c r="O193" i="3"/>
  <c r="N193" i="4"/>
  <c r="O193" i="4" s="1"/>
  <c r="O220" i="3"/>
  <c r="N220" i="4"/>
  <c r="O220" i="4" s="1"/>
  <c r="N238" i="4"/>
  <c r="O238" i="4" s="1"/>
  <c r="O255" i="3"/>
  <c r="N255" i="4"/>
  <c r="O255" i="4" s="1"/>
  <c r="N280" i="4"/>
  <c r="O280" i="4" s="1"/>
  <c r="O18" i="3"/>
  <c r="N18" i="4"/>
  <c r="O18" i="4" s="1"/>
  <c r="O34" i="3"/>
  <c r="N34" i="4"/>
  <c r="O34" i="4" s="1"/>
  <c r="O46" i="3"/>
  <c r="N46" i="4"/>
  <c r="O46" i="4" s="1"/>
  <c r="O56" i="3"/>
  <c r="N56" i="4"/>
  <c r="O56" i="4" s="1"/>
  <c r="O69" i="3"/>
  <c r="N69" i="4"/>
  <c r="O69" i="4" s="1"/>
  <c r="O78" i="3"/>
  <c r="N78" i="4"/>
  <c r="O78" i="4" s="1"/>
  <c r="O88" i="3"/>
  <c r="N88" i="4"/>
  <c r="O88" i="4" s="1"/>
  <c r="N101" i="4"/>
  <c r="O101" i="4" s="1"/>
  <c r="O118" i="3"/>
  <c r="N118" i="4"/>
  <c r="O118" i="4" s="1"/>
  <c r="O136" i="3"/>
  <c r="N136" i="4"/>
  <c r="O136" i="4" s="1"/>
  <c r="O165" i="3"/>
  <c r="N165" i="4"/>
  <c r="O165" i="4" s="1"/>
  <c r="N182" i="4"/>
  <c r="O182" i="4" s="1"/>
  <c r="O200" i="3"/>
  <c r="N200" i="4"/>
  <c r="O200" i="4" s="1"/>
  <c r="O275" i="3"/>
  <c r="N275" i="4"/>
  <c r="O275" i="4" s="1"/>
  <c r="O66" i="3"/>
  <c r="N66" i="4"/>
  <c r="O66" i="4" s="1"/>
  <c r="O82" i="3"/>
  <c r="N82" i="4"/>
  <c r="O82" i="4" s="1"/>
  <c r="O126" i="3"/>
  <c r="N126" i="4"/>
  <c r="O126" i="4" s="1"/>
  <c r="N174" i="4"/>
  <c r="O174" i="4" s="1"/>
  <c r="N13" i="4"/>
  <c r="O13" i="4" s="1"/>
  <c r="N29" i="4"/>
  <c r="O29" i="4" s="1"/>
  <c r="O148" i="3"/>
  <c r="N148" i="4"/>
  <c r="O148" i="4" s="1"/>
  <c r="O105" i="3"/>
  <c r="N105" i="4"/>
  <c r="O105" i="4" s="1"/>
  <c r="O122" i="3"/>
  <c r="N122" i="4"/>
  <c r="O122" i="4" s="1"/>
  <c r="O140" i="3"/>
  <c r="N140" i="4"/>
  <c r="O140" i="4" s="1"/>
  <c r="O169" i="3"/>
  <c r="N169" i="4"/>
  <c r="O169" i="4" s="1"/>
  <c r="O186" i="3"/>
  <c r="N186" i="4"/>
  <c r="O186" i="4" s="1"/>
  <c r="O204" i="3"/>
  <c r="N204" i="4"/>
  <c r="O204" i="4" s="1"/>
  <c r="O224" i="3"/>
  <c r="N224" i="4"/>
  <c r="O224" i="4" s="1"/>
  <c r="O246" i="3"/>
  <c r="N246" i="4"/>
  <c r="O246" i="4" s="1"/>
  <c r="O263" i="3"/>
  <c r="N263" i="4"/>
  <c r="O263" i="4" s="1"/>
  <c r="O292" i="3"/>
  <c r="N292" i="4"/>
  <c r="O292" i="4" s="1"/>
  <c r="O213" i="3"/>
  <c r="N213" i="4"/>
  <c r="O213" i="4" s="1"/>
  <c r="O234" i="3"/>
  <c r="N234" i="4"/>
  <c r="O234" i="4" s="1"/>
  <c r="O266" i="3"/>
  <c r="N266" i="4"/>
  <c r="O266" i="4" s="1"/>
  <c r="O294" i="3"/>
  <c r="N294" i="4"/>
  <c r="O294" i="4" s="1"/>
  <c r="O209" i="3"/>
  <c r="N209" i="4"/>
  <c r="O209" i="4" s="1"/>
  <c r="O236" i="3"/>
  <c r="N236" i="4"/>
  <c r="O236" i="4" s="1"/>
  <c r="O268" i="3"/>
  <c r="N268" i="4"/>
  <c r="O268" i="4" s="1"/>
  <c r="O320" i="3"/>
  <c r="N320" i="4"/>
  <c r="O320" i="4" s="1"/>
  <c r="O422" i="3"/>
  <c r="N422" i="4"/>
  <c r="O422" i="4" s="1"/>
  <c r="O401" i="3"/>
  <c r="N401" i="4"/>
  <c r="O401" i="4" s="1"/>
  <c r="O290" i="3"/>
  <c r="N290" i="4"/>
  <c r="O290" i="4" s="1"/>
  <c r="O303" i="3"/>
  <c r="N303" i="4"/>
  <c r="O303" i="4" s="1"/>
  <c r="O312" i="3"/>
  <c r="N312" i="4"/>
  <c r="O312" i="4" s="1"/>
  <c r="O308" i="3"/>
  <c r="N308" i="4"/>
  <c r="O308" i="4" s="1"/>
  <c r="O318" i="3"/>
  <c r="N318" i="4"/>
  <c r="O318" i="4" s="1"/>
  <c r="O331" i="3"/>
  <c r="N331" i="4"/>
  <c r="O331" i="4" s="1"/>
  <c r="O380" i="3"/>
  <c r="N380" i="4"/>
  <c r="O380" i="4" s="1"/>
  <c r="O352" i="3"/>
  <c r="N352" i="4"/>
  <c r="O352" i="4" s="1"/>
  <c r="O414" i="3"/>
  <c r="N414" i="4"/>
  <c r="O414" i="4" s="1"/>
  <c r="O398" i="3"/>
  <c r="N398" i="4"/>
  <c r="O398" i="4" s="1"/>
  <c r="O427" i="3"/>
  <c r="N427" i="4"/>
  <c r="O427" i="4" s="1"/>
  <c r="O23" i="3"/>
  <c r="N23" i="4"/>
  <c r="O23" i="4" s="1"/>
  <c r="O39" i="3"/>
  <c r="N39" i="4"/>
  <c r="O39" i="4" s="1"/>
  <c r="O55" i="3"/>
  <c r="N55" i="4"/>
  <c r="O55" i="4" s="1"/>
  <c r="O71" i="3"/>
  <c r="N71" i="4"/>
  <c r="O71" i="4" s="1"/>
  <c r="O87" i="3"/>
  <c r="N87" i="4"/>
  <c r="O87" i="4" s="1"/>
  <c r="O103" i="3"/>
  <c r="N103" i="4"/>
  <c r="O103" i="4" s="1"/>
  <c r="O119" i="3"/>
  <c r="N119" i="4"/>
  <c r="O119" i="4" s="1"/>
  <c r="O135" i="3"/>
  <c r="N135" i="4"/>
  <c r="O135" i="4" s="1"/>
  <c r="O151" i="3"/>
  <c r="N151" i="4"/>
  <c r="O151" i="4" s="1"/>
  <c r="O167" i="3"/>
  <c r="N167" i="4"/>
  <c r="O167" i="4" s="1"/>
  <c r="O183" i="3"/>
  <c r="N183" i="4"/>
  <c r="O183" i="4" s="1"/>
  <c r="O199" i="3"/>
  <c r="N199" i="4"/>
  <c r="O199" i="4" s="1"/>
  <c r="O215" i="3"/>
  <c r="N215" i="4"/>
  <c r="O215" i="4" s="1"/>
  <c r="O360" i="3"/>
  <c r="N360" i="4"/>
  <c r="O360" i="4" s="1"/>
  <c r="O406" i="3"/>
  <c r="N406" i="4"/>
  <c r="O406" i="4" s="1"/>
  <c r="O430" i="3"/>
  <c r="N430" i="4"/>
  <c r="O430" i="4" s="1"/>
  <c r="O237" i="3"/>
  <c r="N237" i="4"/>
  <c r="O237" i="4" s="1"/>
  <c r="O253" i="3"/>
  <c r="N253" i="4"/>
  <c r="O253" i="4" s="1"/>
  <c r="O269" i="3"/>
  <c r="N269" i="4"/>
  <c r="O269" i="4" s="1"/>
  <c r="O285" i="3"/>
  <c r="N285" i="4"/>
  <c r="O285" i="4" s="1"/>
  <c r="O301" i="3"/>
  <c r="N301" i="4"/>
  <c r="O301" i="4" s="1"/>
  <c r="O317" i="3"/>
  <c r="N317" i="4"/>
  <c r="O317" i="4" s="1"/>
  <c r="O333" i="3"/>
  <c r="N333" i="4"/>
  <c r="O333" i="4" s="1"/>
  <c r="O343" i="3"/>
  <c r="N343" i="4"/>
  <c r="O343" i="4" s="1"/>
  <c r="O351" i="3"/>
  <c r="N351" i="4"/>
  <c r="O351" i="4" s="1"/>
  <c r="O359" i="3"/>
  <c r="N359" i="4"/>
  <c r="O359" i="4" s="1"/>
  <c r="O367" i="3"/>
  <c r="N367" i="4"/>
  <c r="O367" i="4" s="1"/>
  <c r="O375" i="3"/>
  <c r="N375" i="4"/>
  <c r="O375" i="4" s="1"/>
  <c r="O383" i="3"/>
  <c r="N383" i="4"/>
  <c r="O383" i="4" s="1"/>
  <c r="O391" i="3"/>
  <c r="N391" i="4"/>
  <c r="O391" i="4" s="1"/>
  <c r="O418" i="3"/>
  <c r="N418" i="4"/>
  <c r="O418" i="4" s="1"/>
  <c r="O345" i="3"/>
  <c r="N345" i="4"/>
  <c r="O345" i="4" s="1"/>
  <c r="O361" i="3"/>
  <c r="N361" i="4"/>
  <c r="O361" i="4" s="1"/>
  <c r="O377" i="3"/>
  <c r="N377" i="4"/>
  <c r="O377" i="4" s="1"/>
  <c r="O392" i="3"/>
  <c r="N392" i="4"/>
  <c r="O392" i="4" s="1"/>
  <c r="O408" i="3"/>
  <c r="N408" i="4"/>
  <c r="O408" i="4" s="1"/>
  <c r="O424" i="3"/>
  <c r="N424" i="4"/>
  <c r="O424" i="4" s="1"/>
  <c r="O105" i="5"/>
  <c r="N105" i="6"/>
  <c r="O105" i="6" s="1"/>
  <c r="O32" i="5"/>
  <c r="N32" i="6"/>
  <c r="O32" i="6" s="1"/>
  <c r="O16" i="5"/>
  <c r="N16" i="6"/>
  <c r="O16" i="6" s="1"/>
  <c r="O86" i="5"/>
  <c r="N86" i="6"/>
  <c r="O56" i="5"/>
  <c r="N56" i="6"/>
  <c r="O56" i="6" s="1"/>
  <c r="O102" i="5"/>
  <c r="N102" i="6"/>
  <c r="O102" i="6" s="1"/>
  <c r="O14" i="5"/>
  <c r="N14" i="6"/>
  <c r="O14" i="6" s="1"/>
  <c r="O22" i="5"/>
  <c r="N22" i="6"/>
  <c r="O22" i="6" s="1"/>
  <c r="O52" i="5"/>
  <c r="N52" i="6"/>
  <c r="O52" i="6" s="1"/>
  <c r="O94" i="5"/>
  <c r="N94" i="6"/>
  <c r="O94" i="6" s="1"/>
  <c r="O82" i="5"/>
  <c r="N82" i="6"/>
  <c r="O82" i="6" s="1"/>
  <c r="O101" i="5"/>
  <c r="N101" i="6"/>
  <c r="O101" i="6" s="1"/>
  <c r="O119" i="5"/>
  <c r="N119" i="6"/>
  <c r="O119" i="6" s="1"/>
  <c r="O17" i="5"/>
  <c r="N17" i="6"/>
  <c r="O17" i="6" s="1"/>
  <c r="O30" i="5"/>
  <c r="N30" i="6"/>
  <c r="O30" i="6" s="1"/>
  <c r="O38" i="5"/>
  <c r="N38" i="6"/>
  <c r="O38" i="6" s="1"/>
  <c r="O46" i="5"/>
  <c r="N46" i="6"/>
  <c r="O46" i="6" s="1"/>
  <c r="O54" i="5"/>
  <c r="N54" i="6"/>
  <c r="O54" i="6" s="1"/>
  <c r="O62" i="5"/>
  <c r="N62" i="6"/>
  <c r="O62" i="6" s="1"/>
  <c r="O70" i="5"/>
  <c r="N70" i="6"/>
  <c r="O70" i="6" s="1"/>
  <c r="O78" i="5"/>
  <c r="N78" i="6"/>
  <c r="O78" i="6" s="1"/>
  <c r="O95" i="5"/>
  <c r="N95" i="6"/>
  <c r="O29" i="5"/>
  <c r="N29" i="6"/>
  <c r="O29" i="6" s="1"/>
  <c r="O45" i="5"/>
  <c r="N45" i="6"/>
  <c r="O45" i="6" s="1"/>
  <c r="O61" i="5"/>
  <c r="N61" i="6"/>
  <c r="O61" i="6" s="1"/>
  <c r="O77" i="5"/>
  <c r="N77" i="6"/>
  <c r="O77" i="6" s="1"/>
  <c r="O92" i="5"/>
  <c r="N92" i="6"/>
  <c r="O92" i="6" s="1"/>
  <c r="O108" i="5"/>
  <c r="N108" i="6"/>
  <c r="O108" i="6" s="1"/>
  <c r="O150" i="5"/>
  <c r="N150" i="6"/>
  <c r="O150" i="6" s="1"/>
  <c r="O206" i="5"/>
  <c r="N206" i="6"/>
  <c r="O206" i="6" s="1"/>
  <c r="O255" i="5"/>
  <c r="N255" i="6"/>
  <c r="O255" i="6" s="1"/>
  <c r="O327" i="5"/>
  <c r="N327" i="6"/>
  <c r="O327" i="6" s="1"/>
  <c r="O202" i="5"/>
  <c r="N202" i="6"/>
  <c r="O202" i="6" s="1"/>
  <c r="O270" i="5"/>
  <c r="N270" i="6"/>
  <c r="O270" i="6" s="1"/>
  <c r="O128" i="5"/>
  <c r="N128" i="6"/>
  <c r="O128" i="6" s="1"/>
  <c r="O136" i="5"/>
  <c r="N136" i="6"/>
  <c r="O136" i="6" s="1"/>
  <c r="O144" i="5"/>
  <c r="N144" i="6"/>
  <c r="O144" i="6" s="1"/>
  <c r="O214" i="5"/>
  <c r="N214" i="6"/>
  <c r="O214" i="6" s="1"/>
  <c r="O287" i="5"/>
  <c r="N287" i="6"/>
  <c r="O287" i="6" s="1"/>
  <c r="O384" i="5"/>
  <c r="N384" i="6"/>
  <c r="O384" i="6" s="1"/>
  <c r="O126" i="5"/>
  <c r="N126" i="6"/>
  <c r="O126" i="6" s="1"/>
  <c r="O142" i="5"/>
  <c r="N142" i="6"/>
  <c r="O142" i="6" s="1"/>
  <c r="O194" i="5"/>
  <c r="N194" i="6"/>
  <c r="O194" i="6" s="1"/>
  <c r="O282" i="5"/>
  <c r="N282" i="6"/>
  <c r="O282" i="6" s="1"/>
  <c r="O145" i="5"/>
  <c r="N145" i="6"/>
  <c r="O145" i="6" s="1"/>
  <c r="O153" i="5"/>
  <c r="N153" i="6"/>
  <c r="O153" i="6" s="1"/>
  <c r="O161" i="5"/>
  <c r="N161" i="6"/>
  <c r="O161" i="6" s="1"/>
  <c r="O169" i="5"/>
  <c r="N169" i="6"/>
  <c r="O169" i="6" s="1"/>
  <c r="O177" i="5"/>
  <c r="N177" i="6"/>
  <c r="O177" i="6" s="1"/>
  <c r="O185" i="5"/>
  <c r="N185" i="6"/>
  <c r="O185" i="6" s="1"/>
  <c r="O193" i="5"/>
  <c r="N193" i="6"/>
  <c r="O193" i="6" s="1"/>
  <c r="O201" i="5"/>
  <c r="N201" i="6"/>
  <c r="O201" i="6" s="1"/>
  <c r="O209" i="5"/>
  <c r="N209" i="6"/>
  <c r="O209" i="6" s="1"/>
  <c r="O217" i="5"/>
  <c r="N217" i="6"/>
  <c r="O217" i="6" s="1"/>
  <c r="O230" i="5"/>
  <c r="N230" i="6"/>
  <c r="O230" i="6" s="1"/>
  <c r="O258" i="5"/>
  <c r="N258" i="6"/>
  <c r="O258" i="6" s="1"/>
  <c r="O295" i="5"/>
  <c r="N295" i="6"/>
  <c r="O295" i="6" s="1"/>
  <c r="O238" i="5"/>
  <c r="N238" i="6"/>
  <c r="O238" i="6" s="1"/>
  <c r="O290" i="5"/>
  <c r="N290" i="6"/>
  <c r="O290" i="6" s="1"/>
  <c r="O330" i="5"/>
  <c r="N330" i="6"/>
  <c r="O330" i="6" s="1"/>
  <c r="O368" i="5"/>
  <c r="N368" i="6"/>
  <c r="O368" i="6" s="1"/>
  <c r="O262" i="5"/>
  <c r="N262" i="6"/>
  <c r="O262" i="6" s="1"/>
  <c r="O294" i="5"/>
  <c r="N294" i="6"/>
  <c r="O294" i="6" s="1"/>
  <c r="O326" i="5"/>
  <c r="N326" i="6"/>
  <c r="O326" i="6" s="1"/>
  <c r="O334" i="5"/>
  <c r="N334" i="6"/>
  <c r="O334" i="6" s="1"/>
  <c r="O415" i="5"/>
  <c r="N415" i="6"/>
  <c r="O415" i="6" s="1"/>
  <c r="O224" i="5"/>
  <c r="N224" i="6"/>
  <c r="O224" i="6" s="1"/>
  <c r="O240" i="5"/>
  <c r="N240" i="6"/>
  <c r="O240" i="6" s="1"/>
  <c r="O256" i="5"/>
  <c r="N256" i="6"/>
  <c r="O256" i="6" s="1"/>
  <c r="O272" i="5"/>
  <c r="N272" i="6"/>
  <c r="O272" i="6" s="1"/>
  <c r="O288" i="5"/>
  <c r="N288" i="6"/>
  <c r="O288" i="6" s="1"/>
  <c r="O304" i="5"/>
  <c r="N304" i="6"/>
  <c r="O304" i="6" s="1"/>
  <c r="O320" i="5"/>
  <c r="N320" i="6"/>
  <c r="O320" i="6" s="1"/>
  <c r="O336" i="5"/>
  <c r="N336" i="6"/>
  <c r="O336" i="6" s="1"/>
  <c r="O399" i="5"/>
  <c r="N399" i="6"/>
  <c r="O399" i="6" s="1"/>
  <c r="O422" i="5"/>
  <c r="N422" i="6"/>
  <c r="O422" i="6" s="1"/>
  <c r="O131" i="5"/>
  <c r="N131" i="6"/>
  <c r="O131" i="6" s="1"/>
  <c r="O147" i="5"/>
  <c r="N147" i="6"/>
  <c r="O147" i="6" s="1"/>
  <c r="O163" i="5"/>
  <c r="N163" i="6"/>
  <c r="O163" i="6" s="1"/>
  <c r="O179" i="5"/>
  <c r="N179" i="6"/>
  <c r="O179" i="6" s="1"/>
  <c r="O195" i="5"/>
  <c r="N195" i="6"/>
  <c r="O195" i="6" s="1"/>
  <c r="O211" i="5"/>
  <c r="N211" i="6"/>
  <c r="O211" i="6" s="1"/>
  <c r="O344" i="5"/>
  <c r="N344" i="6"/>
  <c r="O344" i="6" s="1"/>
  <c r="O395" i="5"/>
  <c r="N395" i="6"/>
  <c r="O395" i="6" s="1"/>
  <c r="O425" i="5"/>
  <c r="N425" i="6"/>
  <c r="O425" i="6" s="1"/>
  <c r="O233" i="5"/>
  <c r="N233" i="6"/>
  <c r="O233" i="6" s="1"/>
  <c r="O249" i="5"/>
  <c r="N249" i="6"/>
  <c r="O249" i="6" s="1"/>
  <c r="O265" i="5"/>
  <c r="N265" i="6"/>
  <c r="O265" i="6" s="1"/>
  <c r="O281" i="5"/>
  <c r="N281" i="6"/>
  <c r="O281" i="6" s="1"/>
  <c r="O297" i="5"/>
  <c r="N297" i="6"/>
  <c r="O297" i="6" s="1"/>
  <c r="O313" i="5"/>
  <c r="N313" i="6"/>
  <c r="O313" i="6" s="1"/>
  <c r="O329" i="5"/>
  <c r="N329" i="6"/>
  <c r="O329" i="6" s="1"/>
  <c r="O342" i="5"/>
  <c r="N342" i="6"/>
  <c r="O342" i="6" s="1"/>
  <c r="O350" i="5"/>
  <c r="N350" i="6"/>
  <c r="O350" i="6" s="1"/>
  <c r="O358" i="5"/>
  <c r="N358" i="6"/>
  <c r="O358" i="6" s="1"/>
  <c r="O366" i="5"/>
  <c r="N366" i="6"/>
  <c r="O366" i="6" s="1"/>
  <c r="O374" i="5"/>
  <c r="N374" i="6"/>
  <c r="O374" i="6" s="1"/>
  <c r="O382" i="5"/>
  <c r="N382" i="6"/>
  <c r="O382" i="6" s="1"/>
  <c r="O390" i="5"/>
  <c r="N390" i="6"/>
  <c r="O390" i="6" s="1"/>
  <c r="O407" i="5"/>
  <c r="N407" i="6"/>
  <c r="O407" i="6" s="1"/>
  <c r="O341" i="5"/>
  <c r="N341" i="6"/>
  <c r="O341" i="6" s="1"/>
  <c r="O357" i="5"/>
  <c r="N357" i="6"/>
  <c r="O357" i="6" s="1"/>
  <c r="O373" i="5"/>
  <c r="N373" i="6"/>
  <c r="O373" i="6" s="1"/>
  <c r="O389" i="5"/>
  <c r="N389" i="6"/>
  <c r="O389" i="6" s="1"/>
  <c r="O404" i="5"/>
  <c r="N404" i="6"/>
  <c r="O404" i="6" s="1"/>
  <c r="O420" i="5"/>
  <c r="N420" i="6"/>
  <c r="O420" i="6" s="1"/>
  <c r="O130" i="6"/>
  <c r="N130" i="7"/>
  <c r="O130" i="7" s="1"/>
  <c r="O188" i="6"/>
  <c r="N188" i="7"/>
  <c r="O188" i="7" s="1"/>
  <c r="O220" i="6"/>
  <c r="N220" i="7"/>
  <c r="O220" i="7" s="1"/>
  <c r="O322" i="6"/>
  <c r="N322" i="7"/>
  <c r="O322" i="7" s="1"/>
  <c r="N16" i="7"/>
  <c r="O16" i="7" s="1"/>
  <c r="O24" i="6"/>
  <c r="N24" i="7"/>
  <c r="O24" i="7" s="1"/>
  <c r="N32" i="7"/>
  <c r="O32" i="7" s="1"/>
  <c r="O40" i="6"/>
  <c r="N40" i="7"/>
  <c r="O40" i="7" s="1"/>
  <c r="O48" i="6"/>
  <c r="N48" i="7"/>
  <c r="O48" i="7" s="1"/>
  <c r="N56" i="7"/>
  <c r="O56" i="7" s="1"/>
  <c r="O64" i="6"/>
  <c r="N64" i="7"/>
  <c r="O64" i="7" s="1"/>
  <c r="O72" i="6"/>
  <c r="N72" i="7"/>
  <c r="O72" i="7" s="1"/>
  <c r="O80" i="6"/>
  <c r="N80" i="7"/>
  <c r="O80" i="7" s="1"/>
  <c r="O88" i="6"/>
  <c r="N88" i="7"/>
  <c r="O88" i="7" s="1"/>
  <c r="O96" i="6"/>
  <c r="N96" i="7"/>
  <c r="O96" i="7" s="1"/>
  <c r="O104" i="6"/>
  <c r="N104" i="7"/>
  <c r="O104" i="7" s="1"/>
  <c r="O112" i="6"/>
  <c r="N112" i="7"/>
  <c r="O112" i="7" s="1"/>
  <c r="O120" i="6"/>
  <c r="N120" i="7"/>
  <c r="O120" i="7" s="1"/>
  <c r="N126" i="7"/>
  <c r="O126" i="7" s="1"/>
  <c r="O228" i="6"/>
  <c r="N228" i="7"/>
  <c r="O228" i="7" s="1"/>
  <c r="O254" i="6"/>
  <c r="N254" i="7"/>
  <c r="O254" i="7" s="1"/>
  <c r="O271" i="6"/>
  <c r="N271" i="7"/>
  <c r="O271" i="7" s="1"/>
  <c r="O292" i="6"/>
  <c r="N292" i="7"/>
  <c r="O292" i="7" s="1"/>
  <c r="N22" i="7"/>
  <c r="O22" i="7" s="1"/>
  <c r="N38" i="7"/>
  <c r="O38" i="7" s="1"/>
  <c r="N54" i="7"/>
  <c r="O54" i="7" s="1"/>
  <c r="N70" i="7"/>
  <c r="O70" i="7" s="1"/>
  <c r="O86" i="6"/>
  <c r="N86" i="7"/>
  <c r="O86" i="7" s="1"/>
  <c r="N102" i="7"/>
  <c r="O102" i="7" s="1"/>
  <c r="O118" i="6"/>
  <c r="N118" i="7"/>
  <c r="O118" i="7" s="1"/>
  <c r="O200" i="6"/>
  <c r="N200" i="7"/>
  <c r="O200" i="7" s="1"/>
  <c r="N150" i="7"/>
  <c r="O150" i="7" s="1"/>
  <c r="O236" i="6"/>
  <c r="N236" i="7"/>
  <c r="O236" i="7" s="1"/>
  <c r="N262" i="7"/>
  <c r="O262" i="7" s="1"/>
  <c r="O279" i="6"/>
  <c r="N279" i="7"/>
  <c r="O279" i="7" s="1"/>
  <c r="N128" i="7"/>
  <c r="O128" i="7" s="1"/>
  <c r="N136" i="7"/>
  <c r="O136" i="7" s="1"/>
  <c r="N144" i="7"/>
  <c r="O144" i="7" s="1"/>
  <c r="O152" i="6"/>
  <c r="N152" i="7"/>
  <c r="O152" i="7" s="1"/>
  <c r="O160" i="6"/>
  <c r="N160" i="7"/>
  <c r="O160" i="7" s="1"/>
  <c r="O168" i="6"/>
  <c r="N168" i="7"/>
  <c r="O168" i="7" s="1"/>
  <c r="O176" i="6"/>
  <c r="N176" i="7"/>
  <c r="O176" i="7" s="1"/>
  <c r="N201" i="7"/>
  <c r="O201" i="7" s="1"/>
  <c r="O226" i="6"/>
  <c r="N226" i="7"/>
  <c r="O226" i="7" s="1"/>
  <c r="O235" i="6"/>
  <c r="N235" i="7"/>
  <c r="O235" i="7" s="1"/>
  <c r="O248" i="6"/>
  <c r="N248" i="7"/>
  <c r="O248" i="7" s="1"/>
  <c r="N258" i="7"/>
  <c r="O258" i="7" s="1"/>
  <c r="O267" i="6"/>
  <c r="N267" i="7"/>
  <c r="O267" i="7" s="1"/>
  <c r="O280" i="6"/>
  <c r="N280" i="7"/>
  <c r="O280" i="7" s="1"/>
  <c r="N290" i="7"/>
  <c r="O290" i="7" s="1"/>
  <c r="O166" i="6"/>
  <c r="N166" i="7"/>
  <c r="O166" i="7" s="1"/>
  <c r="O192" i="6"/>
  <c r="N192" i="7"/>
  <c r="O192" i="7" s="1"/>
  <c r="O221" i="6"/>
  <c r="N221" i="7"/>
  <c r="O221" i="7" s="1"/>
  <c r="O311" i="6"/>
  <c r="N311" i="7"/>
  <c r="O311" i="7" s="1"/>
  <c r="O340" i="6"/>
  <c r="N340" i="7"/>
  <c r="O340" i="7" s="1"/>
  <c r="O178" i="6"/>
  <c r="N178" i="7"/>
  <c r="O178" i="7" s="1"/>
  <c r="N194" i="7"/>
  <c r="O194" i="7" s="1"/>
  <c r="O210" i="6"/>
  <c r="N210" i="7"/>
  <c r="O210" i="7" s="1"/>
  <c r="O303" i="6"/>
  <c r="N303" i="7"/>
  <c r="O303" i="7" s="1"/>
  <c r="N330" i="7"/>
  <c r="O330" i="7" s="1"/>
  <c r="O302" i="6"/>
  <c r="N302" i="7"/>
  <c r="O302" i="7" s="1"/>
  <c r="O315" i="6"/>
  <c r="N315" i="7"/>
  <c r="O315" i="7" s="1"/>
  <c r="O324" i="6"/>
  <c r="N324" i="7"/>
  <c r="O324" i="7" s="1"/>
  <c r="O364" i="6"/>
  <c r="N364" i="7"/>
  <c r="O364" i="7" s="1"/>
  <c r="O429" i="6"/>
  <c r="N429" i="7"/>
  <c r="O429" i="7" s="1"/>
  <c r="O403" i="6"/>
  <c r="N403" i="7"/>
  <c r="O403" i="7" s="1"/>
  <c r="O335" i="6"/>
  <c r="N335" i="7"/>
  <c r="O335" i="7" s="1"/>
  <c r="N384" i="7"/>
  <c r="O384" i="7" s="1"/>
  <c r="O417" i="6"/>
  <c r="N417" i="7"/>
  <c r="O417" i="7" s="1"/>
  <c r="O15" i="6"/>
  <c r="N15" i="7"/>
  <c r="O15" i="7" s="1"/>
  <c r="O31" i="6"/>
  <c r="N31" i="7"/>
  <c r="O31" i="7" s="1"/>
  <c r="O47" i="6"/>
  <c r="N47" i="7"/>
  <c r="O47" i="7" s="1"/>
  <c r="O63" i="6"/>
  <c r="N63" i="7"/>
  <c r="O63" i="7" s="1"/>
  <c r="O79" i="6"/>
  <c r="N79" i="7"/>
  <c r="O79" i="7" s="1"/>
  <c r="O95" i="6"/>
  <c r="N95" i="7"/>
  <c r="O95" i="7" s="1"/>
  <c r="O111" i="6"/>
  <c r="N111" i="7"/>
  <c r="O111" i="7" s="1"/>
  <c r="O127" i="6"/>
  <c r="N127" i="7"/>
  <c r="O127" i="7" s="1"/>
  <c r="O143" i="6"/>
  <c r="N143" i="7"/>
  <c r="O143" i="7" s="1"/>
  <c r="O159" i="6"/>
  <c r="N159" i="7"/>
  <c r="O159" i="7" s="1"/>
  <c r="O175" i="6"/>
  <c r="N175" i="7"/>
  <c r="O175" i="7" s="1"/>
  <c r="O191" i="6"/>
  <c r="N191" i="7"/>
  <c r="O191" i="7" s="1"/>
  <c r="O207" i="6"/>
  <c r="N207" i="7"/>
  <c r="O207" i="7" s="1"/>
  <c r="O223" i="6"/>
  <c r="N223" i="7"/>
  <c r="O223" i="7" s="1"/>
  <c r="O394" i="6"/>
  <c r="N394" i="7"/>
  <c r="O394" i="7" s="1"/>
  <c r="O419" i="6"/>
  <c r="N419" i="7"/>
  <c r="O419" i="7" s="1"/>
  <c r="O229" i="6"/>
  <c r="N229" i="7"/>
  <c r="O229" i="7" s="1"/>
  <c r="O245" i="6"/>
  <c r="N245" i="7"/>
  <c r="O245" i="7" s="1"/>
  <c r="O261" i="6"/>
  <c r="N261" i="7"/>
  <c r="O261" i="7" s="1"/>
  <c r="O277" i="6"/>
  <c r="N277" i="7"/>
  <c r="O277" i="7" s="1"/>
  <c r="O293" i="6"/>
  <c r="N293" i="7"/>
  <c r="O293" i="7" s="1"/>
  <c r="O309" i="6"/>
  <c r="N309" i="7"/>
  <c r="O309" i="7" s="1"/>
  <c r="O325" i="6"/>
  <c r="N325" i="7"/>
  <c r="O325" i="7" s="1"/>
  <c r="O339" i="6"/>
  <c r="N339" i="7"/>
  <c r="O339" i="7" s="1"/>
  <c r="O347" i="6"/>
  <c r="N347" i="7"/>
  <c r="O347" i="7" s="1"/>
  <c r="O355" i="6"/>
  <c r="N355" i="7"/>
  <c r="O355" i="7" s="1"/>
  <c r="O363" i="6"/>
  <c r="N363" i="7"/>
  <c r="O363" i="7" s="1"/>
  <c r="O371" i="6"/>
  <c r="N371" i="7"/>
  <c r="O371" i="7" s="1"/>
  <c r="O379" i="6"/>
  <c r="N379" i="7"/>
  <c r="O379" i="7" s="1"/>
  <c r="O387" i="6"/>
  <c r="N387" i="7"/>
  <c r="O387" i="7" s="1"/>
  <c r="O405" i="6"/>
  <c r="N405" i="7"/>
  <c r="O405" i="7" s="1"/>
  <c r="O423" i="6"/>
  <c r="N423" i="7"/>
  <c r="O423" i="7" s="1"/>
  <c r="O353" i="6"/>
  <c r="N353" i="7"/>
  <c r="O353" i="7" s="1"/>
  <c r="O369" i="6"/>
  <c r="N369" i="7"/>
  <c r="O369" i="7" s="1"/>
  <c r="O385" i="6"/>
  <c r="N385" i="7"/>
  <c r="O385" i="7" s="1"/>
  <c r="O400" i="6"/>
  <c r="N400" i="7"/>
  <c r="O400" i="7" s="1"/>
  <c r="O416" i="6"/>
  <c r="N416" i="7"/>
  <c r="O416" i="7" s="1"/>
  <c r="O432" i="6"/>
  <c r="N432" i="7"/>
  <c r="O432" i="7" s="1"/>
  <c r="M435" i="10"/>
  <c r="J432" i="9"/>
  <c r="K432" i="9" s="1"/>
  <c r="M432" i="9" s="1"/>
  <c r="J428" i="9"/>
  <c r="K428" i="9" s="1"/>
  <c r="M428" i="9" s="1"/>
  <c r="J424" i="9"/>
  <c r="K424" i="9" s="1"/>
  <c r="M424" i="9" s="1"/>
  <c r="J420" i="9"/>
  <c r="K420" i="9" s="1"/>
  <c r="M420" i="9" s="1"/>
  <c r="J416" i="9"/>
  <c r="K416" i="9" s="1"/>
  <c r="M416" i="9" s="1"/>
  <c r="J412" i="9"/>
  <c r="K412" i="9" s="1"/>
  <c r="M412" i="9" s="1"/>
  <c r="J408" i="9"/>
  <c r="K408" i="9" s="1"/>
  <c r="M408" i="9" s="1"/>
  <c r="J404" i="9"/>
  <c r="K404" i="9" s="1"/>
  <c r="M404" i="9" s="1"/>
  <c r="J400" i="9"/>
  <c r="K400" i="9" s="1"/>
  <c r="M400" i="9" s="1"/>
  <c r="J396" i="9"/>
  <c r="K396" i="9" s="1"/>
  <c r="M396" i="9" s="1"/>
  <c r="J392" i="9"/>
  <c r="K392" i="9" s="1"/>
  <c r="M392" i="9" s="1"/>
  <c r="J433" i="9"/>
  <c r="K433" i="9" s="1"/>
  <c r="M433" i="9" s="1"/>
  <c r="J429" i="9"/>
  <c r="K429" i="9" s="1"/>
  <c r="M429" i="9" s="1"/>
  <c r="J425" i="9"/>
  <c r="K425" i="9" s="1"/>
  <c r="M425" i="9" s="1"/>
  <c r="J421" i="9"/>
  <c r="K421" i="9" s="1"/>
  <c r="M421" i="9" s="1"/>
  <c r="J417" i="9"/>
  <c r="K417" i="9" s="1"/>
  <c r="M417" i="9" s="1"/>
  <c r="J413" i="9"/>
  <c r="K413" i="9" s="1"/>
  <c r="M413" i="9" s="1"/>
  <c r="J409" i="9"/>
  <c r="K409" i="9" s="1"/>
  <c r="M409" i="9" s="1"/>
  <c r="J405" i="9"/>
  <c r="K405" i="9" s="1"/>
  <c r="M405" i="9" s="1"/>
  <c r="J401" i="9"/>
  <c r="K401" i="9" s="1"/>
  <c r="M401" i="9" s="1"/>
  <c r="J397" i="9"/>
  <c r="K397" i="9" s="1"/>
  <c r="M397" i="9" s="1"/>
  <c r="J423" i="9"/>
  <c r="K423" i="9" s="1"/>
  <c r="M423" i="9" s="1"/>
  <c r="J418" i="9"/>
  <c r="K418" i="9" s="1"/>
  <c r="M418" i="9" s="1"/>
  <c r="J407" i="9"/>
  <c r="K407" i="9" s="1"/>
  <c r="M407" i="9" s="1"/>
  <c r="J402" i="9"/>
  <c r="K402" i="9" s="1"/>
  <c r="M402" i="9" s="1"/>
  <c r="J391" i="9"/>
  <c r="K391" i="9" s="1"/>
  <c r="M391" i="9" s="1"/>
  <c r="J387" i="9"/>
  <c r="K387" i="9" s="1"/>
  <c r="M387" i="9" s="1"/>
  <c r="J383" i="9"/>
  <c r="K383" i="9" s="1"/>
  <c r="M383" i="9" s="1"/>
  <c r="J379" i="9"/>
  <c r="K379" i="9" s="1"/>
  <c r="M379" i="9" s="1"/>
  <c r="J375" i="9"/>
  <c r="K375" i="9" s="1"/>
  <c r="M375" i="9" s="1"/>
  <c r="J371" i="9"/>
  <c r="K371" i="9" s="1"/>
  <c r="M371" i="9" s="1"/>
  <c r="J367" i="9"/>
  <c r="K367" i="9" s="1"/>
  <c r="M367" i="9" s="1"/>
  <c r="J430" i="9"/>
  <c r="K430" i="9" s="1"/>
  <c r="M430" i="9" s="1"/>
  <c r="J419" i="9"/>
  <c r="K419" i="9" s="1"/>
  <c r="M419" i="9" s="1"/>
  <c r="J414" i="9"/>
  <c r="K414" i="9" s="1"/>
  <c r="M414" i="9" s="1"/>
  <c r="J403" i="9"/>
  <c r="K403" i="9" s="1"/>
  <c r="M403" i="9" s="1"/>
  <c r="J398" i="9"/>
  <c r="K398" i="9" s="1"/>
  <c r="M398" i="9" s="1"/>
  <c r="J393" i="9"/>
  <c r="K393" i="9" s="1"/>
  <c r="M393" i="9" s="1"/>
  <c r="J388" i="9"/>
  <c r="K388" i="9" s="1"/>
  <c r="M388" i="9" s="1"/>
  <c r="J384" i="9"/>
  <c r="K384" i="9" s="1"/>
  <c r="M384" i="9" s="1"/>
  <c r="J380" i="9"/>
  <c r="K380" i="9" s="1"/>
  <c r="M380" i="9" s="1"/>
  <c r="J376" i="9"/>
  <c r="K376" i="9" s="1"/>
  <c r="M376" i="9" s="1"/>
  <c r="J372" i="9"/>
  <c r="K372" i="9" s="1"/>
  <c r="M372" i="9" s="1"/>
  <c r="J368" i="9"/>
  <c r="K368" i="9" s="1"/>
  <c r="M368" i="9" s="1"/>
  <c r="J415" i="9"/>
  <c r="K415" i="9" s="1"/>
  <c r="M415" i="9" s="1"/>
  <c r="J406" i="9"/>
  <c r="K406" i="9" s="1"/>
  <c r="M406" i="9" s="1"/>
  <c r="J389" i="9"/>
  <c r="K389" i="9" s="1"/>
  <c r="M389" i="9" s="1"/>
  <c r="J378" i="9"/>
  <c r="K378" i="9" s="1"/>
  <c r="M378" i="9" s="1"/>
  <c r="J373" i="9"/>
  <c r="K373" i="9" s="1"/>
  <c r="M373" i="9" s="1"/>
  <c r="J364" i="9"/>
  <c r="K364" i="9" s="1"/>
  <c r="M364" i="9" s="1"/>
  <c r="J360" i="9"/>
  <c r="K360" i="9" s="1"/>
  <c r="M360" i="9" s="1"/>
  <c r="J356" i="9"/>
  <c r="K356" i="9" s="1"/>
  <c r="M356" i="9" s="1"/>
  <c r="J352" i="9"/>
  <c r="K352" i="9" s="1"/>
  <c r="M352" i="9" s="1"/>
  <c r="J348" i="9"/>
  <c r="K348" i="9" s="1"/>
  <c r="M348" i="9" s="1"/>
  <c r="J344" i="9"/>
  <c r="K344" i="9" s="1"/>
  <c r="M344" i="9" s="1"/>
  <c r="J340" i="9"/>
  <c r="K340" i="9" s="1"/>
  <c r="M340" i="9" s="1"/>
  <c r="J336" i="9"/>
  <c r="K336" i="9" s="1"/>
  <c r="M336" i="9" s="1"/>
  <c r="J332" i="9"/>
  <c r="K332" i="9" s="1"/>
  <c r="M332" i="9" s="1"/>
  <c r="J328" i="9"/>
  <c r="K328" i="9" s="1"/>
  <c r="M328" i="9" s="1"/>
  <c r="J324" i="9"/>
  <c r="K324" i="9" s="1"/>
  <c r="M324" i="9" s="1"/>
  <c r="J320" i="9"/>
  <c r="K320" i="9" s="1"/>
  <c r="M320" i="9" s="1"/>
  <c r="J316" i="9"/>
  <c r="K316" i="9" s="1"/>
  <c r="M316" i="9" s="1"/>
  <c r="J312" i="9"/>
  <c r="K312" i="9" s="1"/>
  <c r="M312" i="9" s="1"/>
  <c r="J308" i="9"/>
  <c r="K308" i="9" s="1"/>
  <c r="M308" i="9" s="1"/>
  <c r="J304" i="9"/>
  <c r="K304" i="9" s="1"/>
  <c r="M304" i="9" s="1"/>
  <c r="J427" i="9"/>
  <c r="K427" i="9" s="1"/>
  <c r="M427" i="9" s="1"/>
  <c r="J410" i="9"/>
  <c r="K410" i="9" s="1"/>
  <c r="M410" i="9" s="1"/>
  <c r="J395" i="9"/>
  <c r="K395" i="9" s="1"/>
  <c r="M395" i="9" s="1"/>
  <c r="J390" i="9"/>
  <c r="K390" i="9" s="1"/>
  <c r="M390" i="9" s="1"/>
  <c r="J385" i="9"/>
  <c r="K385" i="9" s="1"/>
  <c r="M385" i="9" s="1"/>
  <c r="J374" i="9"/>
  <c r="K374" i="9" s="1"/>
  <c r="M374" i="9" s="1"/>
  <c r="J369" i="9"/>
  <c r="K369" i="9" s="1"/>
  <c r="M369" i="9" s="1"/>
  <c r="J365" i="9"/>
  <c r="K365" i="9" s="1"/>
  <c r="M365" i="9" s="1"/>
  <c r="J361" i="9"/>
  <c r="K361" i="9" s="1"/>
  <c r="M361" i="9" s="1"/>
  <c r="J357" i="9"/>
  <c r="K357" i="9" s="1"/>
  <c r="M357" i="9" s="1"/>
  <c r="J353" i="9"/>
  <c r="K353" i="9" s="1"/>
  <c r="M353" i="9" s="1"/>
  <c r="J349" i="9"/>
  <c r="K349" i="9" s="1"/>
  <c r="M349" i="9" s="1"/>
  <c r="J345" i="9"/>
  <c r="K345" i="9" s="1"/>
  <c r="M345" i="9" s="1"/>
  <c r="J341" i="9"/>
  <c r="K341" i="9" s="1"/>
  <c r="M341" i="9" s="1"/>
  <c r="J337" i="9"/>
  <c r="K337" i="9" s="1"/>
  <c r="M337" i="9" s="1"/>
  <c r="J333" i="9"/>
  <c r="K333" i="9" s="1"/>
  <c r="M333" i="9" s="1"/>
  <c r="J329" i="9"/>
  <c r="K329" i="9" s="1"/>
  <c r="M329" i="9" s="1"/>
  <c r="J325" i="9"/>
  <c r="K325" i="9" s="1"/>
  <c r="M325" i="9" s="1"/>
  <c r="J321" i="9"/>
  <c r="K321" i="9" s="1"/>
  <c r="M321" i="9" s="1"/>
  <c r="J317" i="9"/>
  <c r="K317" i="9" s="1"/>
  <c r="M317" i="9" s="1"/>
  <c r="J313" i="9"/>
  <c r="K313" i="9" s="1"/>
  <c r="M313" i="9" s="1"/>
  <c r="J309" i="9"/>
  <c r="K309" i="9" s="1"/>
  <c r="M309" i="9" s="1"/>
  <c r="J305" i="9"/>
  <c r="K305" i="9" s="1"/>
  <c r="M305" i="9" s="1"/>
  <c r="J381" i="9"/>
  <c r="K381" i="9" s="1"/>
  <c r="M381" i="9" s="1"/>
  <c r="J366" i="9"/>
  <c r="K366" i="9" s="1"/>
  <c r="M366" i="9" s="1"/>
  <c r="J355" i="9"/>
  <c r="K355" i="9" s="1"/>
  <c r="M355" i="9" s="1"/>
  <c r="J350" i="9"/>
  <c r="K350" i="9" s="1"/>
  <c r="M350" i="9" s="1"/>
  <c r="J339" i="9"/>
  <c r="K339" i="9" s="1"/>
  <c r="M339" i="9" s="1"/>
  <c r="J334" i="9"/>
  <c r="K334" i="9" s="1"/>
  <c r="M334" i="9" s="1"/>
  <c r="J323" i="9"/>
  <c r="K323" i="9" s="1"/>
  <c r="M323" i="9" s="1"/>
  <c r="J319" i="9"/>
  <c r="K319" i="9" s="1"/>
  <c r="M319" i="9" s="1"/>
  <c r="J315" i="9"/>
  <c r="K315" i="9" s="1"/>
  <c r="M315" i="9" s="1"/>
  <c r="J311" i="9"/>
  <c r="K311" i="9" s="1"/>
  <c r="M311" i="9" s="1"/>
  <c r="J307" i="9"/>
  <c r="K307" i="9" s="1"/>
  <c r="M307" i="9" s="1"/>
  <c r="J303" i="9"/>
  <c r="K303" i="9" s="1"/>
  <c r="M303" i="9" s="1"/>
  <c r="J300" i="9"/>
  <c r="K300" i="9" s="1"/>
  <c r="M300" i="9" s="1"/>
  <c r="J296" i="9"/>
  <c r="K296" i="9" s="1"/>
  <c r="M296" i="9" s="1"/>
  <c r="J292" i="9"/>
  <c r="K292" i="9" s="1"/>
  <c r="M292" i="9" s="1"/>
  <c r="J288" i="9"/>
  <c r="K288" i="9" s="1"/>
  <c r="M288" i="9" s="1"/>
  <c r="J284" i="9"/>
  <c r="K284" i="9" s="1"/>
  <c r="M284" i="9" s="1"/>
  <c r="J280" i="9"/>
  <c r="K280" i="9" s="1"/>
  <c r="M280" i="9" s="1"/>
  <c r="J276" i="9"/>
  <c r="K276" i="9" s="1"/>
  <c r="M276" i="9" s="1"/>
  <c r="J272" i="9"/>
  <c r="K272" i="9" s="1"/>
  <c r="M272" i="9" s="1"/>
  <c r="J422" i="9"/>
  <c r="K422" i="9" s="1"/>
  <c r="M422" i="9" s="1"/>
  <c r="J411" i="9"/>
  <c r="K411" i="9" s="1"/>
  <c r="M411" i="9" s="1"/>
  <c r="J370" i="9"/>
  <c r="K370" i="9" s="1"/>
  <c r="M370" i="9" s="1"/>
  <c r="J362" i="9"/>
  <c r="K362" i="9" s="1"/>
  <c r="M362" i="9" s="1"/>
  <c r="J351" i="9"/>
  <c r="K351" i="9" s="1"/>
  <c r="M351" i="9" s="1"/>
  <c r="J346" i="9"/>
  <c r="K346" i="9" s="1"/>
  <c r="M346" i="9" s="1"/>
  <c r="J335" i="9"/>
  <c r="K335" i="9" s="1"/>
  <c r="M335" i="9" s="1"/>
  <c r="J330" i="9"/>
  <c r="K330" i="9" s="1"/>
  <c r="M330" i="9" s="1"/>
  <c r="J301" i="9"/>
  <c r="K301" i="9" s="1"/>
  <c r="M301" i="9" s="1"/>
  <c r="J297" i="9"/>
  <c r="K297" i="9" s="1"/>
  <c r="M297" i="9" s="1"/>
  <c r="J293" i="9"/>
  <c r="K293" i="9" s="1"/>
  <c r="M293" i="9" s="1"/>
  <c r="J289" i="9"/>
  <c r="K289" i="9" s="1"/>
  <c r="M289" i="9" s="1"/>
  <c r="J285" i="9"/>
  <c r="K285" i="9" s="1"/>
  <c r="M285" i="9" s="1"/>
  <c r="J281" i="9"/>
  <c r="K281" i="9" s="1"/>
  <c r="M281" i="9" s="1"/>
  <c r="J277" i="9"/>
  <c r="K277" i="9" s="1"/>
  <c r="M277" i="9" s="1"/>
  <c r="J273" i="9"/>
  <c r="K273" i="9" s="1"/>
  <c r="M273" i="9" s="1"/>
  <c r="J269" i="9"/>
  <c r="K269" i="9" s="1"/>
  <c r="M269" i="9" s="1"/>
  <c r="J265" i="9"/>
  <c r="K265" i="9" s="1"/>
  <c r="M265" i="9" s="1"/>
  <c r="J426" i="9"/>
  <c r="K426" i="9" s="1"/>
  <c r="M426" i="9" s="1"/>
  <c r="J394" i="9"/>
  <c r="K394" i="9" s="1"/>
  <c r="M394" i="9" s="1"/>
  <c r="J347" i="9"/>
  <c r="K347" i="9" s="1"/>
  <c r="M347" i="9" s="1"/>
  <c r="J338" i="9"/>
  <c r="K338" i="9" s="1"/>
  <c r="M338" i="9" s="1"/>
  <c r="J322" i="9"/>
  <c r="K322" i="9" s="1"/>
  <c r="M322" i="9" s="1"/>
  <c r="J306" i="9"/>
  <c r="K306" i="9" s="1"/>
  <c r="M306" i="9" s="1"/>
  <c r="J298" i="9"/>
  <c r="K298" i="9" s="1"/>
  <c r="M298" i="9" s="1"/>
  <c r="J294" i="9"/>
  <c r="K294" i="9" s="1"/>
  <c r="M294" i="9" s="1"/>
  <c r="J290" i="9"/>
  <c r="K290" i="9" s="1"/>
  <c r="M290" i="9" s="1"/>
  <c r="J286" i="9"/>
  <c r="K286" i="9" s="1"/>
  <c r="M286" i="9" s="1"/>
  <c r="J282" i="9"/>
  <c r="K282" i="9" s="1"/>
  <c r="M282" i="9" s="1"/>
  <c r="J278" i="9"/>
  <c r="K278" i="9" s="1"/>
  <c r="M278" i="9" s="1"/>
  <c r="J274" i="9"/>
  <c r="K274" i="9" s="1"/>
  <c r="M274" i="9" s="1"/>
  <c r="J270" i="9"/>
  <c r="K270" i="9" s="1"/>
  <c r="M270" i="9" s="1"/>
  <c r="J267" i="9"/>
  <c r="K267" i="9" s="1"/>
  <c r="M267" i="9" s="1"/>
  <c r="J266" i="9"/>
  <c r="K266" i="9" s="1"/>
  <c r="M266" i="9" s="1"/>
  <c r="J263" i="9"/>
  <c r="K263" i="9" s="1"/>
  <c r="M263" i="9" s="1"/>
  <c r="J260" i="9"/>
  <c r="K260" i="9" s="1"/>
  <c r="M260" i="9" s="1"/>
  <c r="J256" i="9"/>
  <c r="K256" i="9" s="1"/>
  <c r="M256" i="9" s="1"/>
  <c r="J252" i="9"/>
  <c r="K252" i="9" s="1"/>
  <c r="M252" i="9" s="1"/>
  <c r="J248" i="9"/>
  <c r="K248" i="9" s="1"/>
  <c r="M248" i="9" s="1"/>
  <c r="J244" i="9"/>
  <c r="K244" i="9" s="1"/>
  <c r="M244" i="9" s="1"/>
  <c r="J240" i="9"/>
  <c r="K240" i="9" s="1"/>
  <c r="M240" i="9" s="1"/>
  <c r="J236" i="9"/>
  <c r="K236" i="9" s="1"/>
  <c r="M236" i="9" s="1"/>
  <c r="J232" i="9"/>
  <c r="K232" i="9" s="1"/>
  <c r="M232" i="9" s="1"/>
  <c r="J228" i="9"/>
  <c r="K228" i="9" s="1"/>
  <c r="M228" i="9" s="1"/>
  <c r="J224" i="9"/>
  <c r="K224" i="9" s="1"/>
  <c r="M224" i="9" s="1"/>
  <c r="J220" i="9"/>
  <c r="K220" i="9" s="1"/>
  <c r="M220" i="9" s="1"/>
  <c r="J216" i="9"/>
  <c r="K216" i="9" s="1"/>
  <c r="M216" i="9" s="1"/>
  <c r="J212" i="9"/>
  <c r="K212" i="9" s="1"/>
  <c r="M212" i="9" s="1"/>
  <c r="J208" i="9"/>
  <c r="K208" i="9" s="1"/>
  <c r="M208" i="9" s="1"/>
  <c r="J204" i="9"/>
  <c r="K204" i="9" s="1"/>
  <c r="M204" i="9" s="1"/>
  <c r="J200" i="9"/>
  <c r="K200" i="9" s="1"/>
  <c r="M200" i="9" s="1"/>
  <c r="J196" i="9"/>
  <c r="K196" i="9" s="1"/>
  <c r="M196" i="9" s="1"/>
  <c r="J192" i="9"/>
  <c r="K192" i="9" s="1"/>
  <c r="M192" i="9" s="1"/>
  <c r="J188" i="9"/>
  <c r="K188" i="9" s="1"/>
  <c r="M188" i="9" s="1"/>
  <c r="J184" i="9"/>
  <c r="K184" i="9" s="1"/>
  <c r="M184" i="9" s="1"/>
  <c r="J180" i="9"/>
  <c r="K180" i="9" s="1"/>
  <c r="M180" i="9" s="1"/>
  <c r="J176" i="9"/>
  <c r="K176" i="9" s="1"/>
  <c r="M176" i="9" s="1"/>
  <c r="J172" i="9"/>
  <c r="K172" i="9" s="1"/>
  <c r="M172" i="9" s="1"/>
  <c r="J168" i="9"/>
  <c r="K168" i="9" s="1"/>
  <c r="M168" i="9" s="1"/>
  <c r="J164" i="9"/>
  <c r="K164" i="9" s="1"/>
  <c r="M164" i="9" s="1"/>
  <c r="J160" i="9"/>
  <c r="K160" i="9" s="1"/>
  <c r="M160" i="9" s="1"/>
  <c r="J156" i="9"/>
  <c r="K156" i="9" s="1"/>
  <c r="M156" i="9" s="1"/>
  <c r="J152" i="9"/>
  <c r="K152" i="9" s="1"/>
  <c r="M152" i="9" s="1"/>
  <c r="J148" i="9"/>
  <c r="K148" i="9" s="1"/>
  <c r="M148" i="9" s="1"/>
  <c r="J431" i="9"/>
  <c r="K431" i="9" s="1"/>
  <c r="M431" i="9" s="1"/>
  <c r="J399" i="9"/>
  <c r="K399" i="9" s="1"/>
  <c r="M399" i="9" s="1"/>
  <c r="J359" i="9"/>
  <c r="K359" i="9" s="1"/>
  <c r="M359" i="9" s="1"/>
  <c r="J342" i="9"/>
  <c r="K342" i="9" s="1"/>
  <c r="M342" i="9" s="1"/>
  <c r="J327" i="9"/>
  <c r="K327" i="9" s="1"/>
  <c r="M327" i="9" s="1"/>
  <c r="J318" i="9"/>
  <c r="K318" i="9" s="1"/>
  <c r="M318" i="9" s="1"/>
  <c r="J302" i="9"/>
  <c r="K302" i="9" s="1"/>
  <c r="M302" i="9" s="1"/>
  <c r="J261" i="9"/>
  <c r="K261" i="9" s="1"/>
  <c r="M261" i="9" s="1"/>
  <c r="J257" i="9"/>
  <c r="K257" i="9" s="1"/>
  <c r="M257" i="9" s="1"/>
  <c r="J253" i="9"/>
  <c r="K253" i="9" s="1"/>
  <c r="M253" i="9" s="1"/>
  <c r="J249" i="9"/>
  <c r="K249" i="9" s="1"/>
  <c r="M249" i="9" s="1"/>
  <c r="J245" i="9"/>
  <c r="K245" i="9" s="1"/>
  <c r="M245" i="9" s="1"/>
  <c r="J241" i="9"/>
  <c r="K241" i="9" s="1"/>
  <c r="M241" i="9" s="1"/>
  <c r="J237" i="9"/>
  <c r="K237" i="9" s="1"/>
  <c r="M237" i="9" s="1"/>
  <c r="J233" i="9"/>
  <c r="K233" i="9" s="1"/>
  <c r="M233" i="9" s="1"/>
  <c r="J229" i="9"/>
  <c r="K229" i="9" s="1"/>
  <c r="M229" i="9" s="1"/>
  <c r="J225" i="9"/>
  <c r="K225" i="9" s="1"/>
  <c r="M225" i="9" s="1"/>
  <c r="J221" i="9"/>
  <c r="K221" i="9" s="1"/>
  <c r="M221" i="9" s="1"/>
  <c r="J217" i="9"/>
  <c r="K217" i="9" s="1"/>
  <c r="M217" i="9" s="1"/>
  <c r="J213" i="9"/>
  <c r="K213" i="9" s="1"/>
  <c r="M213" i="9" s="1"/>
  <c r="J209" i="9"/>
  <c r="K209" i="9" s="1"/>
  <c r="M209" i="9" s="1"/>
  <c r="J205" i="9"/>
  <c r="K205" i="9" s="1"/>
  <c r="M205" i="9" s="1"/>
  <c r="J201" i="9"/>
  <c r="K201" i="9" s="1"/>
  <c r="M201" i="9" s="1"/>
  <c r="J197" i="9"/>
  <c r="K197" i="9" s="1"/>
  <c r="M197" i="9" s="1"/>
  <c r="J193" i="9"/>
  <c r="K193" i="9" s="1"/>
  <c r="M193" i="9" s="1"/>
  <c r="J189" i="9"/>
  <c r="K189" i="9" s="1"/>
  <c r="M189" i="9" s="1"/>
  <c r="J185" i="9"/>
  <c r="K185" i="9" s="1"/>
  <c r="M185" i="9" s="1"/>
  <c r="J181" i="9"/>
  <c r="K181" i="9" s="1"/>
  <c r="M181" i="9" s="1"/>
  <c r="J177" i="9"/>
  <c r="K177" i="9" s="1"/>
  <c r="M177" i="9" s="1"/>
  <c r="J173" i="9"/>
  <c r="K173" i="9" s="1"/>
  <c r="M173" i="9" s="1"/>
  <c r="J169" i="9"/>
  <c r="K169" i="9" s="1"/>
  <c r="M169" i="9" s="1"/>
  <c r="J165" i="9"/>
  <c r="K165" i="9" s="1"/>
  <c r="M165" i="9" s="1"/>
  <c r="J161" i="9"/>
  <c r="K161" i="9" s="1"/>
  <c r="M161" i="9" s="1"/>
  <c r="J157" i="9"/>
  <c r="K157" i="9" s="1"/>
  <c r="M157" i="9" s="1"/>
  <c r="J153" i="9"/>
  <c r="K153" i="9" s="1"/>
  <c r="M153" i="9" s="1"/>
  <c r="J149" i="9"/>
  <c r="K149" i="9" s="1"/>
  <c r="M149" i="9" s="1"/>
  <c r="J145" i="9"/>
  <c r="K145" i="9" s="1"/>
  <c r="M145" i="9" s="1"/>
  <c r="J141" i="9"/>
  <c r="K141" i="9" s="1"/>
  <c r="M141" i="9" s="1"/>
  <c r="J137" i="9"/>
  <c r="K137" i="9" s="1"/>
  <c r="M137" i="9" s="1"/>
  <c r="J133" i="9"/>
  <c r="K133" i="9" s="1"/>
  <c r="M133" i="9" s="1"/>
  <c r="J386" i="9"/>
  <c r="K386" i="9" s="1"/>
  <c r="M386" i="9" s="1"/>
  <c r="J377" i="9"/>
  <c r="K377" i="9" s="1"/>
  <c r="M377" i="9" s="1"/>
  <c r="J331" i="9"/>
  <c r="K331" i="9" s="1"/>
  <c r="M331" i="9" s="1"/>
  <c r="J262" i="9"/>
  <c r="K262" i="9" s="1"/>
  <c r="M262" i="9" s="1"/>
  <c r="J258" i="9"/>
  <c r="K258" i="9" s="1"/>
  <c r="M258" i="9" s="1"/>
  <c r="J254" i="9"/>
  <c r="K254" i="9" s="1"/>
  <c r="M254" i="9" s="1"/>
  <c r="J250" i="9"/>
  <c r="K250" i="9" s="1"/>
  <c r="M250" i="9" s="1"/>
  <c r="J246" i="9"/>
  <c r="K246" i="9" s="1"/>
  <c r="M246" i="9" s="1"/>
  <c r="J242" i="9"/>
  <c r="K242" i="9" s="1"/>
  <c r="M242" i="9" s="1"/>
  <c r="J238" i="9"/>
  <c r="K238" i="9" s="1"/>
  <c r="M238" i="9" s="1"/>
  <c r="J234" i="9"/>
  <c r="K234" i="9" s="1"/>
  <c r="M234" i="9" s="1"/>
  <c r="J230" i="9"/>
  <c r="K230" i="9" s="1"/>
  <c r="M230" i="9" s="1"/>
  <c r="J226" i="9"/>
  <c r="K226" i="9" s="1"/>
  <c r="M226" i="9" s="1"/>
  <c r="J222" i="9"/>
  <c r="K222" i="9" s="1"/>
  <c r="M222" i="9" s="1"/>
  <c r="J218" i="9"/>
  <c r="K218" i="9" s="1"/>
  <c r="M218" i="9" s="1"/>
  <c r="J214" i="9"/>
  <c r="K214" i="9" s="1"/>
  <c r="M214" i="9" s="1"/>
  <c r="J210" i="9"/>
  <c r="K210" i="9" s="1"/>
  <c r="M210" i="9" s="1"/>
  <c r="J206" i="9"/>
  <c r="K206" i="9" s="1"/>
  <c r="M206" i="9" s="1"/>
  <c r="J202" i="9"/>
  <c r="K202" i="9" s="1"/>
  <c r="M202" i="9" s="1"/>
  <c r="J198" i="9"/>
  <c r="K198" i="9" s="1"/>
  <c r="M198" i="9" s="1"/>
  <c r="J194" i="9"/>
  <c r="K194" i="9" s="1"/>
  <c r="M194" i="9" s="1"/>
  <c r="J190" i="9"/>
  <c r="K190" i="9" s="1"/>
  <c r="M190" i="9" s="1"/>
  <c r="J186" i="9"/>
  <c r="K186" i="9" s="1"/>
  <c r="M186" i="9" s="1"/>
  <c r="J182" i="9"/>
  <c r="K182" i="9" s="1"/>
  <c r="M182" i="9" s="1"/>
  <c r="J178" i="9"/>
  <c r="K178" i="9" s="1"/>
  <c r="M178" i="9" s="1"/>
  <c r="J174" i="9"/>
  <c r="K174" i="9" s="1"/>
  <c r="M174" i="9" s="1"/>
  <c r="J170" i="9"/>
  <c r="K170" i="9" s="1"/>
  <c r="M170" i="9" s="1"/>
  <c r="J166" i="9"/>
  <c r="K166" i="9" s="1"/>
  <c r="M166" i="9" s="1"/>
  <c r="J162" i="9"/>
  <c r="K162" i="9" s="1"/>
  <c r="M162" i="9" s="1"/>
  <c r="J158" i="9"/>
  <c r="K158" i="9" s="1"/>
  <c r="M158" i="9" s="1"/>
  <c r="J154" i="9"/>
  <c r="K154" i="9" s="1"/>
  <c r="M154" i="9" s="1"/>
  <c r="J150" i="9"/>
  <c r="K150" i="9" s="1"/>
  <c r="M150" i="9" s="1"/>
  <c r="J146" i="9"/>
  <c r="K146" i="9" s="1"/>
  <c r="M146" i="9" s="1"/>
  <c r="J143" i="9"/>
  <c r="K143" i="9" s="1"/>
  <c r="M143" i="9" s="1"/>
  <c r="J142" i="9"/>
  <c r="K142" i="9" s="1"/>
  <c r="M142" i="9" s="1"/>
  <c r="J139" i="9"/>
  <c r="K139" i="9" s="1"/>
  <c r="M139" i="9" s="1"/>
  <c r="J138" i="9"/>
  <c r="K138" i="9" s="1"/>
  <c r="M138" i="9" s="1"/>
  <c r="J135" i="9"/>
  <c r="K135" i="9" s="1"/>
  <c r="M135" i="9" s="1"/>
  <c r="J134" i="9"/>
  <c r="K134" i="9" s="1"/>
  <c r="M134" i="9" s="1"/>
  <c r="J131" i="9"/>
  <c r="K131" i="9" s="1"/>
  <c r="M131" i="9" s="1"/>
  <c r="J127" i="9"/>
  <c r="K127" i="9" s="1"/>
  <c r="M127" i="9" s="1"/>
  <c r="J123" i="9"/>
  <c r="K123" i="9" s="1"/>
  <c r="M123" i="9" s="1"/>
  <c r="J119" i="9"/>
  <c r="K119" i="9" s="1"/>
  <c r="M119" i="9" s="1"/>
  <c r="J115" i="9"/>
  <c r="K115" i="9" s="1"/>
  <c r="M115" i="9" s="1"/>
  <c r="J111" i="9"/>
  <c r="K111" i="9" s="1"/>
  <c r="M111" i="9" s="1"/>
  <c r="J107" i="9"/>
  <c r="K107" i="9" s="1"/>
  <c r="M107" i="9" s="1"/>
  <c r="J103" i="9"/>
  <c r="K103" i="9" s="1"/>
  <c r="M103" i="9" s="1"/>
  <c r="J99" i="9"/>
  <c r="K99" i="9" s="1"/>
  <c r="M99" i="9" s="1"/>
  <c r="J95" i="9"/>
  <c r="K95" i="9" s="1"/>
  <c r="M95" i="9" s="1"/>
  <c r="J91" i="9"/>
  <c r="K91" i="9" s="1"/>
  <c r="M91" i="9" s="1"/>
  <c r="J87" i="9"/>
  <c r="K87" i="9" s="1"/>
  <c r="M87" i="9" s="1"/>
  <c r="J83" i="9"/>
  <c r="K83" i="9" s="1"/>
  <c r="M83" i="9" s="1"/>
  <c r="J79" i="9"/>
  <c r="K79" i="9" s="1"/>
  <c r="M79" i="9" s="1"/>
  <c r="J75" i="9"/>
  <c r="K75" i="9" s="1"/>
  <c r="M75" i="9" s="1"/>
  <c r="J71" i="9"/>
  <c r="K71" i="9" s="1"/>
  <c r="M71" i="9" s="1"/>
  <c r="J67" i="9"/>
  <c r="K67" i="9" s="1"/>
  <c r="M67" i="9" s="1"/>
  <c r="J63" i="9"/>
  <c r="K63" i="9" s="1"/>
  <c r="M63" i="9" s="1"/>
  <c r="J59" i="9"/>
  <c r="K59" i="9" s="1"/>
  <c r="M59" i="9" s="1"/>
  <c r="J55" i="9"/>
  <c r="K55" i="9" s="1"/>
  <c r="M55" i="9" s="1"/>
  <c r="J51" i="9"/>
  <c r="K51" i="9" s="1"/>
  <c r="M51" i="9" s="1"/>
  <c r="J47" i="9"/>
  <c r="K47" i="9" s="1"/>
  <c r="M47" i="9" s="1"/>
  <c r="J43" i="9"/>
  <c r="K43" i="9" s="1"/>
  <c r="M43" i="9" s="1"/>
  <c r="J39" i="9"/>
  <c r="K39" i="9" s="1"/>
  <c r="M39" i="9" s="1"/>
  <c r="J35" i="9"/>
  <c r="K35" i="9" s="1"/>
  <c r="M35" i="9" s="1"/>
  <c r="J31" i="9"/>
  <c r="K31" i="9" s="1"/>
  <c r="M31" i="9" s="1"/>
  <c r="J354" i="9"/>
  <c r="K354" i="9" s="1"/>
  <c r="M354" i="9" s="1"/>
  <c r="J343" i="9"/>
  <c r="K343" i="9" s="1"/>
  <c r="M343" i="9" s="1"/>
  <c r="J314" i="9"/>
  <c r="K314" i="9" s="1"/>
  <c r="M314" i="9" s="1"/>
  <c r="J310" i="9"/>
  <c r="K310" i="9" s="1"/>
  <c r="M310" i="9" s="1"/>
  <c r="J295" i="9"/>
  <c r="K295" i="9" s="1"/>
  <c r="M295" i="9" s="1"/>
  <c r="J287" i="9"/>
  <c r="K287" i="9" s="1"/>
  <c r="M287" i="9" s="1"/>
  <c r="J279" i="9"/>
  <c r="K279" i="9" s="1"/>
  <c r="M279" i="9" s="1"/>
  <c r="J271" i="9"/>
  <c r="K271" i="9" s="1"/>
  <c r="M271" i="9" s="1"/>
  <c r="J268" i="9"/>
  <c r="K268" i="9" s="1"/>
  <c r="M268" i="9" s="1"/>
  <c r="J128" i="9"/>
  <c r="K128" i="9" s="1"/>
  <c r="M128" i="9" s="1"/>
  <c r="J124" i="9"/>
  <c r="K124" i="9" s="1"/>
  <c r="M124" i="9" s="1"/>
  <c r="J120" i="9"/>
  <c r="K120" i="9" s="1"/>
  <c r="M120" i="9" s="1"/>
  <c r="J116" i="9"/>
  <c r="K116" i="9" s="1"/>
  <c r="M116" i="9" s="1"/>
  <c r="J112" i="9"/>
  <c r="K112" i="9" s="1"/>
  <c r="M112" i="9" s="1"/>
  <c r="J108" i="9"/>
  <c r="K108" i="9" s="1"/>
  <c r="M108" i="9" s="1"/>
  <c r="J104" i="9"/>
  <c r="K104" i="9" s="1"/>
  <c r="M104" i="9" s="1"/>
  <c r="J100" i="9"/>
  <c r="K100" i="9" s="1"/>
  <c r="M100" i="9" s="1"/>
  <c r="J96" i="9"/>
  <c r="K96" i="9" s="1"/>
  <c r="M96" i="9" s="1"/>
  <c r="J92" i="9"/>
  <c r="K92" i="9" s="1"/>
  <c r="M92" i="9" s="1"/>
  <c r="J88" i="9"/>
  <c r="K88" i="9" s="1"/>
  <c r="M88" i="9" s="1"/>
  <c r="J84" i="9"/>
  <c r="K84" i="9" s="1"/>
  <c r="M84" i="9" s="1"/>
  <c r="J80" i="9"/>
  <c r="K80" i="9" s="1"/>
  <c r="M80" i="9" s="1"/>
  <c r="J76" i="9"/>
  <c r="K76" i="9" s="1"/>
  <c r="M76" i="9" s="1"/>
  <c r="J72" i="9"/>
  <c r="K72" i="9" s="1"/>
  <c r="M72" i="9" s="1"/>
  <c r="J68" i="9"/>
  <c r="K68" i="9" s="1"/>
  <c r="M68" i="9" s="1"/>
  <c r="J64" i="9"/>
  <c r="K64" i="9" s="1"/>
  <c r="M64" i="9" s="1"/>
  <c r="J60" i="9"/>
  <c r="K60" i="9" s="1"/>
  <c r="M60" i="9" s="1"/>
  <c r="J56" i="9"/>
  <c r="K56" i="9" s="1"/>
  <c r="M56" i="9" s="1"/>
  <c r="J52" i="9"/>
  <c r="K52" i="9" s="1"/>
  <c r="M52" i="9" s="1"/>
  <c r="J48" i="9"/>
  <c r="K48" i="9" s="1"/>
  <c r="M48" i="9" s="1"/>
  <c r="J44" i="9"/>
  <c r="K44" i="9" s="1"/>
  <c r="M44" i="9" s="1"/>
  <c r="J40" i="9"/>
  <c r="K40" i="9" s="1"/>
  <c r="M40" i="9" s="1"/>
  <c r="J36" i="9"/>
  <c r="K36" i="9" s="1"/>
  <c r="M36" i="9" s="1"/>
  <c r="J32" i="9"/>
  <c r="K32" i="9" s="1"/>
  <c r="M32" i="9" s="1"/>
  <c r="J28" i="9"/>
  <c r="K28" i="9" s="1"/>
  <c r="M28" i="9" s="1"/>
  <c r="J24" i="9"/>
  <c r="K24" i="9" s="1"/>
  <c r="M24" i="9" s="1"/>
  <c r="J20" i="9"/>
  <c r="K20" i="9" s="1"/>
  <c r="M20" i="9" s="1"/>
  <c r="J16" i="9"/>
  <c r="K16" i="9" s="1"/>
  <c r="M16" i="9" s="1"/>
  <c r="J12" i="9"/>
  <c r="K12" i="9" s="1"/>
  <c r="M12" i="9" s="1"/>
  <c r="J382" i="9"/>
  <c r="K382" i="9" s="1"/>
  <c r="M382" i="9" s="1"/>
  <c r="J363" i="9"/>
  <c r="K363" i="9" s="1"/>
  <c r="M363" i="9" s="1"/>
  <c r="J275" i="9"/>
  <c r="K275" i="9" s="1"/>
  <c r="M275" i="9" s="1"/>
  <c r="J264" i="9"/>
  <c r="K264" i="9" s="1"/>
  <c r="M264" i="9" s="1"/>
  <c r="J259" i="9"/>
  <c r="K259" i="9" s="1"/>
  <c r="M259" i="9" s="1"/>
  <c r="J251" i="9"/>
  <c r="K251" i="9" s="1"/>
  <c r="M251" i="9" s="1"/>
  <c r="J243" i="9"/>
  <c r="K243" i="9" s="1"/>
  <c r="M243" i="9" s="1"/>
  <c r="J235" i="9"/>
  <c r="K235" i="9" s="1"/>
  <c r="M235" i="9" s="1"/>
  <c r="J227" i="9"/>
  <c r="K227" i="9" s="1"/>
  <c r="M227" i="9" s="1"/>
  <c r="J219" i="9"/>
  <c r="K219" i="9" s="1"/>
  <c r="M219" i="9" s="1"/>
  <c r="J211" i="9"/>
  <c r="K211" i="9" s="1"/>
  <c r="M211" i="9" s="1"/>
  <c r="J203" i="9"/>
  <c r="K203" i="9" s="1"/>
  <c r="M203" i="9" s="1"/>
  <c r="J195" i="9"/>
  <c r="K195" i="9" s="1"/>
  <c r="M195" i="9" s="1"/>
  <c r="J187" i="9"/>
  <c r="K187" i="9" s="1"/>
  <c r="M187" i="9" s="1"/>
  <c r="J179" i="9"/>
  <c r="K179" i="9" s="1"/>
  <c r="M179" i="9" s="1"/>
  <c r="J171" i="9"/>
  <c r="K171" i="9" s="1"/>
  <c r="M171" i="9" s="1"/>
  <c r="J163" i="9"/>
  <c r="K163" i="9" s="1"/>
  <c r="M163" i="9" s="1"/>
  <c r="J155" i="9"/>
  <c r="K155" i="9" s="1"/>
  <c r="M155" i="9" s="1"/>
  <c r="J147" i="9"/>
  <c r="K147" i="9" s="1"/>
  <c r="M147" i="9" s="1"/>
  <c r="J144" i="9"/>
  <c r="K144" i="9" s="1"/>
  <c r="M144" i="9" s="1"/>
  <c r="J136" i="9"/>
  <c r="K136" i="9" s="1"/>
  <c r="M136" i="9" s="1"/>
  <c r="J291" i="9"/>
  <c r="K291" i="9" s="1"/>
  <c r="M291" i="9" s="1"/>
  <c r="J239" i="9"/>
  <c r="K239" i="9" s="1"/>
  <c r="M239" i="9" s="1"/>
  <c r="J231" i="9"/>
  <c r="K231" i="9" s="1"/>
  <c r="M231" i="9" s="1"/>
  <c r="J215" i="9"/>
  <c r="K215" i="9" s="1"/>
  <c r="M215" i="9" s="1"/>
  <c r="J199" i="9"/>
  <c r="K199" i="9" s="1"/>
  <c r="M199" i="9" s="1"/>
  <c r="J175" i="9"/>
  <c r="K175" i="9" s="1"/>
  <c r="M175" i="9" s="1"/>
  <c r="J151" i="9"/>
  <c r="K151" i="9" s="1"/>
  <c r="M151" i="9" s="1"/>
  <c r="J18" i="9"/>
  <c r="K18" i="9" s="1"/>
  <c r="M18" i="9" s="1"/>
  <c r="J14" i="9"/>
  <c r="K14" i="9" s="1"/>
  <c r="M14" i="9" s="1"/>
  <c r="J10" i="9"/>
  <c r="K10" i="9" s="1"/>
  <c r="M10" i="9" s="1"/>
  <c r="J283" i="9"/>
  <c r="K283" i="9" s="1"/>
  <c r="M283" i="9" s="1"/>
  <c r="J125" i="9"/>
  <c r="K125" i="9" s="1"/>
  <c r="M125" i="9" s="1"/>
  <c r="J121" i="9"/>
  <c r="K121" i="9" s="1"/>
  <c r="M121" i="9" s="1"/>
  <c r="J109" i="9"/>
  <c r="K109" i="9" s="1"/>
  <c r="M109" i="9" s="1"/>
  <c r="J101" i="9"/>
  <c r="K101" i="9" s="1"/>
  <c r="M101" i="9" s="1"/>
  <c r="J89" i="9"/>
  <c r="K89" i="9" s="1"/>
  <c r="M89" i="9" s="1"/>
  <c r="J85" i="9"/>
  <c r="K85" i="9" s="1"/>
  <c r="M85" i="9" s="1"/>
  <c r="J81" i="9"/>
  <c r="K81" i="9" s="1"/>
  <c r="M81" i="9" s="1"/>
  <c r="J77" i="9"/>
  <c r="K77" i="9" s="1"/>
  <c r="M77" i="9" s="1"/>
  <c r="J57" i="9"/>
  <c r="K57" i="9" s="1"/>
  <c r="M57" i="9" s="1"/>
  <c r="J53" i="9"/>
  <c r="K53" i="9" s="1"/>
  <c r="M53" i="9" s="1"/>
  <c r="J41" i="9"/>
  <c r="K41" i="9" s="1"/>
  <c r="M41" i="9" s="1"/>
  <c r="J33" i="9"/>
  <c r="K33" i="9" s="1"/>
  <c r="M33" i="9" s="1"/>
  <c r="J299" i="9"/>
  <c r="K299" i="9" s="1"/>
  <c r="M299" i="9" s="1"/>
  <c r="J130" i="9"/>
  <c r="K130" i="9" s="1"/>
  <c r="M130" i="9" s="1"/>
  <c r="J126" i="9"/>
  <c r="K126" i="9" s="1"/>
  <c r="M126" i="9" s="1"/>
  <c r="J122" i="9"/>
  <c r="K122" i="9" s="1"/>
  <c r="M122" i="9" s="1"/>
  <c r="J118" i="9"/>
  <c r="K118" i="9" s="1"/>
  <c r="M118" i="9" s="1"/>
  <c r="J114" i="9"/>
  <c r="K114" i="9" s="1"/>
  <c r="M114" i="9" s="1"/>
  <c r="J110" i="9"/>
  <c r="K110" i="9" s="1"/>
  <c r="M110" i="9" s="1"/>
  <c r="J106" i="9"/>
  <c r="K106" i="9" s="1"/>
  <c r="M106" i="9" s="1"/>
  <c r="J102" i="9"/>
  <c r="K102" i="9" s="1"/>
  <c r="M102" i="9" s="1"/>
  <c r="J98" i="9"/>
  <c r="K98" i="9" s="1"/>
  <c r="M98" i="9" s="1"/>
  <c r="J94" i="9"/>
  <c r="K94" i="9" s="1"/>
  <c r="M94" i="9" s="1"/>
  <c r="J90" i="9"/>
  <c r="K90" i="9" s="1"/>
  <c r="M90" i="9" s="1"/>
  <c r="J86" i="9"/>
  <c r="K86" i="9" s="1"/>
  <c r="M86" i="9" s="1"/>
  <c r="J82" i="9"/>
  <c r="K82" i="9" s="1"/>
  <c r="M82" i="9" s="1"/>
  <c r="J78" i="9"/>
  <c r="K78" i="9" s="1"/>
  <c r="M78" i="9" s="1"/>
  <c r="J74" i="9"/>
  <c r="K74" i="9" s="1"/>
  <c r="M74" i="9" s="1"/>
  <c r="J70" i="9"/>
  <c r="K70" i="9" s="1"/>
  <c r="M70" i="9" s="1"/>
  <c r="J66" i="9"/>
  <c r="K66" i="9" s="1"/>
  <c r="M66" i="9" s="1"/>
  <c r="J62" i="9"/>
  <c r="K62" i="9" s="1"/>
  <c r="M62" i="9" s="1"/>
  <c r="J58" i="9"/>
  <c r="K58" i="9" s="1"/>
  <c r="M58" i="9" s="1"/>
  <c r="J54" i="9"/>
  <c r="K54" i="9" s="1"/>
  <c r="M54" i="9" s="1"/>
  <c r="J50" i="9"/>
  <c r="K50" i="9" s="1"/>
  <c r="M50" i="9" s="1"/>
  <c r="J46" i="9"/>
  <c r="K46" i="9" s="1"/>
  <c r="M46" i="9" s="1"/>
  <c r="J42" i="9"/>
  <c r="K42" i="9" s="1"/>
  <c r="M42" i="9" s="1"/>
  <c r="J38" i="9"/>
  <c r="K38" i="9" s="1"/>
  <c r="M38" i="9" s="1"/>
  <c r="J34" i="9"/>
  <c r="K34" i="9" s="1"/>
  <c r="M34" i="9" s="1"/>
  <c r="J27" i="9"/>
  <c r="K27" i="9" s="1"/>
  <c r="M27" i="9" s="1"/>
  <c r="J23" i="9"/>
  <c r="K23" i="9" s="1"/>
  <c r="M23" i="9" s="1"/>
  <c r="J19" i="9"/>
  <c r="K19" i="9" s="1"/>
  <c r="M19" i="9" s="1"/>
  <c r="J15" i="9"/>
  <c r="K15" i="9" s="1"/>
  <c r="M15" i="9" s="1"/>
  <c r="J11" i="9"/>
  <c r="K11" i="9" s="1"/>
  <c r="M11" i="9" s="1"/>
  <c r="J255" i="9"/>
  <c r="K255" i="9" s="1"/>
  <c r="M255" i="9" s="1"/>
  <c r="J247" i="9"/>
  <c r="K247" i="9" s="1"/>
  <c r="M247" i="9" s="1"/>
  <c r="J223" i="9"/>
  <c r="K223" i="9" s="1"/>
  <c r="M223" i="9" s="1"/>
  <c r="J207" i="9"/>
  <c r="K207" i="9" s="1"/>
  <c r="M207" i="9" s="1"/>
  <c r="J191" i="9"/>
  <c r="K191" i="9" s="1"/>
  <c r="M191" i="9" s="1"/>
  <c r="J183" i="9"/>
  <c r="K183" i="9" s="1"/>
  <c r="M183" i="9" s="1"/>
  <c r="J167" i="9"/>
  <c r="K167" i="9" s="1"/>
  <c r="M167" i="9" s="1"/>
  <c r="J159" i="9"/>
  <c r="K159" i="9" s="1"/>
  <c r="M159" i="9" s="1"/>
  <c r="J140" i="9"/>
  <c r="K140" i="9" s="1"/>
  <c r="M140" i="9" s="1"/>
  <c r="J132" i="9"/>
  <c r="K132" i="9" s="1"/>
  <c r="M132" i="9" s="1"/>
  <c r="J30" i="9"/>
  <c r="K30" i="9" s="1"/>
  <c r="M30" i="9" s="1"/>
  <c r="J29" i="9"/>
  <c r="K29" i="9" s="1"/>
  <c r="M29" i="9" s="1"/>
  <c r="J26" i="9"/>
  <c r="K26" i="9" s="1"/>
  <c r="M26" i="9" s="1"/>
  <c r="J25" i="9"/>
  <c r="K25" i="9" s="1"/>
  <c r="M25" i="9" s="1"/>
  <c r="J22" i="9"/>
  <c r="K22" i="9" s="1"/>
  <c r="M22" i="9" s="1"/>
  <c r="J21" i="9"/>
  <c r="K21" i="9" s="1"/>
  <c r="M21" i="9" s="1"/>
  <c r="J17" i="9"/>
  <c r="K17" i="9" s="1"/>
  <c r="M17" i="9" s="1"/>
  <c r="J13" i="9"/>
  <c r="K13" i="9" s="1"/>
  <c r="M13" i="9" s="1"/>
  <c r="J9" i="9"/>
  <c r="K9" i="9" s="1"/>
  <c r="M9" i="9" s="1"/>
  <c r="J358" i="9"/>
  <c r="K358" i="9" s="1"/>
  <c r="M358" i="9" s="1"/>
  <c r="J326" i="9"/>
  <c r="K326" i="9" s="1"/>
  <c r="M326" i="9" s="1"/>
  <c r="J129" i="9"/>
  <c r="K129" i="9" s="1"/>
  <c r="M129" i="9" s="1"/>
  <c r="J117" i="9"/>
  <c r="K117" i="9" s="1"/>
  <c r="M117" i="9" s="1"/>
  <c r="J113" i="9"/>
  <c r="K113" i="9" s="1"/>
  <c r="M113" i="9" s="1"/>
  <c r="J105" i="9"/>
  <c r="K105" i="9" s="1"/>
  <c r="M105" i="9" s="1"/>
  <c r="J97" i="9"/>
  <c r="K97" i="9" s="1"/>
  <c r="M97" i="9" s="1"/>
  <c r="J93" i="9"/>
  <c r="K93" i="9" s="1"/>
  <c r="M93" i="9" s="1"/>
  <c r="J73" i="9"/>
  <c r="K73" i="9" s="1"/>
  <c r="M73" i="9" s="1"/>
  <c r="J69" i="9"/>
  <c r="K69" i="9" s="1"/>
  <c r="M69" i="9" s="1"/>
  <c r="J65" i="9"/>
  <c r="K65" i="9" s="1"/>
  <c r="M65" i="9" s="1"/>
  <c r="J61" i="9"/>
  <c r="K61" i="9" s="1"/>
  <c r="M61" i="9" s="1"/>
  <c r="J49" i="9"/>
  <c r="K49" i="9" s="1"/>
  <c r="M49" i="9" s="1"/>
  <c r="J45" i="9"/>
  <c r="K45" i="9" s="1"/>
  <c r="M45" i="9" s="1"/>
  <c r="J37" i="9"/>
  <c r="K37" i="9" s="1"/>
  <c r="M37" i="9" s="1"/>
  <c r="J8" i="9"/>
  <c r="K8" i="9" s="1"/>
  <c r="M8" i="9" s="1"/>
  <c r="O8" i="9" s="1"/>
  <c r="M435" i="6"/>
  <c r="N8" i="7"/>
  <c r="O8" i="7" s="1"/>
  <c r="N8" i="6"/>
  <c r="O8" i="6" s="1"/>
  <c r="M435" i="5"/>
  <c r="O8" i="5"/>
  <c r="N8" i="4"/>
  <c r="O8" i="4" s="1"/>
  <c r="M435" i="3"/>
  <c r="N8" i="3"/>
  <c r="O8" i="3" s="1"/>
  <c r="M435" i="2"/>
  <c r="N8" i="2"/>
  <c r="O8" i="2" s="1"/>
  <c r="M435" i="1"/>
  <c r="O65" i="9" l="1"/>
  <c r="N65" i="10"/>
  <c r="O65" i="10" s="1"/>
  <c r="O25" i="9"/>
  <c r="N25" i="10"/>
  <c r="O25" i="10" s="1"/>
  <c r="O247" i="9"/>
  <c r="N247" i="10"/>
  <c r="O247" i="10" s="1"/>
  <c r="O73" i="9"/>
  <c r="N73" i="10"/>
  <c r="O73" i="10" s="1"/>
  <c r="O358" i="9"/>
  <c r="N358" i="10"/>
  <c r="O358" i="10" s="1"/>
  <c r="O29" i="9"/>
  <c r="N29" i="10"/>
  <c r="O29" i="10" s="1"/>
  <c r="O207" i="9"/>
  <c r="N207" i="10"/>
  <c r="O207" i="10" s="1"/>
  <c r="O11" i="9"/>
  <c r="N11" i="10"/>
  <c r="O11" i="10" s="1"/>
  <c r="O46" i="9"/>
  <c r="N46" i="10"/>
  <c r="O46" i="10" s="1"/>
  <c r="O62" i="9"/>
  <c r="N62" i="10"/>
  <c r="O62" i="10" s="1"/>
  <c r="O94" i="9"/>
  <c r="N94" i="10"/>
  <c r="O94" i="10" s="1"/>
  <c r="O126" i="9"/>
  <c r="N126" i="10"/>
  <c r="O126" i="10" s="1"/>
  <c r="O81" i="9"/>
  <c r="N81" i="10"/>
  <c r="O81" i="10" s="1"/>
  <c r="O109" i="9"/>
  <c r="N109" i="10"/>
  <c r="O109" i="10" s="1"/>
  <c r="O175" i="9"/>
  <c r="N175" i="10"/>
  <c r="O175" i="10" s="1"/>
  <c r="O147" i="9"/>
  <c r="N147" i="10"/>
  <c r="O147" i="10" s="1"/>
  <c r="O243" i="9"/>
  <c r="N243" i="10"/>
  <c r="O243" i="10" s="1"/>
  <c r="O61" i="9"/>
  <c r="N61" i="10"/>
  <c r="O61" i="10" s="1"/>
  <c r="O93" i="9"/>
  <c r="N93" i="10"/>
  <c r="O93" i="10" s="1"/>
  <c r="O117" i="9"/>
  <c r="N117" i="10"/>
  <c r="O117" i="10" s="1"/>
  <c r="O9" i="9"/>
  <c r="N9" i="10"/>
  <c r="O9" i="10" s="1"/>
  <c r="O22" i="9"/>
  <c r="N22" i="10"/>
  <c r="O22" i="10" s="1"/>
  <c r="O30" i="9"/>
  <c r="N30" i="10"/>
  <c r="O30" i="10" s="1"/>
  <c r="O167" i="9"/>
  <c r="N167" i="10"/>
  <c r="O167" i="10" s="1"/>
  <c r="O223" i="9"/>
  <c r="N223" i="10"/>
  <c r="O223" i="10" s="1"/>
  <c r="O15" i="9"/>
  <c r="N15" i="10"/>
  <c r="O15" i="10" s="1"/>
  <c r="O34" i="9"/>
  <c r="N34" i="10"/>
  <c r="O34" i="10" s="1"/>
  <c r="O50" i="9"/>
  <c r="N50" i="10"/>
  <c r="O50" i="10" s="1"/>
  <c r="O66" i="9"/>
  <c r="N66" i="10"/>
  <c r="O66" i="10" s="1"/>
  <c r="O82" i="9"/>
  <c r="N82" i="10"/>
  <c r="O82" i="10" s="1"/>
  <c r="O98" i="9"/>
  <c r="N98" i="10"/>
  <c r="O98" i="10" s="1"/>
  <c r="O114" i="9"/>
  <c r="N114" i="10"/>
  <c r="O114" i="10" s="1"/>
  <c r="O130" i="9"/>
  <c r="N130" i="10"/>
  <c r="O130" i="10" s="1"/>
  <c r="O53" i="9"/>
  <c r="N53" i="10"/>
  <c r="O53" i="10" s="1"/>
  <c r="O85" i="9"/>
  <c r="N85" i="10"/>
  <c r="O85" i="10" s="1"/>
  <c r="O121" i="9"/>
  <c r="N121" i="10"/>
  <c r="O121" i="10" s="1"/>
  <c r="O14" i="9"/>
  <c r="N14" i="10"/>
  <c r="O14" i="10" s="1"/>
  <c r="O199" i="9"/>
  <c r="N199" i="10"/>
  <c r="O199" i="10" s="1"/>
  <c r="O291" i="9"/>
  <c r="N291" i="10"/>
  <c r="O291" i="10" s="1"/>
  <c r="O155" i="9"/>
  <c r="N155" i="10"/>
  <c r="O155" i="10" s="1"/>
  <c r="O187" i="9"/>
  <c r="N187" i="10"/>
  <c r="O187" i="10" s="1"/>
  <c r="O219" i="9"/>
  <c r="N219" i="10"/>
  <c r="O219" i="10" s="1"/>
  <c r="O251" i="9"/>
  <c r="N251" i="10"/>
  <c r="O251" i="10" s="1"/>
  <c r="O363" i="9"/>
  <c r="N363" i="10"/>
  <c r="O363" i="10" s="1"/>
  <c r="O20" i="9"/>
  <c r="N20" i="10"/>
  <c r="O20" i="10" s="1"/>
  <c r="O36" i="9"/>
  <c r="N36" i="10"/>
  <c r="O36" i="10" s="1"/>
  <c r="O52" i="9"/>
  <c r="N52" i="10"/>
  <c r="O52" i="10" s="1"/>
  <c r="O68" i="9"/>
  <c r="N68" i="10"/>
  <c r="O68" i="10" s="1"/>
  <c r="O84" i="9"/>
  <c r="N84" i="10"/>
  <c r="O84" i="10" s="1"/>
  <c r="O100" i="9"/>
  <c r="N100" i="10"/>
  <c r="O100" i="10" s="1"/>
  <c r="O116" i="9"/>
  <c r="N116" i="10"/>
  <c r="O116" i="10" s="1"/>
  <c r="O268" i="9"/>
  <c r="N268" i="10"/>
  <c r="O268" i="10" s="1"/>
  <c r="O295" i="9"/>
  <c r="N295" i="10"/>
  <c r="O295" i="10" s="1"/>
  <c r="O354" i="9"/>
  <c r="N354" i="10"/>
  <c r="O354" i="10" s="1"/>
  <c r="O43" i="9"/>
  <c r="N43" i="10"/>
  <c r="O43" i="10" s="1"/>
  <c r="O59" i="9"/>
  <c r="N59" i="10"/>
  <c r="O59" i="10" s="1"/>
  <c r="O75" i="9"/>
  <c r="N75" i="10"/>
  <c r="O75" i="10" s="1"/>
  <c r="O91" i="9"/>
  <c r="N91" i="10"/>
  <c r="O91" i="10" s="1"/>
  <c r="O107" i="9"/>
  <c r="N107" i="10"/>
  <c r="O107" i="10" s="1"/>
  <c r="O123" i="9"/>
  <c r="N123" i="10"/>
  <c r="O123" i="10" s="1"/>
  <c r="O135" i="9"/>
  <c r="N135" i="10"/>
  <c r="O135" i="10" s="1"/>
  <c r="O143" i="9"/>
  <c r="N143" i="10"/>
  <c r="O143" i="10" s="1"/>
  <c r="O158" i="9"/>
  <c r="N158" i="10"/>
  <c r="O158" i="10" s="1"/>
  <c r="O174" i="9"/>
  <c r="N174" i="10"/>
  <c r="O174" i="10" s="1"/>
  <c r="O190" i="9"/>
  <c r="N190" i="10"/>
  <c r="O190" i="10" s="1"/>
  <c r="O206" i="9"/>
  <c r="N206" i="10"/>
  <c r="O206" i="10" s="1"/>
  <c r="O222" i="9"/>
  <c r="N222" i="10"/>
  <c r="O222" i="10" s="1"/>
  <c r="O238" i="9"/>
  <c r="N238" i="10"/>
  <c r="O238" i="10" s="1"/>
  <c r="O254" i="9"/>
  <c r="N254" i="10"/>
  <c r="O254" i="10" s="1"/>
  <c r="O377" i="9"/>
  <c r="N377" i="10"/>
  <c r="O377" i="10" s="1"/>
  <c r="O141" i="9"/>
  <c r="N141" i="10"/>
  <c r="O141" i="10" s="1"/>
  <c r="O157" i="9"/>
  <c r="N157" i="10"/>
  <c r="O157" i="10" s="1"/>
  <c r="O173" i="9"/>
  <c r="N173" i="10"/>
  <c r="O173" i="10" s="1"/>
  <c r="O189" i="9"/>
  <c r="N189" i="10"/>
  <c r="O189" i="10" s="1"/>
  <c r="O205" i="9"/>
  <c r="N205" i="10"/>
  <c r="O205" i="10" s="1"/>
  <c r="O221" i="9"/>
  <c r="N221" i="10"/>
  <c r="O221" i="10" s="1"/>
  <c r="O237" i="9"/>
  <c r="N237" i="10"/>
  <c r="O237" i="10" s="1"/>
  <c r="O253" i="9"/>
  <c r="N253" i="10"/>
  <c r="O253" i="10" s="1"/>
  <c r="O318" i="9"/>
  <c r="N318" i="10"/>
  <c r="O318" i="10" s="1"/>
  <c r="O399" i="9"/>
  <c r="N399" i="10"/>
  <c r="O399" i="10" s="1"/>
  <c r="O156" i="9"/>
  <c r="N156" i="10"/>
  <c r="O156" i="10" s="1"/>
  <c r="O172" i="9"/>
  <c r="N172" i="10"/>
  <c r="O172" i="10" s="1"/>
  <c r="O188" i="9"/>
  <c r="N188" i="10"/>
  <c r="O188" i="10" s="1"/>
  <c r="O204" i="9"/>
  <c r="N204" i="10"/>
  <c r="O204" i="10" s="1"/>
  <c r="O220" i="9"/>
  <c r="N220" i="10"/>
  <c r="O220" i="10" s="1"/>
  <c r="O236" i="9"/>
  <c r="N236" i="10"/>
  <c r="O236" i="10" s="1"/>
  <c r="O252" i="9"/>
  <c r="N252" i="10"/>
  <c r="O252" i="10" s="1"/>
  <c r="O266" i="9"/>
  <c r="N266" i="10"/>
  <c r="O266" i="10" s="1"/>
  <c r="O278" i="9"/>
  <c r="N278" i="10"/>
  <c r="O278" i="10" s="1"/>
  <c r="O294" i="9"/>
  <c r="N294" i="10"/>
  <c r="O294" i="10" s="1"/>
  <c r="O338" i="9"/>
  <c r="N338" i="10"/>
  <c r="O338" i="10" s="1"/>
  <c r="O265" i="9"/>
  <c r="N265" i="10"/>
  <c r="O265" i="10" s="1"/>
  <c r="O281" i="9"/>
  <c r="N281" i="10"/>
  <c r="O281" i="10" s="1"/>
  <c r="O297" i="9"/>
  <c r="N297" i="10"/>
  <c r="O297" i="10" s="1"/>
  <c r="O346" i="9"/>
  <c r="N346" i="10"/>
  <c r="O346" i="10" s="1"/>
  <c r="O411" i="9"/>
  <c r="N411" i="10"/>
  <c r="O411" i="10" s="1"/>
  <c r="O280" i="9"/>
  <c r="N280" i="10"/>
  <c r="O280" i="10" s="1"/>
  <c r="O296" i="9"/>
  <c r="N296" i="10"/>
  <c r="O296" i="10" s="1"/>
  <c r="O311" i="9"/>
  <c r="N311" i="10"/>
  <c r="O311" i="10" s="1"/>
  <c r="O334" i="9"/>
  <c r="N334" i="10"/>
  <c r="O334" i="10" s="1"/>
  <c r="O366" i="9"/>
  <c r="N366" i="10"/>
  <c r="O366" i="10" s="1"/>
  <c r="O313" i="9"/>
  <c r="N313" i="10"/>
  <c r="O313" i="10" s="1"/>
  <c r="O329" i="9"/>
  <c r="N329" i="10"/>
  <c r="O329" i="10" s="1"/>
  <c r="O345" i="9"/>
  <c r="N345" i="10"/>
  <c r="O345" i="10" s="1"/>
  <c r="O361" i="9"/>
  <c r="N361" i="10"/>
  <c r="O361" i="10" s="1"/>
  <c r="O385" i="9"/>
  <c r="N385" i="10"/>
  <c r="O385" i="10" s="1"/>
  <c r="O427" i="9"/>
  <c r="N427" i="10"/>
  <c r="O427" i="10" s="1"/>
  <c r="O316" i="9"/>
  <c r="N316" i="10"/>
  <c r="O316" i="10" s="1"/>
  <c r="O332" i="9"/>
  <c r="N332" i="10"/>
  <c r="O332" i="10" s="1"/>
  <c r="O348" i="9"/>
  <c r="N348" i="10"/>
  <c r="O348" i="10" s="1"/>
  <c r="O364" i="9"/>
  <c r="N364" i="10"/>
  <c r="O364" i="10" s="1"/>
  <c r="O406" i="9"/>
  <c r="N406" i="10"/>
  <c r="O406" i="10" s="1"/>
  <c r="O376" i="9"/>
  <c r="N376" i="10"/>
  <c r="O376" i="10" s="1"/>
  <c r="O393" i="9"/>
  <c r="N393" i="10"/>
  <c r="O393" i="10" s="1"/>
  <c r="O419" i="9"/>
  <c r="N419" i="10"/>
  <c r="O419" i="10" s="1"/>
  <c r="O375" i="9"/>
  <c r="N375" i="10"/>
  <c r="O375" i="10" s="1"/>
  <c r="O391" i="9"/>
  <c r="N391" i="10"/>
  <c r="O391" i="10" s="1"/>
  <c r="O423" i="9"/>
  <c r="N423" i="10"/>
  <c r="O423" i="10" s="1"/>
  <c r="O409" i="9"/>
  <c r="N409" i="10"/>
  <c r="O409" i="10" s="1"/>
  <c r="O425" i="9"/>
  <c r="N425" i="10"/>
  <c r="O425" i="10" s="1"/>
  <c r="O396" i="9"/>
  <c r="N396" i="10"/>
  <c r="O396" i="10" s="1"/>
  <c r="O412" i="9"/>
  <c r="N412" i="10"/>
  <c r="O412" i="10" s="1"/>
  <c r="O428" i="9"/>
  <c r="N428" i="10"/>
  <c r="O428" i="10" s="1"/>
  <c r="O97" i="9"/>
  <c r="N97" i="10"/>
  <c r="O97" i="10" s="1"/>
  <c r="O132" i="9"/>
  <c r="N132" i="10"/>
  <c r="O132" i="10" s="1"/>
  <c r="O38" i="9"/>
  <c r="N38" i="10"/>
  <c r="O38" i="10" s="1"/>
  <c r="O86" i="9"/>
  <c r="N86" i="10"/>
  <c r="O86" i="10" s="1"/>
  <c r="O118" i="9"/>
  <c r="N118" i="10"/>
  <c r="O118" i="10" s="1"/>
  <c r="O57" i="9"/>
  <c r="N57" i="10"/>
  <c r="O57" i="10" s="1"/>
  <c r="O125" i="9"/>
  <c r="N125" i="10"/>
  <c r="O125" i="10" s="1"/>
  <c r="O215" i="9"/>
  <c r="N215" i="10"/>
  <c r="O215" i="10" s="1"/>
  <c r="O163" i="9"/>
  <c r="N163" i="10"/>
  <c r="O163" i="10" s="1"/>
  <c r="O195" i="9"/>
  <c r="N195" i="10"/>
  <c r="O195" i="10" s="1"/>
  <c r="O259" i="9"/>
  <c r="N259" i="10"/>
  <c r="O259" i="10" s="1"/>
  <c r="O40" i="9"/>
  <c r="N40" i="10"/>
  <c r="O40" i="10" s="1"/>
  <c r="O72" i="9"/>
  <c r="N72" i="10"/>
  <c r="O72" i="10" s="1"/>
  <c r="O104" i="9"/>
  <c r="N104" i="10"/>
  <c r="O104" i="10" s="1"/>
  <c r="O120" i="9"/>
  <c r="N120" i="10"/>
  <c r="O120" i="10" s="1"/>
  <c r="O310" i="9"/>
  <c r="N310" i="10"/>
  <c r="O310" i="10" s="1"/>
  <c r="O31" i="9"/>
  <c r="N31" i="10"/>
  <c r="O31" i="10" s="1"/>
  <c r="O47" i="9"/>
  <c r="N47" i="10"/>
  <c r="O47" i="10" s="1"/>
  <c r="O63" i="9"/>
  <c r="N63" i="10"/>
  <c r="O63" i="10" s="1"/>
  <c r="O79" i="9"/>
  <c r="N79" i="10"/>
  <c r="O79" i="10" s="1"/>
  <c r="O95" i="9"/>
  <c r="N95" i="10"/>
  <c r="O95" i="10" s="1"/>
  <c r="O111" i="9"/>
  <c r="N111" i="10"/>
  <c r="O111" i="10" s="1"/>
  <c r="O127" i="9"/>
  <c r="N127" i="10"/>
  <c r="O127" i="10" s="1"/>
  <c r="O138" i="9"/>
  <c r="N138" i="10"/>
  <c r="O138" i="10" s="1"/>
  <c r="O146" i="9"/>
  <c r="N146" i="10"/>
  <c r="O146" i="10" s="1"/>
  <c r="O162" i="9"/>
  <c r="N162" i="10"/>
  <c r="O162" i="10" s="1"/>
  <c r="O178" i="9"/>
  <c r="N178" i="10"/>
  <c r="O178" i="10" s="1"/>
  <c r="O194" i="9"/>
  <c r="N194" i="10"/>
  <c r="O194" i="10" s="1"/>
  <c r="O210" i="9"/>
  <c r="N210" i="10"/>
  <c r="O210" i="10" s="1"/>
  <c r="O226" i="9"/>
  <c r="N226" i="10"/>
  <c r="O226" i="10" s="1"/>
  <c r="O242" i="9"/>
  <c r="N242" i="10"/>
  <c r="O242" i="10" s="1"/>
  <c r="O258" i="9"/>
  <c r="N258" i="10"/>
  <c r="O258" i="10" s="1"/>
  <c r="O386" i="9"/>
  <c r="N386" i="10"/>
  <c r="O386" i="10" s="1"/>
  <c r="O145" i="9"/>
  <c r="N145" i="10"/>
  <c r="O145" i="10" s="1"/>
  <c r="O161" i="9"/>
  <c r="N161" i="10"/>
  <c r="O161" i="10" s="1"/>
  <c r="O177" i="9"/>
  <c r="N177" i="10"/>
  <c r="O177" i="10" s="1"/>
  <c r="O193" i="9"/>
  <c r="N193" i="10"/>
  <c r="O193" i="10" s="1"/>
  <c r="O209" i="9"/>
  <c r="N209" i="10"/>
  <c r="O209" i="10" s="1"/>
  <c r="O225" i="9"/>
  <c r="N225" i="10"/>
  <c r="O225" i="10" s="1"/>
  <c r="O241" i="9"/>
  <c r="N241" i="10"/>
  <c r="O241" i="10" s="1"/>
  <c r="O257" i="9"/>
  <c r="N257" i="10"/>
  <c r="O257" i="10" s="1"/>
  <c r="O327" i="9"/>
  <c r="N327" i="10"/>
  <c r="O327" i="10" s="1"/>
  <c r="O431" i="9"/>
  <c r="N431" i="10"/>
  <c r="O431" i="10" s="1"/>
  <c r="O160" i="9"/>
  <c r="N160" i="10"/>
  <c r="O160" i="10" s="1"/>
  <c r="O176" i="9"/>
  <c r="N176" i="10"/>
  <c r="O176" i="10" s="1"/>
  <c r="O192" i="9"/>
  <c r="N192" i="10"/>
  <c r="O192" i="10" s="1"/>
  <c r="O208" i="9"/>
  <c r="N208" i="10"/>
  <c r="O208" i="10" s="1"/>
  <c r="O224" i="9"/>
  <c r="N224" i="10"/>
  <c r="O224" i="10" s="1"/>
  <c r="O240" i="9"/>
  <c r="N240" i="10"/>
  <c r="O240" i="10" s="1"/>
  <c r="O256" i="9"/>
  <c r="N256" i="10"/>
  <c r="O256" i="10" s="1"/>
  <c r="O267" i="9"/>
  <c r="N267" i="10"/>
  <c r="O267" i="10" s="1"/>
  <c r="O282" i="9"/>
  <c r="N282" i="10"/>
  <c r="O282" i="10" s="1"/>
  <c r="O298" i="9"/>
  <c r="N298" i="10"/>
  <c r="O298" i="10" s="1"/>
  <c r="O347" i="9"/>
  <c r="N347" i="10"/>
  <c r="O347" i="10" s="1"/>
  <c r="O269" i="9"/>
  <c r="N269" i="10"/>
  <c r="O269" i="10" s="1"/>
  <c r="O285" i="9"/>
  <c r="N285" i="10"/>
  <c r="O285" i="10" s="1"/>
  <c r="O301" i="9"/>
  <c r="N301" i="10"/>
  <c r="O301" i="10" s="1"/>
  <c r="O351" i="9"/>
  <c r="N351" i="10"/>
  <c r="O351" i="10" s="1"/>
  <c r="O422" i="9"/>
  <c r="N422" i="10"/>
  <c r="O422" i="10" s="1"/>
  <c r="O284" i="9"/>
  <c r="N284" i="10"/>
  <c r="O284" i="10" s="1"/>
  <c r="O300" i="9"/>
  <c r="N300" i="10"/>
  <c r="O300" i="10" s="1"/>
  <c r="O315" i="9"/>
  <c r="N315" i="10"/>
  <c r="O315" i="10" s="1"/>
  <c r="O339" i="9"/>
  <c r="N339" i="10"/>
  <c r="O339" i="10" s="1"/>
  <c r="O381" i="9"/>
  <c r="N381" i="10"/>
  <c r="O381" i="10" s="1"/>
  <c r="O317" i="9"/>
  <c r="N317" i="10"/>
  <c r="O317" i="10" s="1"/>
  <c r="O333" i="9"/>
  <c r="N333" i="10"/>
  <c r="O333" i="10" s="1"/>
  <c r="O349" i="9"/>
  <c r="N349" i="10"/>
  <c r="O349" i="10" s="1"/>
  <c r="O365" i="9"/>
  <c r="N365" i="10"/>
  <c r="O365" i="10" s="1"/>
  <c r="O390" i="9"/>
  <c r="N390" i="10"/>
  <c r="O390" i="10" s="1"/>
  <c r="O304" i="9"/>
  <c r="N304" i="10"/>
  <c r="O304" i="10" s="1"/>
  <c r="O320" i="9"/>
  <c r="N320" i="10"/>
  <c r="O320" i="10" s="1"/>
  <c r="O336" i="9"/>
  <c r="N336" i="10"/>
  <c r="O336" i="10" s="1"/>
  <c r="O352" i="9"/>
  <c r="N352" i="10"/>
  <c r="O352" i="10" s="1"/>
  <c r="O373" i="9"/>
  <c r="N373" i="10"/>
  <c r="O373" i="10" s="1"/>
  <c r="O415" i="9"/>
  <c r="N415" i="10"/>
  <c r="O415" i="10" s="1"/>
  <c r="O380" i="9"/>
  <c r="N380" i="10"/>
  <c r="O380" i="10" s="1"/>
  <c r="O398" i="9"/>
  <c r="N398" i="10"/>
  <c r="O398" i="10" s="1"/>
  <c r="O430" i="9"/>
  <c r="N430" i="10"/>
  <c r="O430" i="10" s="1"/>
  <c r="O379" i="9"/>
  <c r="N379" i="10"/>
  <c r="O379" i="10" s="1"/>
  <c r="O402" i="9"/>
  <c r="N402" i="10"/>
  <c r="O402" i="10" s="1"/>
  <c r="O397" i="9"/>
  <c r="N397" i="10"/>
  <c r="O397" i="10" s="1"/>
  <c r="O413" i="9"/>
  <c r="N413" i="10"/>
  <c r="O413" i="10" s="1"/>
  <c r="O429" i="9"/>
  <c r="N429" i="10"/>
  <c r="O429" i="10" s="1"/>
  <c r="O400" i="9"/>
  <c r="N400" i="10"/>
  <c r="O400" i="10" s="1"/>
  <c r="O416" i="9"/>
  <c r="N416" i="10"/>
  <c r="O416" i="10" s="1"/>
  <c r="O432" i="9"/>
  <c r="N432" i="10"/>
  <c r="O432" i="10" s="1"/>
  <c r="O13" i="9"/>
  <c r="N13" i="10"/>
  <c r="O13" i="10" s="1"/>
  <c r="O183" i="9"/>
  <c r="N183" i="10"/>
  <c r="O183" i="10" s="1"/>
  <c r="O54" i="9"/>
  <c r="N54" i="10"/>
  <c r="O54" i="10" s="1"/>
  <c r="O70" i="9"/>
  <c r="N70" i="10"/>
  <c r="O70" i="10" s="1"/>
  <c r="O102" i="9"/>
  <c r="N102" i="10"/>
  <c r="O102" i="10" s="1"/>
  <c r="O299" i="9"/>
  <c r="N299" i="10"/>
  <c r="O299" i="10" s="1"/>
  <c r="O89" i="9"/>
  <c r="N89" i="10"/>
  <c r="O89" i="10" s="1"/>
  <c r="O18" i="9"/>
  <c r="N18" i="10"/>
  <c r="O18" i="10" s="1"/>
  <c r="O136" i="9"/>
  <c r="N136" i="10"/>
  <c r="O136" i="10" s="1"/>
  <c r="O227" i="9"/>
  <c r="N227" i="10"/>
  <c r="O227" i="10" s="1"/>
  <c r="O382" i="9"/>
  <c r="N382" i="10"/>
  <c r="O382" i="10" s="1"/>
  <c r="O24" i="9"/>
  <c r="N24" i="10"/>
  <c r="O24" i="10" s="1"/>
  <c r="O56" i="9"/>
  <c r="N56" i="10"/>
  <c r="O56" i="10" s="1"/>
  <c r="O88" i="9"/>
  <c r="N88" i="10"/>
  <c r="O88" i="10" s="1"/>
  <c r="O271" i="9"/>
  <c r="N271" i="10"/>
  <c r="O271" i="10" s="1"/>
  <c r="O45" i="9"/>
  <c r="N45" i="10"/>
  <c r="O45" i="10" s="1"/>
  <c r="O69" i="9"/>
  <c r="N69" i="10"/>
  <c r="O69" i="10" s="1"/>
  <c r="O105" i="9"/>
  <c r="N105" i="10"/>
  <c r="O105" i="10" s="1"/>
  <c r="O326" i="9"/>
  <c r="N326" i="10"/>
  <c r="O326" i="10" s="1"/>
  <c r="O17" i="9"/>
  <c r="N17" i="10"/>
  <c r="O17" i="10" s="1"/>
  <c r="O26" i="9"/>
  <c r="N26" i="10"/>
  <c r="O26" i="10" s="1"/>
  <c r="O140" i="9"/>
  <c r="N140" i="10"/>
  <c r="O140" i="10" s="1"/>
  <c r="O191" i="9"/>
  <c r="N191" i="10"/>
  <c r="O191" i="10" s="1"/>
  <c r="O255" i="9"/>
  <c r="N255" i="10"/>
  <c r="O255" i="10" s="1"/>
  <c r="O23" i="9"/>
  <c r="N23" i="10"/>
  <c r="O23" i="10" s="1"/>
  <c r="O42" i="9"/>
  <c r="N42" i="10"/>
  <c r="O42" i="10" s="1"/>
  <c r="O58" i="9"/>
  <c r="N58" i="10"/>
  <c r="O58" i="10" s="1"/>
  <c r="O74" i="9"/>
  <c r="N74" i="10"/>
  <c r="O74" i="10" s="1"/>
  <c r="O90" i="9"/>
  <c r="N90" i="10"/>
  <c r="O90" i="10" s="1"/>
  <c r="O106" i="9"/>
  <c r="N106" i="10"/>
  <c r="O106" i="10" s="1"/>
  <c r="O122" i="9"/>
  <c r="N122" i="10"/>
  <c r="O122" i="10" s="1"/>
  <c r="O33" i="9"/>
  <c r="N33" i="10"/>
  <c r="O33" i="10" s="1"/>
  <c r="O77" i="9"/>
  <c r="N77" i="10"/>
  <c r="O77" i="10" s="1"/>
  <c r="O101" i="9"/>
  <c r="N101" i="10"/>
  <c r="O101" i="10" s="1"/>
  <c r="O283" i="9"/>
  <c r="N283" i="10"/>
  <c r="O283" i="10" s="1"/>
  <c r="O151" i="9"/>
  <c r="N151" i="10"/>
  <c r="O151" i="10" s="1"/>
  <c r="O231" i="9"/>
  <c r="N231" i="10"/>
  <c r="O231" i="10" s="1"/>
  <c r="O144" i="9"/>
  <c r="N144" i="10"/>
  <c r="O144" i="10" s="1"/>
  <c r="O171" i="9"/>
  <c r="N171" i="10"/>
  <c r="O171" i="10" s="1"/>
  <c r="O203" i="9"/>
  <c r="N203" i="10"/>
  <c r="O203" i="10" s="1"/>
  <c r="O235" i="9"/>
  <c r="N235" i="10"/>
  <c r="O235" i="10" s="1"/>
  <c r="O264" i="9"/>
  <c r="N264" i="10"/>
  <c r="O264" i="10" s="1"/>
  <c r="O12" i="9"/>
  <c r="N12" i="10"/>
  <c r="O12" i="10" s="1"/>
  <c r="O28" i="9"/>
  <c r="N28" i="10"/>
  <c r="O28" i="10" s="1"/>
  <c r="O44" i="9"/>
  <c r="N44" i="10"/>
  <c r="O44" i="10" s="1"/>
  <c r="O60" i="9"/>
  <c r="N60" i="10"/>
  <c r="O60" i="10" s="1"/>
  <c r="O76" i="9"/>
  <c r="N76" i="10"/>
  <c r="O76" i="10" s="1"/>
  <c r="O92" i="9"/>
  <c r="N92" i="10"/>
  <c r="O92" i="10" s="1"/>
  <c r="O108" i="9"/>
  <c r="N108" i="10"/>
  <c r="O108" i="10" s="1"/>
  <c r="O124" i="9"/>
  <c r="N124" i="10"/>
  <c r="O124" i="10" s="1"/>
  <c r="O279" i="9"/>
  <c r="N279" i="10"/>
  <c r="O279" i="10" s="1"/>
  <c r="O314" i="9"/>
  <c r="N314" i="10"/>
  <c r="O314" i="10" s="1"/>
  <c r="O35" i="9"/>
  <c r="N35" i="10"/>
  <c r="O35" i="10" s="1"/>
  <c r="O51" i="9"/>
  <c r="N51" i="10"/>
  <c r="O51" i="10" s="1"/>
  <c r="O67" i="9"/>
  <c r="N67" i="10"/>
  <c r="O67" i="10" s="1"/>
  <c r="O83" i="9"/>
  <c r="N83" i="10"/>
  <c r="O83" i="10" s="1"/>
  <c r="O99" i="9"/>
  <c r="N99" i="10"/>
  <c r="O99" i="10" s="1"/>
  <c r="O115" i="9"/>
  <c r="N115" i="10"/>
  <c r="O115" i="10" s="1"/>
  <c r="O131" i="9"/>
  <c r="N131" i="10"/>
  <c r="O131" i="10" s="1"/>
  <c r="O139" i="9"/>
  <c r="N139" i="10"/>
  <c r="O139" i="10" s="1"/>
  <c r="O150" i="9"/>
  <c r="N150" i="10"/>
  <c r="O150" i="10" s="1"/>
  <c r="O166" i="9"/>
  <c r="N166" i="10"/>
  <c r="O166" i="10" s="1"/>
  <c r="O182" i="9"/>
  <c r="N182" i="10"/>
  <c r="O182" i="10" s="1"/>
  <c r="O198" i="9"/>
  <c r="N198" i="10"/>
  <c r="O198" i="10" s="1"/>
  <c r="O214" i="9"/>
  <c r="N214" i="10"/>
  <c r="O214" i="10" s="1"/>
  <c r="O230" i="9"/>
  <c r="N230" i="10"/>
  <c r="O230" i="10" s="1"/>
  <c r="O246" i="9"/>
  <c r="N246" i="10"/>
  <c r="O246" i="10" s="1"/>
  <c r="O262" i="9"/>
  <c r="N262" i="10"/>
  <c r="O262" i="10" s="1"/>
  <c r="O133" i="9"/>
  <c r="N133" i="10"/>
  <c r="O133" i="10" s="1"/>
  <c r="O149" i="9"/>
  <c r="N149" i="10"/>
  <c r="O149" i="10" s="1"/>
  <c r="O165" i="9"/>
  <c r="N165" i="10"/>
  <c r="O165" i="10" s="1"/>
  <c r="O181" i="9"/>
  <c r="N181" i="10"/>
  <c r="O181" i="10" s="1"/>
  <c r="O197" i="9"/>
  <c r="N197" i="10"/>
  <c r="O197" i="10" s="1"/>
  <c r="O213" i="9"/>
  <c r="N213" i="10"/>
  <c r="O213" i="10" s="1"/>
  <c r="O229" i="9"/>
  <c r="N229" i="10"/>
  <c r="O229" i="10" s="1"/>
  <c r="O245" i="9"/>
  <c r="N245" i="10"/>
  <c r="O245" i="10" s="1"/>
  <c r="O261" i="9"/>
  <c r="N261" i="10"/>
  <c r="O261" i="10" s="1"/>
  <c r="O342" i="9"/>
  <c r="N342" i="10"/>
  <c r="O342" i="10" s="1"/>
  <c r="O148" i="9"/>
  <c r="N148" i="10"/>
  <c r="O148" i="10" s="1"/>
  <c r="O164" i="9"/>
  <c r="N164" i="10"/>
  <c r="O164" i="10" s="1"/>
  <c r="O180" i="9"/>
  <c r="N180" i="10"/>
  <c r="O180" i="10" s="1"/>
  <c r="O196" i="9"/>
  <c r="N196" i="10"/>
  <c r="O196" i="10" s="1"/>
  <c r="O212" i="9"/>
  <c r="N212" i="10"/>
  <c r="O212" i="10" s="1"/>
  <c r="O228" i="9"/>
  <c r="N228" i="10"/>
  <c r="O228" i="10" s="1"/>
  <c r="O244" i="9"/>
  <c r="N244" i="10"/>
  <c r="O244" i="10" s="1"/>
  <c r="O260" i="9"/>
  <c r="N260" i="10"/>
  <c r="O260" i="10" s="1"/>
  <c r="O270" i="9"/>
  <c r="N270" i="10"/>
  <c r="O270" i="10" s="1"/>
  <c r="O286" i="9"/>
  <c r="N286" i="10"/>
  <c r="O286" i="10" s="1"/>
  <c r="O306" i="9"/>
  <c r="N306" i="10"/>
  <c r="O306" i="10" s="1"/>
  <c r="O394" i="9"/>
  <c r="N394" i="10"/>
  <c r="O394" i="10" s="1"/>
  <c r="O273" i="9"/>
  <c r="N273" i="10"/>
  <c r="O273" i="10" s="1"/>
  <c r="O289" i="9"/>
  <c r="N289" i="10"/>
  <c r="O289" i="10" s="1"/>
  <c r="O330" i="9"/>
  <c r="N330" i="10"/>
  <c r="O330" i="10" s="1"/>
  <c r="O362" i="9"/>
  <c r="N362" i="10"/>
  <c r="O362" i="10" s="1"/>
  <c r="O272" i="9"/>
  <c r="N272" i="10"/>
  <c r="O272" i="10" s="1"/>
  <c r="O288" i="9"/>
  <c r="N288" i="10"/>
  <c r="O288" i="10" s="1"/>
  <c r="O303" i="9"/>
  <c r="N303" i="10"/>
  <c r="O303" i="10" s="1"/>
  <c r="O319" i="9"/>
  <c r="N319" i="10"/>
  <c r="O319" i="10" s="1"/>
  <c r="O350" i="9"/>
  <c r="N350" i="10"/>
  <c r="O350" i="10" s="1"/>
  <c r="O305" i="9"/>
  <c r="N305" i="10"/>
  <c r="O305" i="10" s="1"/>
  <c r="O321" i="9"/>
  <c r="N321" i="10"/>
  <c r="O321" i="10" s="1"/>
  <c r="O337" i="9"/>
  <c r="N337" i="10"/>
  <c r="O337" i="10" s="1"/>
  <c r="O353" i="9"/>
  <c r="N353" i="10"/>
  <c r="O353" i="10" s="1"/>
  <c r="O369" i="9"/>
  <c r="N369" i="10"/>
  <c r="O369" i="10" s="1"/>
  <c r="O395" i="9"/>
  <c r="N395" i="10"/>
  <c r="O395" i="10" s="1"/>
  <c r="O308" i="9"/>
  <c r="N308" i="10"/>
  <c r="O308" i="10" s="1"/>
  <c r="O324" i="9"/>
  <c r="N324" i="10"/>
  <c r="O324" i="10" s="1"/>
  <c r="O340" i="9"/>
  <c r="N340" i="10"/>
  <c r="O340" i="10" s="1"/>
  <c r="O356" i="9"/>
  <c r="N356" i="10"/>
  <c r="O356" i="10" s="1"/>
  <c r="O378" i="9"/>
  <c r="N378" i="10"/>
  <c r="O378" i="10" s="1"/>
  <c r="O368" i="9"/>
  <c r="N368" i="10"/>
  <c r="O368" i="10" s="1"/>
  <c r="O384" i="9"/>
  <c r="N384" i="10"/>
  <c r="O384" i="10" s="1"/>
  <c r="O403" i="9"/>
  <c r="N403" i="10"/>
  <c r="O403" i="10" s="1"/>
  <c r="O367" i="9"/>
  <c r="N367" i="10"/>
  <c r="O367" i="10" s="1"/>
  <c r="O383" i="9"/>
  <c r="N383" i="10"/>
  <c r="O383" i="10" s="1"/>
  <c r="O407" i="9"/>
  <c r="N407" i="10"/>
  <c r="O407" i="10" s="1"/>
  <c r="O401" i="9"/>
  <c r="N401" i="10"/>
  <c r="O401" i="10" s="1"/>
  <c r="O417" i="9"/>
  <c r="N417" i="10"/>
  <c r="O417" i="10" s="1"/>
  <c r="O433" i="9"/>
  <c r="N433" i="10"/>
  <c r="O433" i="10" s="1"/>
  <c r="O404" i="9"/>
  <c r="N404" i="10"/>
  <c r="O404" i="10" s="1"/>
  <c r="O420" i="9"/>
  <c r="N420" i="10"/>
  <c r="O420" i="10" s="1"/>
  <c r="O37" i="9"/>
  <c r="N37" i="10"/>
  <c r="O37" i="10" s="1"/>
  <c r="O129" i="9"/>
  <c r="N129" i="10"/>
  <c r="O129" i="10" s="1"/>
  <c r="O19" i="9"/>
  <c r="N19" i="10"/>
  <c r="O19" i="10" s="1"/>
  <c r="O49" i="9"/>
  <c r="N49" i="10"/>
  <c r="O49" i="10" s="1"/>
  <c r="O113" i="9"/>
  <c r="N113" i="10"/>
  <c r="O113" i="10" s="1"/>
  <c r="O21" i="9"/>
  <c r="N21" i="10"/>
  <c r="O21" i="10" s="1"/>
  <c r="O159" i="9"/>
  <c r="N159" i="10"/>
  <c r="O159" i="10" s="1"/>
  <c r="O27" i="9"/>
  <c r="N27" i="10"/>
  <c r="O27" i="10" s="1"/>
  <c r="O78" i="9"/>
  <c r="N78" i="10"/>
  <c r="O78" i="10" s="1"/>
  <c r="O110" i="9"/>
  <c r="N110" i="10"/>
  <c r="O110" i="10" s="1"/>
  <c r="O41" i="9"/>
  <c r="N41" i="10"/>
  <c r="O41" i="10" s="1"/>
  <c r="O10" i="9"/>
  <c r="N10" i="10"/>
  <c r="O10" i="10" s="1"/>
  <c r="O239" i="9"/>
  <c r="N239" i="10"/>
  <c r="O239" i="10" s="1"/>
  <c r="O179" i="9"/>
  <c r="N179" i="10"/>
  <c r="O179" i="10" s="1"/>
  <c r="O211" i="9"/>
  <c r="N211" i="10"/>
  <c r="O211" i="10" s="1"/>
  <c r="O275" i="9"/>
  <c r="N275" i="10"/>
  <c r="O275" i="10" s="1"/>
  <c r="O16" i="9"/>
  <c r="N16" i="10"/>
  <c r="O16" i="10" s="1"/>
  <c r="O32" i="9"/>
  <c r="N32" i="10"/>
  <c r="O32" i="10" s="1"/>
  <c r="O48" i="9"/>
  <c r="N48" i="10"/>
  <c r="O48" i="10" s="1"/>
  <c r="O64" i="9"/>
  <c r="N64" i="10"/>
  <c r="O64" i="10" s="1"/>
  <c r="O80" i="9"/>
  <c r="N80" i="10"/>
  <c r="O80" i="10" s="1"/>
  <c r="O96" i="9"/>
  <c r="N96" i="10"/>
  <c r="O96" i="10" s="1"/>
  <c r="O112" i="9"/>
  <c r="N112" i="10"/>
  <c r="O112" i="10" s="1"/>
  <c r="O128" i="9"/>
  <c r="N128" i="10"/>
  <c r="O128" i="10" s="1"/>
  <c r="O287" i="9"/>
  <c r="N287" i="10"/>
  <c r="O287" i="10" s="1"/>
  <c r="O343" i="9"/>
  <c r="N343" i="10"/>
  <c r="O343" i="10" s="1"/>
  <c r="O39" i="9"/>
  <c r="N39" i="10"/>
  <c r="O39" i="10" s="1"/>
  <c r="O55" i="9"/>
  <c r="N55" i="10"/>
  <c r="O55" i="10" s="1"/>
  <c r="O71" i="9"/>
  <c r="N71" i="10"/>
  <c r="O71" i="10" s="1"/>
  <c r="O87" i="9"/>
  <c r="N87" i="10"/>
  <c r="O87" i="10" s="1"/>
  <c r="O103" i="9"/>
  <c r="N103" i="10"/>
  <c r="O103" i="10" s="1"/>
  <c r="O119" i="9"/>
  <c r="N119" i="10"/>
  <c r="O119" i="10" s="1"/>
  <c r="O134" i="9"/>
  <c r="N134" i="10"/>
  <c r="O134" i="10" s="1"/>
  <c r="O142" i="9"/>
  <c r="N142" i="10"/>
  <c r="O142" i="10" s="1"/>
  <c r="O154" i="9"/>
  <c r="N154" i="10"/>
  <c r="O154" i="10" s="1"/>
  <c r="O170" i="9"/>
  <c r="N170" i="10"/>
  <c r="O170" i="10" s="1"/>
  <c r="O186" i="9"/>
  <c r="N186" i="10"/>
  <c r="O186" i="10" s="1"/>
  <c r="O202" i="9"/>
  <c r="N202" i="10"/>
  <c r="O202" i="10" s="1"/>
  <c r="O218" i="9"/>
  <c r="N218" i="10"/>
  <c r="O218" i="10" s="1"/>
  <c r="O234" i="9"/>
  <c r="N234" i="10"/>
  <c r="O234" i="10" s="1"/>
  <c r="O250" i="9"/>
  <c r="N250" i="10"/>
  <c r="O250" i="10" s="1"/>
  <c r="O331" i="9"/>
  <c r="N331" i="10"/>
  <c r="O331" i="10" s="1"/>
  <c r="O137" i="9"/>
  <c r="N137" i="10"/>
  <c r="O137" i="10" s="1"/>
  <c r="O153" i="9"/>
  <c r="N153" i="10"/>
  <c r="O153" i="10" s="1"/>
  <c r="O169" i="9"/>
  <c r="N169" i="10"/>
  <c r="O169" i="10" s="1"/>
  <c r="O185" i="9"/>
  <c r="N185" i="10"/>
  <c r="O185" i="10" s="1"/>
  <c r="O201" i="9"/>
  <c r="N201" i="10"/>
  <c r="O201" i="10" s="1"/>
  <c r="O217" i="9"/>
  <c r="N217" i="10"/>
  <c r="O217" i="10" s="1"/>
  <c r="O233" i="9"/>
  <c r="N233" i="10"/>
  <c r="O233" i="10" s="1"/>
  <c r="O249" i="9"/>
  <c r="N249" i="10"/>
  <c r="O249" i="10" s="1"/>
  <c r="O302" i="9"/>
  <c r="N302" i="10"/>
  <c r="O302" i="10" s="1"/>
  <c r="O359" i="9"/>
  <c r="N359" i="10"/>
  <c r="O359" i="10" s="1"/>
  <c r="O152" i="9"/>
  <c r="N152" i="10"/>
  <c r="O152" i="10" s="1"/>
  <c r="O168" i="9"/>
  <c r="N168" i="10"/>
  <c r="O168" i="10" s="1"/>
  <c r="O184" i="9"/>
  <c r="N184" i="10"/>
  <c r="O184" i="10" s="1"/>
  <c r="O200" i="9"/>
  <c r="N200" i="10"/>
  <c r="O200" i="10" s="1"/>
  <c r="O216" i="9"/>
  <c r="N216" i="10"/>
  <c r="O216" i="10" s="1"/>
  <c r="O232" i="9"/>
  <c r="N232" i="10"/>
  <c r="O232" i="10" s="1"/>
  <c r="O248" i="9"/>
  <c r="N248" i="10"/>
  <c r="O248" i="10" s="1"/>
  <c r="O263" i="9"/>
  <c r="N263" i="10"/>
  <c r="O263" i="10" s="1"/>
  <c r="O274" i="9"/>
  <c r="N274" i="10"/>
  <c r="O274" i="10" s="1"/>
  <c r="O290" i="9"/>
  <c r="N290" i="10"/>
  <c r="O290" i="10" s="1"/>
  <c r="O322" i="9"/>
  <c r="N322" i="10"/>
  <c r="O322" i="10" s="1"/>
  <c r="O426" i="9"/>
  <c r="N426" i="10"/>
  <c r="O426" i="10" s="1"/>
  <c r="O277" i="9"/>
  <c r="N277" i="10"/>
  <c r="O277" i="10" s="1"/>
  <c r="O293" i="9"/>
  <c r="N293" i="10"/>
  <c r="O293" i="10" s="1"/>
  <c r="O335" i="9"/>
  <c r="N335" i="10"/>
  <c r="O335" i="10" s="1"/>
  <c r="O370" i="9"/>
  <c r="N370" i="10"/>
  <c r="O370" i="10" s="1"/>
  <c r="O276" i="9"/>
  <c r="N276" i="10"/>
  <c r="O276" i="10" s="1"/>
  <c r="O292" i="9"/>
  <c r="N292" i="10"/>
  <c r="O292" i="10" s="1"/>
  <c r="O307" i="9"/>
  <c r="N307" i="10"/>
  <c r="O307" i="10" s="1"/>
  <c r="O323" i="9"/>
  <c r="N323" i="10"/>
  <c r="O323" i="10" s="1"/>
  <c r="O355" i="9"/>
  <c r="N355" i="10"/>
  <c r="O355" i="10" s="1"/>
  <c r="O309" i="9"/>
  <c r="N309" i="10"/>
  <c r="O309" i="10" s="1"/>
  <c r="O325" i="9"/>
  <c r="N325" i="10"/>
  <c r="O325" i="10" s="1"/>
  <c r="O341" i="9"/>
  <c r="N341" i="10"/>
  <c r="O341" i="10" s="1"/>
  <c r="O357" i="9"/>
  <c r="N357" i="10"/>
  <c r="O357" i="10" s="1"/>
  <c r="O374" i="9"/>
  <c r="N374" i="10"/>
  <c r="O374" i="10" s="1"/>
  <c r="O410" i="9"/>
  <c r="N410" i="10"/>
  <c r="O410" i="10" s="1"/>
  <c r="O312" i="9"/>
  <c r="N312" i="10"/>
  <c r="O312" i="10" s="1"/>
  <c r="O328" i="9"/>
  <c r="N328" i="10"/>
  <c r="O328" i="10" s="1"/>
  <c r="O344" i="9"/>
  <c r="N344" i="10"/>
  <c r="O344" i="10" s="1"/>
  <c r="O360" i="9"/>
  <c r="N360" i="10"/>
  <c r="O360" i="10" s="1"/>
  <c r="O389" i="9"/>
  <c r="N389" i="10"/>
  <c r="O389" i="10" s="1"/>
  <c r="O372" i="9"/>
  <c r="N372" i="10"/>
  <c r="O372" i="10" s="1"/>
  <c r="O388" i="9"/>
  <c r="N388" i="10"/>
  <c r="O388" i="10" s="1"/>
  <c r="O414" i="9"/>
  <c r="N414" i="10"/>
  <c r="O414" i="10" s="1"/>
  <c r="O371" i="9"/>
  <c r="N371" i="10"/>
  <c r="O371" i="10" s="1"/>
  <c r="O387" i="9"/>
  <c r="N387" i="10"/>
  <c r="O387" i="10" s="1"/>
  <c r="O418" i="9"/>
  <c r="N418" i="10"/>
  <c r="O418" i="10" s="1"/>
  <c r="O405" i="9"/>
  <c r="N405" i="10"/>
  <c r="O405" i="10" s="1"/>
  <c r="O421" i="9"/>
  <c r="N421" i="10"/>
  <c r="O421" i="10" s="1"/>
  <c r="O392" i="9"/>
  <c r="N392" i="10"/>
  <c r="O392" i="10" s="1"/>
  <c r="O408" i="9"/>
  <c r="N408" i="10"/>
  <c r="O408" i="10" s="1"/>
  <c r="O424" i="9"/>
  <c r="N424" i="10"/>
  <c r="O424" i="10" s="1"/>
  <c r="N8" i="10"/>
  <c r="O8" i="10" s="1"/>
  <c r="M435" i="9"/>
  <c r="N435" i="2"/>
  <c r="O435" i="2" s="1"/>
  <c r="N435" i="6"/>
  <c r="O435" i="6" s="1"/>
  <c r="N435" i="7"/>
  <c r="O435" i="7" s="1"/>
  <c r="N435" i="5"/>
  <c r="O435" i="5" s="1"/>
  <c r="N435" i="4"/>
  <c r="O435" i="4" s="1"/>
  <c r="N435" i="10"/>
  <c r="O435" i="10" s="1"/>
  <c r="N435" i="8"/>
  <c r="O435" i="8" s="1"/>
  <c r="N435" i="3"/>
  <c r="O435" i="3" s="1"/>
  <c r="N435" i="9"/>
  <c r="O435" i="9" l="1"/>
</calcChain>
</file>

<file path=xl/sharedStrings.xml><?xml version="1.0" encoding="utf-8"?>
<sst xmlns="http://schemas.openxmlformats.org/spreadsheetml/2006/main" count="4704" uniqueCount="505">
  <si>
    <t>Knr.</t>
  </si>
  <si>
    <t>Kommune</t>
  </si>
  <si>
    <t xml:space="preserve">Skatt </t>
  </si>
  <si>
    <t>Innbyggere</t>
  </si>
  <si>
    <t>Inntektsutjevning i kr pr innb</t>
  </si>
  <si>
    <t>Inntektsutjevning totalt</t>
  </si>
  <si>
    <t>Netto</t>
  </si>
  <si>
    <t>Netto innt.</t>
  </si>
  <si>
    <t xml:space="preserve">jan </t>
  </si>
  <si>
    <t>Kr pr innb</t>
  </si>
  <si>
    <t>Prosent av</t>
  </si>
  <si>
    <t>Symmetrisk</t>
  </si>
  <si>
    <t>Tilleggs-</t>
  </si>
  <si>
    <t>Brutto</t>
  </si>
  <si>
    <t>Finansier-</t>
  </si>
  <si>
    <t xml:space="preserve">Netto </t>
  </si>
  <si>
    <t>innt.utj.</t>
  </si>
  <si>
    <t>utj. tilskudd</t>
  </si>
  <si>
    <t>(1000 kr)</t>
  </si>
  <si>
    <t>lands-</t>
  </si>
  <si>
    <t xml:space="preserve"> utjevning</t>
  </si>
  <si>
    <t>kompen-</t>
  </si>
  <si>
    <t>ing</t>
  </si>
  <si>
    <t>innt.utj</t>
  </si>
  <si>
    <t>inntekts-</t>
  </si>
  <si>
    <t>januar</t>
  </si>
  <si>
    <t>februar</t>
  </si>
  <si>
    <t>gjennomsnitt</t>
  </si>
  <si>
    <t>(60 pst.)</t>
  </si>
  <si>
    <t>sasjon</t>
  </si>
  <si>
    <t>Till.komp.</t>
  </si>
  <si>
    <t>utjevning</t>
  </si>
  <si>
    <t>(jan)</t>
  </si>
  <si>
    <t>Hele landet</t>
  </si>
  <si>
    <t xml:space="preserve">Trekk for finansiering av inntektsutjevningen (kr pr innb): </t>
  </si>
  <si>
    <t>/</t>
  </si>
  <si>
    <t>innb. =</t>
  </si>
  <si>
    <t>kr pr innb</t>
  </si>
  <si>
    <t>(jan-mar)</t>
  </si>
  <si>
    <t>jan-feb</t>
  </si>
  <si>
    <t>mars</t>
  </si>
  <si>
    <t>april</t>
  </si>
  <si>
    <t>(jan-apr)</t>
  </si>
  <si>
    <t>jan-mar</t>
  </si>
  <si>
    <t>jan-mai</t>
  </si>
  <si>
    <t>(jan-mai)</t>
  </si>
  <si>
    <t>jan-april</t>
  </si>
  <si>
    <t>mai</t>
  </si>
  <si>
    <t>jan-juli</t>
  </si>
  <si>
    <t>(jan-juli)</t>
  </si>
  <si>
    <t>juli</t>
  </si>
  <si>
    <t>jan-august</t>
  </si>
  <si>
    <t>(jan-august)</t>
  </si>
  <si>
    <t>august</t>
  </si>
  <si>
    <t>jan-september</t>
  </si>
  <si>
    <t>(jan-september)</t>
  </si>
  <si>
    <t>september</t>
  </si>
  <si>
    <t>jan-november</t>
  </si>
  <si>
    <t>(jan-november)</t>
  </si>
  <si>
    <t>november</t>
  </si>
  <si>
    <t>jan-desember</t>
  </si>
  <si>
    <t>(jan-desember)</t>
  </si>
  <si>
    <t>desember</t>
  </si>
  <si>
    <t>(jan-feb)</t>
  </si>
  <si>
    <t xml:space="preserve">Halden </t>
  </si>
  <si>
    <t xml:space="preserve">Moss </t>
  </si>
  <si>
    <t xml:space="preserve">Sarpsborg </t>
  </si>
  <si>
    <t xml:space="preserve">Fredrikstad </t>
  </si>
  <si>
    <t xml:space="preserve">Hvaler </t>
  </si>
  <si>
    <t xml:space="preserve">Aremark </t>
  </si>
  <si>
    <t xml:space="preserve">Marker </t>
  </si>
  <si>
    <t xml:space="preserve">Rømskog </t>
  </si>
  <si>
    <t xml:space="preserve">Trøgstad </t>
  </si>
  <si>
    <t xml:space="preserve">Spydeberg </t>
  </si>
  <si>
    <t xml:space="preserve">Askim </t>
  </si>
  <si>
    <t xml:space="preserve">Eidsberg </t>
  </si>
  <si>
    <t xml:space="preserve">Skiptvet </t>
  </si>
  <si>
    <t xml:space="preserve">Rakkestad </t>
  </si>
  <si>
    <t xml:space="preserve">Råde </t>
  </si>
  <si>
    <t xml:space="preserve">Rygge </t>
  </si>
  <si>
    <t xml:space="preserve">Våler </t>
  </si>
  <si>
    <t xml:space="preserve">Hobøl </t>
  </si>
  <si>
    <t xml:space="preserve">Vestby </t>
  </si>
  <si>
    <t xml:space="preserve">Ski </t>
  </si>
  <si>
    <t xml:space="preserve">Ås </t>
  </si>
  <si>
    <t xml:space="preserve">Frogn </t>
  </si>
  <si>
    <t xml:space="preserve">Nesodden </t>
  </si>
  <si>
    <t xml:space="preserve">Oppegård </t>
  </si>
  <si>
    <t xml:space="preserve">Bærum </t>
  </si>
  <si>
    <t xml:space="preserve">Asker </t>
  </si>
  <si>
    <t xml:space="preserve">Aurskog-Høland </t>
  </si>
  <si>
    <t xml:space="preserve">Sørum </t>
  </si>
  <si>
    <t xml:space="preserve">Fet </t>
  </si>
  <si>
    <t xml:space="preserve">Rælingen </t>
  </si>
  <si>
    <t xml:space="preserve">Enebakk </t>
  </si>
  <si>
    <t xml:space="preserve">Lørenskog </t>
  </si>
  <si>
    <t xml:space="preserve">Skedsmo </t>
  </si>
  <si>
    <t xml:space="preserve">Nittedal </t>
  </si>
  <si>
    <t xml:space="preserve">Gjerdrum </t>
  </si>
  <si>
    <t xml:space="preserve">Ullensaker </t>
  </si>
  <si>
    <t xml:space="preserve">Nes </t>
  </si>
  <si>
    <t xml:space="preserve">Eidsvoll </t>
  </si>
  <si>
    <t xml:space="preserve">Nannestad </t>
  </si>
  <si>
    <t xml:space="preserve">Hurdal </t>
  </si>
  <si>
    <t xml:space="preserve">Oslo </t>
  </si>
  <si>
    <t xml:space="preserve">Kongsvinger </t>
  </si>
  <si>
    <t xml:space="preserve">Hamar </t>
  </si>
  <si>
    <t xml:space="preserve">Ringsaker </t>
  </si>
  <si>
    <t xml:space="preserve">Løten </t>
  </si>
  <si>
    <t xml:space="preserve">Stange </t>
  </si>
  <si>
    <t xml:space="preserve">Nord-Odal </t>
  </si>
  <si>
    <t xml:space="preserve">Sør-Odal </t>
  </si>
  <si>
    <t xml:space="preserve">Eidskog </t>
  </si>
  <si>
    <t xml:space="preserve">Grue </t>
  </si>
  <si>
    <t xml:space="preserve">Åsnes </t>
  </si>
  <si>
    <t xml:space="preserve">Elverum </t>
  </si>
  <si>
    <t xml:space="preserve">Trysil </t>
  </si>
  <si>
    <t xml:space="preserve">Åmot </t>
  </si>
  <si>
    <t xml:space="preserve">Stor-Elvdal </t>
  </si>
  <si>
    <t xml:space="preserve">Rendalen </t>
  </si>
  <si>
    <t xml:space="preserve">Engerdal </t>
  </si>
  <si>
    <t xml:space="preserve">Tolga </t>
  </si>
  <si>
    <t xml:space="preserve">Tynset </t>
  </si>
  <si>
    <t xml:space="preserve">Alvdal </t>
  </si>
  <si>
    <t xml:space="preserve">Folldal </t>
  </si>
  <si>
    <t xml:space="preserve">Os </t>
  </si>
  <si>
    <t xml:space="preserve">Lillehammer </t>
  </si>
  <si>
    <t xml:space="preserve">Gjøvik </t>
  </si>
  <si>
    <t xml:space="preserve">Dovre </t>
  </si>
  <si>
    <t xml:space="preserve">Lesja </t>
  </si>
  <si>
    <t xml:space="preserve">Skjåk </t>
  </si>
  <si>
    <t xml:space="preserve">Lom </t>
  </si>
  <si>
    <t xml:space="preserve">Vågå </t>
  </si>
  <si>
    <t xml:space="preserve">Nord-Fron </t>
  </si>
  <si>
    <t xml:space="preserve">Sel </t>
  </si>
  <si>
    <t xml:space="preserve">Sør-Fron </t>
  </si>
  <si>
    <t xml:space="preserve">Ringebu </t>
  </si>
  <si>
    <t xml:space="preserve">Øyer </t>
  </si>
  <si>
    <t xml:space="preserve">Gausdal </t>
  </si>
  <si>
    <t xml:space="preserve">Østre Toten </t>
  </si>
  <si>
    <t xml:space="preserve">Vestre Toten </t>
  </si>
  <si>
    <t xml:space="preserve">Jevnaker </t>
  </si>
  <si>
    <t xml:space="preserve">Lunner </t>
  </si>
  <si>
    <t xml:space="preserve">Gran </t>
  </si>
  <si>
    <t xml:space="preserve">Søndre Land </t>
  </si>
  <si>
    <t xml:space="preserve">Nordre Land </t>
  </si>
  <si>
    <t xml:space="preserve">Sør-Aurdal </t>
  </si>
  <si>
    <t xml:space="preserve">Etnedal </t>
  </si>
  <si>
    <t xml:space="preserve">Nord-Aurdal </t>
  </si>
  <si>
    <t xml:space="preserve">Vestre Slidre </t>
  </si>
  <si>
    <t xml:space="preserve">Øystre Slidre </t>
  </si>
  <si>
    <t xml:space="preserve">Vang </t>
  </si>
  <si>
    <t xml:space="preserve">Drammen </t>
  </si>
  <si>
    <t xml:space="preserve">Kongsberg </t>
  </si>
  <si>
    <t xml:space="preserve">Ringerike </t>
  </si>
  <si>
    <t xml:space="preserve">Hole </t>
  </si>
  <si>
    <t xml:space="preserve">Flå </t>
  </si>
  <si>
    <t xml:space="preserve">Gol </t>
  </si>
  <si>
    <t xml:space="preserve">Hemsedal </t>
  </si>
  <si>
    <t xml:space="preserve">Ål </t>
  </si>
  <si>
    <t xml:space="preserve">Hol </t>
  </si>
  <si>
    <t xml:space="preserve">Sigdal </t>
  </si>
  <si>
    <t xml:space="preserve">Krødsherad </t>
  </si>
  <si>
    <t xml:space="preserve">Modum </t>
  </si>
  <si>
    <t xml:space="preserve">Øvre Eiker </t>
  </si>
  <si>
    <t xml:space="preserve">Nedre Eiker </t>
  </si>
  <si>
    <t xml:space="preserve">Lier </t>
  </si>
  <si>
    <t xml:space="preserve">Røyken </t>
  </si>
  <si>
    <t xml:space="preserve">Hurum </t>
  </si>
  <si>
    <t xml:space="preserve">Flesberg </t>
  </si>
  <si>
    <t xml:space="preserve">Rollag </t>
  </si>
  <si>
    <t xml:space="preserve">Nore og Uvdal </t>
  </si>
  <si>
    <t xml:space="preserve">Horten </t>
  </si>
  <si>
    <t xml:space="preserve">Holmestrand </t>
  </si>
  <si>
    <t xml:space="preserve">Tønsberg </t>
  </si>
  <si>
    <t xml:space="preserve">Sandefjord </t>
  </si>
  <si>
    <t xml:space="preserve">Larvik </t>
  </si>
  <si>
    <t xml:space="preserve">Svelvik </t>
  </si>
  <si>
    <t xml:space="preserve">Sande </t>
  </si>
  <si>
    <t xml:space="preserve">Hof </t>
  </si>
  <si>
    <t xml:space="preserve">Re </t>
  </si>
  <si>
    <t xml:space="preserve">Nøtterøy </t>
  </si>
  <si>
    <t xml:space="preserve">Tjøme </t>
  </si>
  <si>
    <t xml:space="preserve">Lardal </t>
  </si>
  <si>
    <t xml:space="preserve">Porsgrunn </t>
  </si>
  <si>
    <t xml:space="preserve">Skien </t>
  </si>
  <si>
    <t xml:space="preserve">Notodden </t>
  </si>
  <si>
    <t xml:space="preserve">Siljan </t>
  </si>
  <si>
    <t xml:space="preserve">Bamble </t>
  </si>
  <si>
    <t xml:space="preserve">Kragerø </t>
  </si>
  <si>
    <t xml:space="preserve">Drangedal </t>
  </si>
  <si>
    <t xml:space="preserve">Nome </t>
  </si>
  <si>
    <t xml:space="preserve">Bø </t>
  </si>
  <si>
    <t xml:space="preserve">Sauherad </t>
  </si>
  <si>
    <t xml:space="preserve">Tinn </t>
  </si>
  <si>
    <t xml:space="preserve">Hjartdal </t>
  </si>
  <si>
    <t xml:space="preserve">Seljord </t>
  </si>
  <si>
    <t xml:space="preserve">Kviteseid </t>
  </si>
  <si>
    <t xml:space="preserve">Nissedal </t>
  </si>
  <si>
    <t xml:space="preserve">Fyresdal </t>
  </si>
  <si>
    <t xml:space="preserve">Tokke </t>
  </si>
  <si>
    <t xml:space="preserve">Vinje </t>
  </si>
  <si>
    <t xml:space="preserve">Risør </t>
  </si>
  <si>
    <t xml:space="preserve">Grimstad </t>
  </si>
  <si>
    <t xml:space="preserve">Arendal </t>
  </si>
  <si>
    <t xml:space="preserve">Gjerstad </t>
  </si>
  <si>
    <t xml:space="preserve">Vegårshei </t>
  </si>
  <si>
    <t xml:space="preserve">Tvedestrand </t>
  </si>
  <si>
    <t xml:space="preserve">Froland </t>
  </si>
  <si>
    <t xml:space="preserve">Lillesand </t>
  </si>
  <si>
    <t xml:space="preserve">Birkenes </t>
  </si>
  <si>
    <t xml:space="preserve">Åmli </t>
  </si>
  <si>
    <t xml:space="preserve">Iveland </t>
  </si>
  <si>
    <t xml:space="preserve">Evje og Hornnes </t>
  </si>
  <si>
    <t xml:space="preserve">Bygland </t>
  </si>
  <si>
    <t xml:space="preserve">Valle </t>
  </si>
  <si>
    <t xml:space="preserve">Bykle </t>
  </si>
  <si>
    <t xml:space="preserve">Kristiansand </t>
  </si>
  <si>
    <t xml:space="preserve">Mandal </t>
  </si>
  <si>
    <t xml:space="preserve">Farsund </t>
  </si>
  <si>
    <t xml:space="preserve">Flekkefjord </t>
  </si>
  <si>
    <t xml:space="preserve">Vennesla </t>
  </si>
  <si>
    <t xml:space="preserve">Songdalen </t>
  </si>
  <si>
    <t xml:space="preserve">Søgne </t>
  </si>
  <si>
    <t xml:space="preserve">Marnardal </t>
  </si>
  <si>
    <t xml:space="preserve">Åseral </t>
  </si>
  <si>
    <t xml:space="preserve">Audnedal </t>
  </si>
  <si>
    <t xml:space="preserve">Lindesnes </t>
  </si>
  <si>
    <t xml:space="preserve">Lyngdal </t>
  </si>
  <si>
    <t xml:space="preserve">Hægebostad </t>
  </si>
  <si>
    <t xml:space="preserve">Kvinesdal </t>
  </si>
  <si>
    <t xml:space="preserve">Sirdal </t>
  </si>
  <si>
    <t xml:space="preserve">Eigersund </t>
  </si>
  <si>
    <t xml:space="preserve">Sandnes </t>
  </si>
  <si>
    <t xml:space="preserve">Stavanger </t>
  </si>
  <si>
    <t xml:space="preserve">Haugesund </t>
  </si>
  <si>
    <t xml:space="preserve">Sokndal </t>
  </si>
  <si>
    <t xml:space="preserve">Lund </t>
  </si>
  <si>
    <t xml:space="preserve">Bjerkreim </t>
  </si>
  <si>
    <t xml:space="preserve">Hå </t>
  </si>
  <si>
    <t xml:space="preserve">Klepp </t>
  </si>
  <si>
    <t xml:space="preserve">Time </t>
  </si>
  <si>
    <t xml:space="preserve">Gjesdal </t>
  </si>
  <si>
    <t xml:space="preserve">Sola </t>
  </si>
  <si>
    <t xml:space="preserve">Randaberg </t>
  </si>
  <si>
    <t xml:space="preserve">Forsand </t>
  </si>
  <si>
    <t xml:space="preserve">Strand </t>
  </si>
  <si>
    <t xml:space="preserve">Hjelmeland </t>
  </si>
  <si>
    <t xml:space="preserve">Suldal </t>
  </si>
  <si>
    <t xml:space="preserve">Sauda </t>
  </si>
  <si>
    <t xml:space="preserve">Finnøy </t>
  </si>
  <si>
    <t xml:space="preserve">Rennesøy </t>
  </si>
  <si>
    <t xml:space="preserve">Kvitsøy </t>
  </si>
  <si>
    <t xml:space="preserve">Bokn </t>
  </si>
  <si>
    <t xml:space="preserve">Tysvær </t>
  </si>
  <si>
    <t xml:space="preserve">Karmøy </t>
  </si>
  <si>
    <t xml:space="preserve">Utsira </t>
  </si>
  <si>
    <t xml:space="preserve">Vindafjord </t>
  </si>
  <si>
    <t xml:space="preserve">Bergen </t>
  </si>
  <si>
    <t xml:space="preserve">Etne </t>
  </si>
  <si>
    <t xml:space="preserve">Sveio </t>
  </si>
  <si>
    <t xml:space="preserve">Bømlo </t>
  </si>
  <si>
    <t xml:space="preserve">Stord </t>
  </si>
  <si>
    <t xml:space="preserve">Fitjar </t>
  </si>
  <si>
    <t xml:space="preserve">Tysnes </t>
  </si>
  <si>
    <t xml:space="preserve">Kvinnherad </t>
  </si>
  <si>
    <t xml:space="preserve">Jondal </t>
  </si>
  <si>
    <t xml:space="preserve">Odda </t>
  </si>
  <si>
    <t xml:space="preserve">Ullensvang </t>
  </si>
  <si>
    <t xml:space="preserve">Eidfjord </t>
  </si>
  <si>
    <t xml:space="preserve">Ulvik </t>
  </si>
  <si>
    <t xml:space="preserve">Granvin </t>
  </si>
  <si>
    <t xml:space="preserve">Voss </t>
  </si>
  <si>
    <t xml:space="preserve">Kvam </t>
  </si>
  <si>
    <t xml:space="preserve">Fusa </t>
  </si>
  <si>
    <t xml:space="preserve">Samnanger </t>
  </si>
  <si>
    <t xml:space="preserve">Austevoll </t>
  </si>
  <si>
    <t xml:space="preserve">Sund </t>
  </si>
  <si>
    <t xml:space="preserve">Fjell </t>
  </si>
  <si>
    <t xml:space="preserve">Askøy </t>
  </si>
  <si>
    <t xml:space="preserve">Vaksdal </t>
  </si>
  <si>
    <t xml:space="preserve">Modalen </t>
  </si>
  <si>
    <t xml:space="preserve">Osterøy </t>
  </si>
  <si>
    <t xml:space="preserve">Meland </t>
  </si>
  <si>
    <t xml:space="preserve">Øygarden </t>
  </si>
  <si>
    <t xml:space="preserve">Radøy </t>
  </si>
  <si>
    <t xml:space="preserve">Lindås </t>
  </si>
  <si>
    <t xml:space="preserve">Austrheim </t>
  </si>
  <si>
    <t xml:space="preserve">Fedje </t>
  </si>
  <si>
    <t xml:space="preserve">Masfjorden </t>
  </si>
  <si>
    <t xml:space="preserve">Flora </t>
  </si>
  <si>
    <t xml:space="preserve">Gulen </t>
  </si>
  <si>
    <t xml:space="preserve">Solund </t>
  </si>
  <si>
    <t xml:space="preserve">Hyllestad </t>
  </si>
  <si>
    <t xml:space="preserve">Høyanger </t>
  </si>
  <si>
    <t xml:space="preserve">Vik </t>
  </si>
  <si>
    <t xml:space="preserve">Balestrand </t>
  </si>
  <si>
    <t xml:space="preserve">Leikanger </t>
  </si>
  <si>
    <t xml:space="preserve">Sogndal </t>
  </si>
  <si>
    <t xml:space="preserve">Aurland </t>
  </si>
  <si>
    <t xml:space="preserve">Lærdal </t>
  </si>
  <si>
    <t xml:space="preserve">Årdal </t>
  </si>
  <si>
    <t xml:space="preserve">Luster </t>
  </si>
  <si>
    <t xml:space="preserve">Askvoll </t>
  </si>
  <si>
    <t xml:space="preserve">Fjaler </t>
  </si>
  <si>
    <t xml:space="preserve">Gaular </t>
  </si>
  <si>
    <t xml:space="preserve">Jølster </t>
  </si>
  <si>
    <t xml:space="preserve">Førde </t>
  </si>
  <si>
    <t xml:space="preserve">Naustdal </t>
  </si>
  <si>
    <t xml:space="preserve">Bremanger </t>
  </si>
  <si>
    <t xml:space="preserve">Vågsøy </t>
  </si>
  <si>
    <t xml:space="preserve">Selje </t>
  </si>
  <si>
    <t xml:space="preserve">Eid </t>
  </si>
  <si>
    <t xml:space="preserve">Hornindal </t>
  </si>
  <si>
    <t xml:space="preserve">Gloppen </t>
  </si>
  <si>
    <t xml:space="preserve">Stryn </t>
  </si>
  <si>
    <t xml:space="preserve">Molde </t>
  </si>
  <si>
    <t xml:space="preserve">Ålesund </t>
  </si>
  <si>
    <t xml:space="preserve">Kristiansund </t>
  </si>
  <si>
    <t xml:space="preserve">Vanylven </t>
  </si>
  <si>
    <t xml:space="preserve">Herøy </t>
  </si>
  <si>
    <t xml:space="preserve">Ulstein </t>
  </si>
  <si>
    <t xml:space="preserve">Hareid </t>
  </si>
  <si>
    <t xml:space="preserve">Volda </t>
  </si>
  <si>
    <t xml:space="preserve">Ørsta </t>
  </si>
  <si>
    <t xml:space="preserve">Ørskog </t>
  </si>
  <si>
    <t xml:space="preserve">Norddal </t>
  </si>
  <si>
    <t xml:space="preserve">Stranda </t>
  </si>
  <si>
    <t xml:space="preserve">Stordal </t>
  </si>
  <si>
    <t xml:space="preserve">Sykkylven </t>
  </si>
  <si>
    <t xml:space="preserve">Skodje </t>
  </si>
  <si>
    <t xml:space="preserve">Sula </t>
  </si>
  <si>
    <t xml:space="preserve">Giske </t>
  </si>
  <si>
    <t xml:space="preserve">Haram </t>
  </si>
  <si>
    <t xml:space="preserve">Vestnes </t>
  </si>
  <si>
    <t xml:space="preserve">Rauma </t>
  </si>
  <si>
    <t xml:space="preserve">Nesset </t>
  </si>
  <si>
    <t xml:space="preserve">Midsund </t>
  </si>
  <si>
    <t xml:space="preserve">Sandøy </t>
  </si>
  <si>
    <t xml:space="preserve">Aukra </t>
  </si>
  <si>
    <t xml:space="preserve">Fræna </t>
  </si>
  <si>
    <t xml:space="preserve">Eide </t>
  </si>
  <si>
    <t xml:space="preserve">Averøy </t>
  </si>
  <si>
    <t xml:space="preserve">Gjemnes </t>
  </si>
  <si>
    <t xml:space="preserve">Tingvoll </t>
  </si>
  <si>
    <t xml:space="preserve">Sunndal </t>
  </si>
  <si>
    <t xml:space="preserve">Surnadal </t>
  </si>
  <si>
    <t xml:space="preserve">Rindal </t>
  </si>
  <si>
    <t xml:space="preserve">Halsa </t>
  </si>
  <si>
    <t xml:space="preserve">Smøla </t>
  </si>
  <si>
    <t xml:space="preserve">Aure </t>
  </si>
  <si>
    <t xml:space="preserve">Trondheim </t>
  </si>
  <si>
    <t xml:space="preserve">Hemne </t>
  </si>
  <si>
    <t xml:space="preserve">Snillfjord </t>
  </si>
  <si>
    <t xml:space="preserve">Hitra </t>
  </si>
  <si>
    <t xml:space="preserve">Frøya </t>
  </si>
  <si>
    <t xml:space="preserve">Ørland </t>
  </si>
  <si>
    <t xml:space="preserve">Agdenes </t>
  </si>
  <si>
    <t xml:space="preserve">Rissa </t>
  </si>
  <si>
    <t xml:space="preserve">Bjugn </t>
  </si>
  <si>
    <t xml:space="preserve">Åfjord </t>
  </si>
  <si>
    <t xml:space="preserve">Roan </t>
  </si>
  <si>
    <t xml:space="preserve">Osen </t>
  </si>
  <si>
    <t xml:space="preserve">Oppdal </t>
  </si>
  <si>
    <t xml:space="preserve">Rennebu </t>
  </si>
  <si>
    <t xml:space="preserve">Meldal </t>
  </si>
  <si>
    <t xml:space="preserve">Orkdal </t>
  </si>
  <si>
    <t xml:space="preserve">Røros </t>
  </si>
  <si>
    <t xml:space="preserve">Holtålen </t>
  </si>
  <si>
    <t xml:space="preserve">Midtre Gauldal </t>
  </si>
  <si>
    <t xml:space="preserve">Melhus </t>
  </si>
  <si>
    <t xml:space="preserve">Skaun </t>
  </si>
  <si>
    <t xml:space="preserve">Klæbu </t>
  </si>
  <si>
    <t xml:space="preserve">Malvik </t>
  </si>
  <si>
    <t xml:space="preserve">Selbu </t>
  </si>
  <si>
    <t xml:space="preserve">Tydal </t>
  </si>
  <si>
    <t xml:space="preserve">Steinkjer </t>
  </si>
  <si>
    <t xml:space="preserve">Namsos </t>
  </si>
  <si>
    <t xml:space="preserve">Meråker </t>
  </si>
  <si>
    <t xml:space="preserve">Stjørdal </t>
  </si>
  <si>
    <t xml:space="preserve">Frosta </t>
  </si>
  <si>
    <t xml:space="preserve">Leksvik </t>
  </si>
  <si>
    <t xml:space="preserve">Levanger </t>
  </si>
  <si>
    <t xml:space="preserve">Verdal </t>
  </si>
  <si>
    <t xml:space="preserve">Verran </t>
  </si>
  <si>
    <t xml:space="preserve">Namdalseid </t>
  </si>
  <si>
    <t xml:space="preserve">Snåsa </t>
  </si>
  <si>
    <t xml:space="preserve">Lierne </t>
  </si>
  <si>
    <t xml:space="preserve">Røyrvik </t>
  </si>
  <si>
    <t xml:space="preserve">Namsskogan </t>
  </si>
  <si>
    <t xml:space="preserve">Grong </t>
  </si>
  <si>
    <t xml:space="preserve">Høylandet </t>
  </si>
  <si>
    <t xml:space="preserve">Overhalla </t>
  </si>
  <si>
    <t xml:space="preserve">Fosnes </t>
  </si>
  <si>
    <t xml:space="preserve">Flatanger </t>
  </si>
  <si>
    <t xml:space="preserve">Vikna </t>
  </si>
  <si>
    <t xml:space="preserve">Nærøy </t>
  </si>
  <si>
    <t xml:space="preserve">Leka </t>
  </si>
  <si>
    <t xml:space="preserve">Inderøy </t>
  </si>
  <si>
    <t xml:space="preserve">Bodø </t>
  </si>
  <si>
    <t xml:space="preserve">Narvik </t>
  </si>
  <si>
    <t xml:space="preserve">Bindal </t>
  </si>
  <si>
    <t xml:space="preserve">Sømna </t>
  </si>
  <si>
    <t xml:space="preserve">Brønnøy </t>
  </si>
  <si>
    <t xml:space="preserve">Vega </t>
  </si>
  <si>
    <t xml:space="preserve">Vevelstad </t>
  </si>
  <si>
    <t xml:space="preserve">Alstahaug </t>
  </si>
  <si>
    <t xml:space="preserve">Leirfjord </t>
  </si>
  <si>
    <t xml:space="preserve">Vefsn </t>
  </si>
  <si>
    <t xml:space="preserve">Grane </t>
  </si>
  <si>
    <t xml:space="preserve">Hattfjelldal </t>
  </si>
  <si>
    <t xml:space="preserve">Dønna </t>
  </si>
  <si>
    <t xml:space="preserve">Nesna </t>
  </si>
  <si>
    <t xml:space="preserve">Hemnes </t>
  </si>
  <si>
    <t xml:space="preserve">Rana </t>
  </si>
  <si>
    <t xml:space="preserve">Lurøy </t>
  </si>
  <si>
    <t xml:space="preserve">Træna </t>
  </si>
  <si>
    <t xml:space="preserve">Rødøy </t>
  </si>
  <si>
    <t xml:space="preserve">Meløy </t>
  </si>
  <si>
    <t xml:space="preserve">Gildeskål </t>
  </si>
  <si>
    <t xml:space="preserve">Beiarn </t>
  </si>
  <si>
    <t xml:space="preserve">Saltdal </t>
  </si>
  <si>
    <t xml:space="preserve">Fauske </t>
  </si>
  <si>
    <t xml:space="preserve">Sørfold </t>
  </si>
  <si>
    <t xml:space="preserve">Steigen </t>
  </si>
  <si>
    <t xml:space="preserve">Hamarøy </t>
  </si>
  <si>
    <t xml:space="preserve">Tysfjord </t>
  </si>
  <si>
    <t xml:space="preserve">Lødingen </t>
  </si>
  <si>
    <t xml:space="preserve">Tjeldsund </t>
  </si>
  <si>
    <t xml:space="preserve">Evenes </t>
  </si>
  <si>
    <t xml:space="preserve">Ballangen </t>
  </si>
  <si>
    <t xml:space="preserve">Røst </t>
  </si>
  <si>
    <t xml:space="preserve">Værøy </t>
  </si>
  <si>
    <t xml:space="preserve">Flakstad </t>
  </si>
  <si>
    <t xml:space="preserve">Vestvågøy </t>
  </si>
  <si>
    <t xml:space="preserve">Vågan </t>
  </si>
  <si>
    <t xml:space="preserve">Hadsel </t>
  </si>
  <si>
    <t xml:space="preserve">Øksnes </t>
  </si>
  <si>
    <t xml:space="preserve">Sortland </t>
  </si>
  <si>
    <t xml:space="preserve">Andøy </t>
  </si>
  <si>
    <t xml:space="preserve">Moskenes </t>
  </si>
  <si>
    <t xml:space="preserve">Tromsø </t>
  </si>
  <si>
    <t xml:space="preserve">Harstad </t>
  </si>
  <si>
    <t xml:space="preserve">Kvæfjord </t>
  </si>
  <si>
    <t xml:space="preserve">Skånland </t>
  </si>
  <si>
    <t xml:space="preserve">Ibestad </t>
  </si>
  <si>
    <t xml:space="preserve">Gratangen </t>
  </si>
  <si>
    <t xml:space="preserve">Lavangen </t>
  </si>
  <si>
    <t xml:space="preserve">Bardu </t>
  </si>
  <si>
    <t xml:space="preserve">Salangen </t>
  </si>
  <si>
    <t xml:space="preserve">Målselv </t>
  </si>
  <si>
    <t xml:space="preserve">Sørreisa </t>
  </si>
  <si>
    <t xml:space="preserve">Dyrøy </t>
  </si>
  <si>
    <t xml:space="preserve">Tranøy </t>
  </si>
  <si>
    <t xml:space="preserve">Torsken </t>
  </si>
  <si>
    <t xml:space="preserve">Berg </t>
  </si>
  <si>
    <t xml:space="preserve">Lenvik </t>
  </si>
  <si>
    <t xml:space="preserve">Balsfjord </t>
  </si>
  <si>
    <t xml:space="preserve">Karlsøy </t>
  </si>
  <si>
    <t xml:space="preserve">Lyngen </t>
  </si>
  <si>
    <t xml:space="preserve">Storfjord </t>
  </si>
  <si>
    <t xml:space="preserve">Kåfjord </t>
  </si>
  <si>
    <t xml:space="preserve">Skjervøy </t>
  </si>
  <si>
    <t xml:space="preserve">Nordreisa </t>
  </si>
  <si>
    <t xml:space="preserve">Kvænangen </t>
  </si>
  <si>
    <t xml:space="preserve">Vardø </t>
  </si>
  <si>
    <t xml:space="preserve">Vadsø </t>
  </si>
  <si>
    <t xml:space="preserve">Hammerfest </t>
  </si>
  <si>
    <t xml:space="preserve">Kautokeino </t>
  </si>
  <si>
    <t xml:space="preserve">Alta </t>
  </si>
  <si>
    <t xml:space="preserve">Loppa </t>
  </si>
  <si>
    <t xml:space="preserve">Hasvik </t>
  </si>
  <si>
    <t xml:space="preserve">Kvalsund </t>
  </si>
  <si>
    <t xml:space="preserve">Måsøy </t>
  </si>
  <si>
    <t xml:space="preserve">Nordkapp </t>
  </si>
  <si>
    <t xml:space="preserve">Porsanger </t>
  </si>
  <si>
    <t xml:space="preserve">Karasjok </t>
  </si>
  <si>
    <t xml:space="preserve">Lebesby </t>
  </si>
  <si>
    <t xml:space="preserve">Gamvik </t>
  </si>
  <si>
    <t xml:space="preserve">Berlevåg </t>
  </si>
  <si>
    <t xml:space="preserve">Tana </t>
  </si>
  <si>
    <t xml:space="preserve">Nesseby </t>
  </si>
  <si>
    <t xml:space="preserve">Båtsfjord </t>
  </si>
  <si>
    <t xml:space="preserve">Sør-Varanger </t>
  </si>
  <si>
    <t>pr. 1.1.17</t>
  </si>
  <si>
    <t>Skatt jan 2017</t>
  </si>
  <si>
    <t>Beregninger av skatt og netto inntektsutjevning for kommunene, januar 2017</t>
  </si>
  <si>
    <t>Beregninger av skatt og netto inntektsutjevning for kommunene, februar 2017</t>
  </si>
  <si>
    <t>Skatt feb 2017</t>
  </si>
  <si>
    <t>Beregninger av skatt og netto inntektsutjevning for kommunene, mars 2017</t>
  </si>
  <si>
    <t>Skatt mar 2017</t>
  </si>
  <si>
    <t>Beregninger av skatt og netto inntektsutjevning for kommunene, april 2017</t>
  </si>
  <si>
    <t>Skatt apr 2017</t>
  </si>
  <si>
    <t>Beregninger av skatt og netto inntektsutjevning for kommunene, mai 2017</t>
  </si>
  <si>
    <t>Skatt jan-mai 2017</t>
  </si>
  <si>
    <t>Beregninger av skatt og netto inntektsutjevning for kommunene, juli 2017</t>
  </si>
  <si>
    <t>Skatt jan-juli 2017</t>
  </si>
  <si>
    <t>Beregninger av skatt og netto inntektsutjevning for kommunene, august 2017</t>
  </si>
  <si>
    <t>Skatt jan-august 2017</t>
  </si>
  <si>
    <t>Beregninger av skatt og netto inntektsutjevning for kommunene, september 2017</t>
  </si>
  <si>
    <t>Skatt jan-september 2017</t>
  </si>
  <si>
    <t>Beregninger av skatt og netto inntektsutjevning for kommunene, november 2017</t>
  </si>
  <si>
    <t>Skatt jan-november 2017</t>
  </si>
  <si>
    <t>Beregninger av skatt og netto inntektsutjevning for kommunene, desember 2017</t>
  </si>
  <si>
    <t>Skatt jan-desember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</si>
</sst>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.0"/>
    <numFmt numFmtId="165" formatCode="0000"/>
    <numFmt numFmtId="166" formatCode="0.0\ %"/>
    <numFmt numFmtId="167" formatCode="_(* #,##0.00_);_(* \(#,##0.00\);_(* &quot;-&quot;??_);_(@_)"/>
    <numFmt numFmtId="168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8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7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5" fillId="2" borderId="7" xfId="0" applyNumberFormat="1" applyFont="1" applyFill="1" applyBorder="1" applyAlignment="1"/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3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/>
    </xf>
    <xf numFmtId="3" fontId="5" fillId="2" borderId="3" xfId="4" applyNumberFormat="1" applyFont="1" applyFill="1" applyBorder="1" applyAlignment="1">
      <alignment horizontal="center"/>
    </xf>
    <xf numFmtId="0" fontId="5" fillId="2" borderId="4" xfId="4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1" fontId="5" fillId="2" borderId="4" xfId="0" quotePrefix="1" applyNumberFormat="1" applyFont="1" applyFill="1" applyBorder="1" applyAlignment="1">
      <alignment horizontal="center"/>
    </xf>
    <xf numFmtId="1" fontId="5" fillId="2" borderId="1" xfId="4" applyNumberFormat="1" applyFont="1" applyFill="1" applyBorder="1" applyAlignment="1">
      <alignment horizontal="center"/>
    </xf>
    <xf numFmtId="2" fontId="5" fillId="2" borderId="4" xfId="4" applyNumberFormat="1" applyFont="1" applyFill="1" applyBorder="1" applyAlignment="1">
      <alignment horizontal="center"/>
    </xf>
    <xf numFmtId="3" fontId="5" fillId="2" borderId="4" xfId="4" applyNumberFormat="1" applyFont="1" applyFill="1" applyBorder="1" applyAlignment="1">
      <alignment horizontal="center"/>
    </xf>
    <xf numFmtId="0" fontId="5" fillId="0" borderId="0" xfId="4" applyFont="1" applyBorder="1" applyAlignment="1"/>
    <xf numFmtId="0" fontId="8" fillId="0" borderId="0" xfId="4" applyFont="1" applyBorder="1" applyAlignment="1">
      <alignment horizontal="right"/>
    </xf>
    <xf numFmtId="1" fontId="8" fillId="0" borderId="0" xfId="4" applyNumberFormat="1" applyFont="1" applyBorder="1" applyAlignment="1">
      <alignment horizontal="right"/>
    </xf>
    <xf numFmtId="2" fontId="8" fillId="0" borderId="0" xfId="4" applyNumberFormat="1" applyFont="1" applyBorder="1" applyAlignment="1">
      <alignment horizontal="right"/>
    </xf>
    <xf numFmtId="0" fontId="5" fillId="0" borderId="0" xfId="4" applyFont="1"/>
    <xf numFmtId="165" fontId="5" fillId="0" borderId="0" xfId="4" applyNumberFormat="1" applyFont="1" applyBorder="1" applyAlignment="1">
      <alignment horizontal="left"/>
    </xf>
    <xf numFmtId="0" fontId="5" fillId="0" borderId="0" xfId="4" applyFont="1" applyBorder="1"/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9" applyNumberFormat="1" applyFont="1"/>
    <xf numFmtId="166" fontId="5" fillId="0" borderId="0" xfId="5" applyNumberFormat="1" applyFont="1" applyBorder="1"/>
    <xf numFmtId="1" fontId="5" fillId="0" borderId="0" xfId="5" applyNumberFormat="1" applyFont="1" applyBorder="1"/>
    <xf numFmtId="2" fontId="5" fillId="0" borderId="0" xfId="4" quotePrefix="1" applyNumberFormat="1" applyFont="1" applyBorder="1"/>
    <xf numFmtId="3" fontId="5" fillId="0" borderId="0" xfId="9" applyNumberFormat="1" applyFont="1" applyBorder="1"/>
    <xf numFmtId="165" fontId="5" fillId="0" borderId="0" xfId="4" applyNumberFormat="1" applyFont="1" applyBorder="1"/>
    <xf numFmtId="3" fontId="5" fillId="0" borderId="0" xfId="4" applyNumberFormat="1" applyFont="1"/>
    <xf numFmtId="0" fontId="9" fillId="0" borderId="15" xfId="4" applyFont="1" applyBorder="1"/>
    <xf numFmtId="3" fontId="8" fillId="0" borderId="15" xfId="0" applyNumberFormat="1" applyFont="1" applyBorder="1"/>
    <xf numFmtId="3" fontId="8" fillId="0" borderId="15" xfId="9" applyNumberFormat="1" applyFont="1" applyBorder="1"/>
    <xf numFmtId="166" fontId="8" fillId="0" borderId="15" xfId="5" applyNumberFormat="1" applyFont="1" applyBorder="1"/>
    <xf numFmtId="1" fontId="8" fillId="0" borderId="15" xfId="5" applyNumberFormat="1" applyFont="1" applyBorder="1"/>
    <xf numFmtId="2" fontId="8" fillId="0" borderId="15" xfId="4" quotePrefix="1" applyNumberFormat="1" applyFont="1" applyBorder="1"/>
    <xf numFmtId="0" fontId="6" fillId="0" borderId="0" xfId="4" applyFont="1" applyBorder="1"/>
    <xf numFmtId="164" fontId="5" fillId="0" borderId="0" xfId="9" applyNumberFormat="1" applyFont="1" applyBorder="1"/>
    <xf numFmtId="0" fontId="5" fillId="2" borderId="0" xfId="4" applyFont="1" applyFill="1" applyBorder="1"/>
    <xf numFmtId="3" fontId="5" fillId="2" borderId="0" xfId="9" applyNumberFormat="1" applyFont="1" applyFill="1" applyAlignment="1"/>
    <xf numFmtId="1" fontId="5" fillId="2" borderId="0" xfId="9" applyNumberFormat="1" applyFont="1" applyFill="1"/>
    <xf numFmtId="3" fontId="5" fillId="2" borderId="0" xfId="9" applyNumberFormat="1" applyFont="1" applyFill="1"/>
    <xf numFmtId="4" fontId="5" fillId="2" borderId="0" xfId="7" applyNumberFormat="1" applyFont="1" applyFill="1"/>
    <xf numFmtId="2" fontId="5" fillId="2" borderId="0" xfId="9" applyNumberFormat="1" applyFont="1" applyFill="1"/>
    <xf numFmtId="3" fontId="5" fillId="0" borderId="0" xfId="9" applyNumberFormat="1" applyFont="1" applyAlignment="1"/>
    <xf numFmtId="0" fontId="5" fillId="0" borderId="0" xfId="4" applyFont="1" applyFill="1" applyBorder="1"/>
    <xf numFmtId="0" fontId="8" fillId="0" borderId="0" xfId="4" applyFont="1" applyBorder="1"/>
    <xf numFmtId="1" fontId="5" fillId="0" borderId="0" xfId="0" applyNumberFormat="1" applyFont="1"/>
    <xf numFmtId="2" fontId="5" fillId="0" borderId="0" xfId="0" applyNumberFormat="1" applyFont="1"/>
    <xf numFmtId="168" fontId="6" fillId="0" borderId="0" xfId="1" applyNumberFormat="1" applyFont="1"/>
    <xf numFmtId="43" fontId="5" fillId="0" borderId="0" xfId="7" applyFont="1" applyBorder="1"/>
    <xf numFmtId="3" fontId="7" fillId="0" borderId="0" xfId="0" applyNumberFormat="1" applyFont="1"/>
    <xf numFmtId="3" fontId="5" fillId="0" borderId="0" xfId="4" applyNumberFormat="1" applyFont="1" applyBorder="1"/>
    <xf numFmtId="3" fontId="8" fillId="0" borderId="0" xfId="4" applyNumberFormat="1" applyFont="1" applyBorder="1" applyAlignment="1">
      <alignment horizontal="right"/>
    </xf>
    <xf numFmtId="1" fontId="5" fillId="0" borderId="0" xfId="9" applyNumberFormat="1" applyFont="1"/>
    <xf numFmtId="43" fontId="5" fillId="0" borderId="0" xfId="4" applyNumberFormat="1" applyFont="1" applyBorder="1"/>
    <xf numFmtId="0" fontId="5" fillId="2" borderId="1" xfId="4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center"/>
    </xf>
    <xf numFmtId="0" fontId="5" fillId="0" borderId="0" xfId="4" applyNumberFormat="1" applyFont="1" applyBorder="1"/>
    <xf numFmtId="0" fontId="8" fillId="4" borderId="14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3" fontId="5" fillId="0" borderId="0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0">
    <cellStyle name="Komma" xfId="7" builtinId="3"/>
    <cellStyle name="Komma 2" xfId="1"/>
    <cellStyle name="Normal" xfId="0" builtinId="0"/>
    <cellStyle name="Normal 2" xfId="2"/>
    <cellStyle name="Normal 3" xfId="3"/>
    <cellStyle name="Normal_innutj" xfId="4"/>
    <cellStyle name="Prosent" xfId="5" builtinId="5"/>
    <cellStyle name="Prosent 2" xfId="6"/>
    <cellStyle name="Tusenskille 2" xfId="8"/>
    <cellStyle name="Tusenskille_innutj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tabSelected="1" workbookViewId="0">
      <pane xSplit="2" ySplit="7" topLeftCell="C271" activePane="bottomRight" state="frozen"/>
      <selection pane="topRight" activeCell="C1" sqref="C1"/>
      <selection pane="bottomLeft" activeCell="A8" sqref="A8"/>
      <selection pane="bottomRight" activeCell="Q289" sqref="Q289"/>
    </sheetView>
  </sheetViews>
  <sheetFormatPr baseColWidth="10" defaultColWidth="11.42578125" defaultRowHeight="12.75" x14ac:dyDescent="0.2"/>
  <cols>
    <col min="1" max="1" width="6.42578125" style="4" customWidth="1"/>
    <col min="2" max="2" width="14" style="4" bestFit="1" customWidth="1"/>
    <col min="3" max="3" width="11.42578125" style="4" customWidth="1"/>
    <col min="4" max="4" width="12.28515625" style="4" bestFit="1" customWidth="1"/>
    <col min="5" max="11" width="11.42578125" style="4" customWidth="1"/>
    <col min="12" max="12" width="13" style="4" bestFit="1" customWidth="1"/>
    <col min="13" max="14" width="12.85546875" style="4" bestFit="1" customWidth="1"/>
    <col min="15" max="15" width="11.42578125" style="4" customWidth="1"/>
    <col min="16" max="16384" width="11.42578125" style="4"/>
  </cols>
  <sheetData>
    <row r="1" spans="1:15" ht="22.5" customHeight="1" x14ac:dyDescent="0.2">
      <c r="A1" s="78" t="s">
        <v>503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5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504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5" x14ac:dyDescent="0.2">
      <c r="A3" s="81"/>
      <c r="B3" s="81"/>
      <c r="C3" s="8" t="s">
        <v>60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57</v>
      </c>
      <c r="O4" s="17" t="s">
        <v>62</v>
      </c>
    </row>
    <row r="5" spans="1:15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61</v>
      </c>
      <c r="N5" s="27"/>
      <c r="O5" s="27"/>
    </row>
    <row r="6" spans="1:15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x14ac:dyDescent="0.2">
      <c r="A8" s="33">
        <v>101</v>
      </c>
      <c r="B8" s="34" t="s">
        <v>64</v>
      </c>
      <c r="C8" s="35">
        <v>718818</v>
      </c>
      <c r="D8" s="36">
        <v>30790</v>
      </c>
      <c r="E8" s="37">
        <f t="shared" ref="E8" si="1">(C8*1000)/D8</f>
        <v>23345.82656706723</v>
      </c>
      <c r="F8" s="38">
        <f>IF(ISNUMBER(C8),E8/E$435,"")</f>
        <v>0.78398051502270993</v>
      </c>
      <c r="G8" s="39">
        <f>(E$435-E8)*0.6</f>
        <v>3859.6521225333599</v>
      </c>
      <c r="H8" s="39">
        <f>IF(E8&gt;=E$435*0.9,0,IF(E8&lt;0.9*E$435,(E$435*0.9-E8)*0.35))</f>
        <v>1209.2134344826613</v>
      </c>
      <c r="I8" s="37">
        <f t="shared" ref="I8" si="2">G8+H8</f>
        <v>5068.8655570160208</v>
      </c>
      <c r="J8" s="40">
        <f>I$437</f>
        <v>-384.70702003735857</v>
      </c>
      <c r="K8" s="37">
        <f t="shared" ref="K8" si="3">I8+J8</f>
        <v>4684.1585369786626</v>
      </c>
      <c r="L8" s="37">
        <f t="shared" ref="L8" si="4">(I8*D8)</f>
        <v>156070370.50052327</v>
      </c>
      <c r="M8" s="37">
        <f t="shared" ref="M8" si="5">(K8*D8)</f>
        <v>144225241.35357302</v>
      </c>
      <c r="N8" s="41">
        <f>'jan-nov'!M8</f>
        <v>140375981.29566923</v>
      </c>
      <c r="O8" s="41">
        <f>M8-N8</f>
        <v>3849260.0579037964</v>
      </c>
    </row>
    <row r="9" spans="1:15" x14ac:dyDescent="0.2">
      <c r="A9" s="33">
        <v>104</v>
      </c>
      <c r="B9" s="34" t="s">
        <v>65</v>
      </c>
      <c r="C9" s="35">
        <v>804643</v>
      </c>
      <c r="D9" s="36">
        <v>32407</v>
      </c>
      <c r="E9" s="37">
        <f t="shared" ref="E9:E72" si="6">(C9*1000)/D9</f>
        <v>24829.296139722901</v>
      </c>
      <c r="F9" s="38">
        <f t="shared" ref="F9:F72" si="7">IF(ISNUMBER(C9),E9/E$435,"")</f>
        <v>0.83379718080877863</v>
      </c>
      <c r="G9" s="39">
        <f t="shared" ref="G9:G72" si="8">(E$435-E9)*0.6</f>
        <v>2969.5703789399572</v>
      </c>
      <c r="H9" s="39">
        <f t="shared" ref="H9:H72" si="9">IF(E9&gt;=E$435*0.9,0,IF(E9&lt;0.9*E$435,(E$435*0.9-E9)*0.35))</f>
        <v>689.99908405317649</v>
      </c>
      <c r="I9" s="37">
        <f t="shared" ref="I9:I72" si="10">G9+H9</f>
        <v>3659.5694629931336</v>
      </c>
      <c r="J9" s="40">
        <f t="shared" ref="J9:J72" si="11">I$437</f>
        <v>-384.70702003735857</v>
      </c>
      <c r="K9" s="37">
        <f t="shared" ref="K9:K72" si="12">I9+J9</f>
        <v>3274.8624429557749</v>
      </c>
      <c r="L9" s="37">
        <f t="shared" ref="L9:L72" si="13">(I9*D9)</f>
        <v>118595667.58721848</v>
      </c>
      <c r="M9" s="37">
        <f t="shared" ref="M9:M72" si="14">(K9*D9)</f>
        <v>106128467.18886779</v>
      </c>
      <c r="N9" s="41">
        <f>'jan-nov'!M9</f>
        <v>102567315.97267792</v>
      </c>
      <c r="O9" s="41">
        <f t="shared" ref="O9:O72" si="15">M9-N9</f>
        <v>3561151.2161898762</v>
      </c>
    </row>
    <row r="10" spans="1:15" x14ac:dyDescent="0.2">
      <c r="A10" s="33">
        <v>105</v>
      </c>
      <c r="B10" s="34" t="s">
        <v>66</v>
      </c>
      <c r="C10" s="35">
        <v>1290591</v>
      </c>
      <c r="D10" s="36">
        <v>55127</v>
      </c>
      <c r="E10" s="37">
        <f t="shared" si="6"/>
        <v>23411.232245542113</v>
      </c>
      <c r="F10" s="38">
        <f t="shared" si="7"/>
        <v>0.78617691519508515</v>
      </c>
      <c r="G10" s="39">
        <f t="shared" si="8"/>
        <v>3820.40871544843</v>
      </c>
      <c r="H10" s="39">
        <f t="shared" si="9"/>
        <v>1186.3214470164523</v>
      </c>
      <c r="I10" s="37">
        <f t="shared" si="10"/>
        <v>5006.7301624648826</v>
      </c>
      <c r="J10" s="40">
        <f t="shared" si="11"/>
        <v>-384.70702003735857</v>
      </c>
      <c r="K10" s="37">
        <f t="shared" si="12"/>
        <v>4622.0231424275244</v>
      </c>
      <c r="L10" s="37">
        <f t="shared" si="13"/>
        <v>276006013.66620159</v>
      </c>
      <c r="M10" s="37">
        <f t="shared" si="14"/>
        <v>254798269.77260214</v>
      </c>
      <c r="N10" s="41">
        <f>'jan-nov'!M10</f>
        <v>247942917.71147639</v>
      </c>
      <c r="O10" s="41">
        <f t="shared" si="15"/>
        <v>6855352.0611257553</v>
      </c>
    </row>
    <row r="11" spans="1:15" x14ac:dyDescent="0.2">
      <c r="A11" s="33">
        <v>106</v>
      </c>
      <c r="B11" s="34" t="s">
        <v>67</v>
      </c>
      <c r="C11" s="35">
        <v>1991852</v>
      </c>
      <c r="D11" s="36">
        <v>80121</v>
      </c>
      <c r="E11" s="37">
        <f t="shared" si="6"/>
        <v>24860.548420513973</v>
      </c>
      <c r="F11" s="38">
        <f t="shared" si="7"/>
        <v>0.83484666942379226</v>
      </c>
      <c r="G11" s="39">
        <f t="shared" si="8"/>
        <v>2950.819010465314</v>
      </c>
      <c r="H11" s="39">
        <f t="shared" si="9"/>
        <v>679.06078577630137</v>
      </c>
      <c r="I11" s="37">
        <f t="shared" si="10"/>
        <v>3629.8797962416156</v>
      </c>
      <c r="J11" s="40">
        <f t="shared" si="11"/>
        <v>-384.70702003735857</v>
      </c>
      <c r="K11" s="37">
        <f t="shared" si="12"/>
        <v>3245.1727762042569</v>
      </c>
      <c r="L11" s="37">
        <f t="shared" si="13"/>
        <v>290829599.15467447</v>
      </c>
      <c r="M11" s="37">
        <f t="shared" si="14"/>
        <v>260006488.00226128</v>
      </c>
      <c r="N11" s="41">
        <f>'jan-nov'!M11</f>
        <v>250277683.80124453</v>
      </c>
      <c r="O11" s="41">
        <f t="shared" si="15"/>
        <v>9728804.2010167539</v>
      </c>
    </row>
    <row r="12" spans="1:15" x14ac:dyDescent="0.2">
      <c r="A12" s="33">
        <v>111</v>
      </c>
      <c r="B12" s="34" t="s">
        <v>68</v>
      </c>
      <c r="C12" s="35">
        <v>140962</v>
      </c>
      <c r="D12" s="36">
        <v>4517</v>
      </c>
      <c r="E12" s="37">
        <f t="shared" si="6"/>
        <v>31206.995793668364</v>
      </c>
      <c r="F12" s="38">
        <f t="shared" si="7"/>
        <v>1.0479678911495107</v>
      </c>
      <c r="G12" s="39">
        <f t="shared" si="8"/>
        <v>-857.04941342732047</v>
      </c>
      <c r="H12" s="39">
        <f t="shared" si="9"/>
        <v>0</v>
      </c>
      <c r="I12" s="37">
        <f t="shared" si="10"/>
        <v>-857.04941342732047</v>
      </c>
      <c r="J12" s="40">
        <f t="shared" si="11"/>
        <v>-384.70702003735857</v>
      </c>
      <c r="K12" s="37">
        <f t="shared" si="12"/>
        <v>-1241.756433464679</v>
      </c>
      <c r="L12" s="37">
        <f t="shared" si="13"/>
        <v>-3871292.2004512064</v>
      </c>
      <c r="M12" s="37">
        <f t="shared" si="14"/>
        <v>-5609013.8099599555</v>
      </c>
      <c r="N12" s="41">
        <f>'jan-nov'!M12</f>
        <v>-5798872.3923680531</v>
      </c>
      <c r="O12" s="41">
        <f t="shared" si="15"/>
        <v>189858.58240809757</v>
      </c>
    </row>
    <row r="13" spans="1:15" x14ac:dyDescent="0.2">
      <c r="A13" s="33">
        <v>118</v>
      </c>
      <c r="B13" s="34" t="s">
        <v>69</v>
      </c>
      <c r="C13" s="35">
        <v>34123</v>
      </c>
      <c r="D13" s="36">
        <v>1398</v>
      </c>
      <c r="E13" s="37">
        <f t="shared" si="6"/>
        <v>24408.440629470671</v>
      </c>
      <c r="F13" s="38">
        <f t="shared" si="7"/>
        <v>0.81966435416715866</v>
      </c>
      <c r="G13" s="39">
        <f t="shared" si="8"/>
        <v>3222.0836850912951</v>
      </c>
      <c r="H13" s="39">
        <f t="shared" si="9"/>
        <v>837.29851264145691</v>
      </c>
      <c r="I13" s="37">
        <f t="shared" si="10"/>
        <v>4059.382197732752</v>
      </c>
      <c r="J13" s="40">
        <f t="shared" si="11"/>
        <v>-384.70702003735857</v>
      </c>
      <c r="K13" s="37">
        <f t="shared" si="12"/>
        <v>3674.6751776953934</v>
      </c>
      <c r="L13" s="37">
        <f t="shared" si="13"/>
        <v>5675016.3124303874</v>
      </c>
      <c r="M13" s="37">
        <f t="shared" si="14"/>
        <v>5137195.8984181602</v>
      </c>
      <c r="N13" s="41">
        <f>'jan-nov'!M13</f>
        <v>5521374.7856883937</v>
      </c>
      <c r="O13" s="41">
        <f t="shared" si="15"/>
        <v>-384178.88727023359</v>
      </c>
    </row>
    <row r="14" spans="1:15" x14ac:dyDescent="0.2">
      <c r="A14" s="33">
        <v>119</v>
      </c>
      <c r="B14" s="34" t="s">
        <v>70</v>
      </c>
      <c r="C14" s="35">
        <v>82436</v>
      </c>
      <c r="D14" s="36">
        <v>3597</v>
      </c>
      <c r="E14" s="37">
        <f t="shared" si="6"/>
        <v>22917.987211565192</v>
      </c>
      <c r="F14" s="38">
        <f t="shared" si="7"/>
        <v>0.76961316258351087</v>
      </c>
      <c r="G14" s="39">
        <f t="shared" si="8"/>
        <v>4116.3557358345824</v>
      </c>
      <c r="H14" s="39">
        <f t="shared" si="9"/>
        <v>1358.9572089083745</v>
      </c>
      <c r="I14" s="37">
        <f t="shared" si="10"/>
        <v>5475.3129447429565</v>
      </c>
      <c r="J14" s="40">
        <f t="shared" si="11"/>
        <v>-384.70702003735857</v>
      </c>
      <c r="K14" s="37">
        <f t="shared" si="12"/>
        <v>5090.6059247055982</v>
      </c>
      <c r="L14" s="37">
        <f t="shared" si="13"/>
        <v>19694700.662240416</v>
      </c>
      <c r="M14" s="37">
        <f t="shared" si="14"/>
        <v>18310909.511166036</v>
      </c>
      <c r="N14" s="41">
        <f>'jan-nov'!M14</f>
        <v>17804669.995794814</v>
      </c>
      <c r="O14" s="41">
        <f t="shared" si="15"/>
        <v>506239.51537122205</v>
      </c>
    </row>
    <row r="15" spans="1:15" x14ac:dyDescent="0.2">
      <c r="A15" s="33">
        <v>121</v>
      </c>
      <c r="B15" s="34" t="s">
        <v>71</v>
      </c>
      <c r="C15" s="35">
        <v>18554</v>
      </c>
      <c r="D15" s="36">
        <v>685</v>
      </c>
      <c r="E15" s="37">
        <f t="shared" si="6"/>
        <v>27086.131386861314</v>
      </c>
      <c r="F15" s="38">
        <f t="shared" si="7"/>
        <v>0.90958438218672688</v>
      </c>
      <c r="G15" s="39">
        <f t="shared" si="8"/>
        <v>1615.4692306569093</v>
      </c>
      <c r="H15" s="39">
        <f t="shared" si="9"/>
        <v>0</v>
      </c>
      <c r="I15" s="37">
        <f t="shared" si="10"/>
        <v>1615.4692306569093</v>
      </c>
      <c r="J15" s="40">
        <f t="shared" si="11"/>
        <v>-384.70702003735857</v>
      </c>
      <c r="K15" s="37">
        <f t="shared" si="12"/>
        <v>1230.7622106195508</v>
      </c>
      <c r="L15" s="37">
        <f t="shared" si="13"/>
        <v>1106596.422999983</v>
      </c>
      <c r="M15" s="37">
        <f t="shared" si="14"/>
        <v>843072.11427439237</v>
      </c>
      <c r="N15" s="41">
        <f>'jan-nov'!M15</f>
        <v>753314.50326054462</v>
      </c>
      <c r="O15" s="41">
        <f t="shared" si="15"/>
        <v>89757.611013847752</v>
      </c>
    </row>
    <row r="16" spans="1:15" x14ac:dyDescent="0.2">
      <c r="A16" s="33">
        <v>122</v>
      </c>
      <c r="B16" s="34" t="s">
        <v>72</v>
      </c>
      <c r="C16" s="35">
        <v>132106</v>
      </c>
      <c r="D16" s="36">
        <v>5367</v>
      </c>
      <c r="E16" s="37">
        <f t="shared" si="6"/>
        <v>24614.495994037636</v>
      </c>
      <c r="F16" s="38">
        <f t="shared" si="7"/>
        <v>0.82658393743281533</v>
      </c>
      <c r="G16" s="39">
        <f t="shared" si="8"/>
        <v>3098.4504663511166</v>
      </c>
      <c r="H16" s="39">
        <f t="shared" si="9"/>
        <v>765.17913504301941</v>
      </c>
      <c r="I16" s="37">
        <f t="shared" si="10"/>
        <v>3863.629601394136</v>
      </c>
      <c r="J16" s="40">
        <f t="shared" si="11"/>
        <v>-384.70702003735857</v>
      </c>
      <c r="K16" s="37">
        <f t="shared" si="12"/>
        <v>3478.9225813567773</v>
      </c>
      <c r="L16" s="37">
        <f t="shared" si="13"/>
        <v>20736100.070682328</v>
      </c>
      <c r="M16" s="37">
        <f t="shared" si="14"/>
        <v>18671377.494141825</v>
      </c>
      <c r="N16" s="41">
        <f>'jan-nov'!M16</f>
        <v>18454841.720164236</v>
      </c>
      <c r="O16" s="41">
        <f t="shared" si="15"/>
        <v>216535.77397758886</v>
      </c>
    </row>
    <row r="17" spans="1:15" x14ac:dyDescent="0.2">
      <c r="A17" s="33">
        <v>123</v>
      </c>
      <c r="B17" s="34" t="s">
        <v>73</v>
      </c>
      <c r="C17" s="35">
        <v>152464</v>
      </c>
      <c r="D17" s="36">
        <v>5765</v>
      </c>
      <c r="E17" s="37">
        <f t="shared" si="6"/>
        <v>26446.487424111016</v>
      </c>
      <c r="F17" s="38">
        <f t="shared" si="7"/>
        <v>0.8881043801012346</v>
      </c>
      <c r="G17" s="39">
        <f t="shared" si="8"/>
        <v>1999.2556083070886</v>
      </c>
      <c r="H17" s="39">
        <f t="shared" si="9"/>
        <v>123.98213451733645</v>
      </c>
      <c r="I17" s="37">
        <f t="shared" si="10"/>
        <v>2123.2377428244249</v>
      </c>
      <c r="J17" s="40">
        <f t="shared" si="11"/>
        <v>-384.70702003735857</v>
      </c>
      <c r="K17" s="37">
        <f t="shared" si="12"/>
        <v>1738.5307227870662</v>
      </c>
      <c r="L17" s="37">
        <f t="shared" si="13"/>
        <v>12240465.58738281</v>
      </c>
      <c r="M17" s="37">
        <f t="shared" si="14"/>
        <v>10022629.616867436</v>
      </c>
      <c r="N17" s="41">
        <f>'jan-nov'!M17</f>
        <v>9419177.9610111471</v>
      </c>
      <c r="O17" s="41">
        <f t="shared" si="15"/>
        <v>603451.65585628897</v>
      </c>
    </row>
    <row r="18" spans="1:15" x14ac:dyDescent="0.2">
      <c r="A18" s="33">
        <v>124</v>
      </c>
      <c r="B18" s="34" t="s">
        <v>74</v>
      </c>
      <c r="C18" s="35">
        <v>406616</v>
      </c>
      <c r="D18" s="36">
        <v>15720</v>
      </c>
      <c r="E18" s="37">
        <f t="shared" si="6"/>
        <v>25866.157760814251</v>
      </c>
      <c r="F18" s="38">
        <f t="shared" si="7"/>
        <v>0.86861622246383685</v>
      </c>
      <c r="G18" s="39">
        <f t="shared" si="8"/>
        <v>2347.4534062851476</v>
      </c>
      <c r="H18" s="39">
        <f t="shared" si="9"/>
        <v>327.09751667120418</v>
      </c>
      <c r="I18" s="37">
        <f t="shared" si="10"/>
        <v>2674.5509229563518</v>
      </c>
      <c r="J18" s="40">
        <f t="shared" si="11"/>
        <v>-384.70702003735857</v>
      </c>
      <c r="K18" s="37">
        <f t="shared" si="12"/>
        <v>2289.8439029189931</v>
      </c>
      <c r="L18" s="37">
        <f t="shared" si="13"/>
        <v>42043940.50887385</v>
      </c>
      <c r="M18" s="37">
        <f t="shared" si="14"/>
        <v>35996346.153886572</v>
      </c>
      <c r="N18" s="41">
        <f>'jan-nov'!M18</f>
        <v>43545681.924908139</v>
      </c>
      <c r="O18" s="41">
        <f t="shared" si="15"/>
        <v>-7549335.7710215673</v>
      </c>
    </row>
    <row r="19" spans="1:15" x14ac:dyDescent="0.2">
      <c r="A19" s="33">
        <v>125</v>
      </c>
      <c r="B19" s="34" t="s">
        <v>75</v>
      </c>
      <c r="C19" s="35">
        <v>272231</v>
      </c>
      <c r="D19" s="36">
        <v>11406</v>
      </c>
      <c r="E19" s="37">
        <f t="shared" si="6"/>
        <v>23867.35051727161</v>
      </c>
      <c r="F19" s="38">
        <f t="shared" si="7"/>
        <v>0.8014939071445667</v>
      </c>
      <c r="G19" s="39">
        <f t="shared" si="8"/>
        <v>3546.7377524107314</v>
      </c>
      <c r="H19" s="39">
        <f t="shared" si="9"/>
        <v>1026.6800519111282</v>
      </c>
      <c r="I19" s="37">
        <f t="shared" si="10"/>
        <v>4573.4178043218599</v>
      </c>
      <c r="J19" s="40">
        <f t="shared" si="11"/>
        <v>-384.70702003735857</v>
      </c>
      <c r="K19" s="37">
        <f t="shared" si="12"/>
        <v>4188.7107842845016</v>
      </c>
      <c r="L19" s="37">
        <f t="shared" si="13"/>
        <v>52164403.476095133</v>
      </c>
      <c r="M19" s="37">
        <f t="shared" si="14"/>
        <v>47776435.205549024</v>
      </c>
      <c r="N19" s="41">
        <f>'jan-nov'!M19</f>
        <v>46627306.942461953</v>
      </c>
      <c r="O19" s="41">
        <f t="shared" si="15"/>
        <v>1149128.2630870715</v>
      </c>
    </row>
    <row r="20" spans="1:15" x14ac:dyDescent="0.2">
      <c r="A20" s="33">
        <v>127</v>
      </c>
      <c r="B20" s="34" t="s">
        <v>76</v>
      </c>
      <c r="C20" s="35">
        <v>87806</v>
      </c>
      <c r="D20" s="36">
        <v>3783</v>
      </c>
      <c r="E20" s="37">
        <f t="shared" si="6"/>
        <v>23210.679355009252</v>
      </c>
      <c r="F20" s="38">
        <f t="shared" si="7"/>
        <v>0.77944211152653387</v>
      </c>
      <c r="G20" s="39">
        <f t="shared" si="8"/>
        <v>3940.7404497681468</v>
      </c>
      <c r="H20" s="39">
        <f t="shared" si="9"/>
        <v>1256.5149587029537</v>
      </c>
      <c r="I20" s="37">
        <f t="shared" si="10"/>
        <v>5197.255408471101</v>
      </c>
      <c r="J20" s="40">
        <f t="shared" si="11"/>
        <v>-384.70702003735857</v>
      </c>
      <c r="K20" s="37">
        <f t="shared" si="12"/>
        <v>4812.5483884337427</v>
      </c>
      <c r="L20" s="37">
        <f t="shared" si="13"/>
        <v>19661217.210246176</v>
      </c>
      <c r="M20" s="37">
        <f t="shared" si="14"/>
        <v>18205870.553444847</v>
      </c>
      <c r="N20" s="41">
        <f>'jan-nov'!M20</f>
        <v>17910793.465135336</v>
      </c>
      <c r="O20" s="41">
        <f t="shared" si="15"/>
        <v>295077.08830951154</v>
      </c>
    </row>
    <row r="21" spans="1:15" x14ac:dyDescent="0.2">
      <c r="A21" s="33">
        <v>128</v>
      </c>
      <c r="B21" s="34" t="s">
        <v>77</v>
      </c>
      <c r="C21" s="35">
        <v>194656</v>
      </c>
      <c r="D21" s="36">
        <v>8173</v>
      </c>
      <c r="E21" s="37">
        <f t="shared" si="6"/>
        <v>23816.958277254373</v>
      </c>
      <c r="F21" s="38">
        <f t="shared" si="7"/>
        <v>0.799801676022727</v>
      </c>
      <c r="G21" s="39">
        <f t="shared" si="8"/>
        <v>3576.9730964210744</v>
      </c>
      <c r="H21" s="39">
        <f t="shared" si="9"/>
        <v>1044.3173359171615</v>
      </c>
      <c r="I21" s="37">
        <f t="shared" si="10"/>
        <v>4621.2904323382354</v>
      </c>
      <c r="J21" s="40">
        <f t="shared" si="11"/>
        <v>-384.70702003735857</v>
      </c>
      <c r="K21" s="37">
        <f t="shared" si="12"/>
        <v>4236.5834123008772</v>
      </c>
      <c r="L21" s="37">
        <f t="shared" si="13"/>
        <v>37769806.703500398</v>
      </c>
      <c r="M21" s="37">
        <f t="shared" si="14"/>
        <v>34625596.228735067</v>
      </c>
      <c r="N21" s="41">
        <f>'jan-nov'!M21</f>
        <v>33755037.176989436</v>
      </c>
      <c r="O21" s="41">
        <f t="shared" si="15"/>
        <v>870559.0517456308</v>
      </c>
    </row>
    <row r="22" spans="1:15" x14ac:dyDescent="0.2">
      <c r="A22" s="33">
        <v>135</v>
      </c>
      <c r="B22" s="34" t="s">
        <v>78</v>
      </c>
      <c r="C22" s="35">
        <v>193812</v>
      </c>
      <c r="D22" s="36">
        <v>7398</v>
      </c>
      <c r="E22" s="37">
        <f t="shared" si="6"/>
        <v>26197.891321978914</v>
      </c>
      <c r="F22" s="38">
        <f t="shared" si="7"/>
        <v>0.87975622846812462</v>
      </c>
      <c r="G22" s="39">
        <f t="shared" si="8"/>
        <v>2148.4132695863495</v>
      </c>
      <c r="H22" s="39">
        <f t="shared" si="9"/>
        <v>210.99077026357207</v>
      </c>
      <c r="I22" s="37">
        <f t="shared" si="10"/>
        <v>2359.4040398499214</v>
      </c>
      <c r="J22" s="40">
        <f t="shared" si="11"/>
        <v>-384.70702003735857</v>
      </c>
      <c r="K22" s="37">
        <f t="shared" si="12"/>
        <v>1974.6970198125628</v>
      </c>
      <c r="L22" s="37">
        <f t="shared" si="13"/>
        <v>17454871.086809717</v>
      </c>
      <c r="M22" s="37">
        <f t="shared" si="14"/>
        <v>14608808.55257334</v>
      </c>
      <c r="N22" s="41">
        <f>'jan-nov'!M22</f>
        <v>14931306.05473729</v>
      </c>
      <c r="O22" s="41">
        <f t="shared" si="15"/>
        <v>-322497.50216395035</v>
      </c>
    </row>
    <row r="23" spans="1:15" x14ac:dyDescent="0.2">
      <c r="A23" s="33">
        <v>136</v>
      </c>
      <c r="B23" s="34" t="s">
        <v>79</v>
      </c>
      <c r="C23" s="35">
        <v>432231</v>
      </c>
      <c r="D23" s="36">
        <v>15747</v>
      </c>
      <c r="E23" s="37">
        <f t="shared" si="6"/>
        <v>27448.466374547534</v>
      </c>
      <c r="F23" s="38">
        <f t="shared" si="7"/>
        <v>0.92175202034856019</v>
      </c>
      <c r="G23" s="39">
        <f t="shared" si="8"/>
        <v>1398.0682380451776</v>
      </c>
      <c r="H23" s="39">
        <f t="shared" si="9"/>
        <v>0</v>
      </c>
      <c r="I23" s="37">
        <f t="shared" si="10"/>
        <v>1398.0682380451776</v>
      </c>
      <c r="J23" s="40">
        <f t="shared" si="11"/>
        <v>-384.70702003735857</v>
      </c>
      <c r="K23" s="37">
        <f t="shared" si="12"/>
        <v>1013.361218007819</v>
      </c>
      <c r="L23" s="37">
        <f t="shared" si="13"/>
        <v>22015380.544497412</v>
      </c>
      <c r="M23" s="37">
        <f t="shared" si="14"/>
        <v>15957399.099969126</v>
      </c>
      <c r="N23" s="41">
        <f>'jan-nov'!M23</f>
        <v>15172657.347217217</v>
      </c>
      <c r="O23" s="41">
        <f t="shared" si="15"/>
        <v>784741.7527519092</v>
      </c>
    </row>
    <row r="24" spans="1:15" x14ac:dyDescent="0.2">
      <c r="A24" s="33">
        <v>137</v>
      </c>
      <c r="B24" s="34" t="s">
        <v>80</v>
      </c>
      <c r="C24" s="35">
        <v>136309</v>
      </c>
      <c r="D24" s="36">
        <v>5335</v>
      </c>
      <c r="E24" s="37">
        <f t="shared" si="6"/>
        <v>25549.953139643862</v>
      </c>
      <c r="F24" s="38">
        <f t="shared" si="7"/>
        <v>0.85799769666242365</v>
      </c>
      <c r="G24" s="39">
        <f t="shared" si="8"/>
        <v>2537.1761789873808</v>
      </c>
      <c r="H24" s="39">
        <f t="shared" si="9"/>
        <v>437.76913408084033</v>
      </c>
      <c r="I24" s="37">
        <f t="shared" si="10"/>
        <v>2974.9453130682214</v>
      </c>
      <c r="J24" s="40">
        <f t="shared" si="11"/>
        <v>-384.70702003735857</v>
      </c>
      <c r="K24" s="37">
        <f t="shared" si="12"/>
        <v>2590.2382930308627</v>
      </c>
      <c r="L24" s="37">
        <f t="shared" si="13"/>
        <v>15871333.245218961</v>
      </c>
      <c r="M24" s="37">
        <f t="shared" si="14"/>
        <v>13818921.293319652</v>
      </c>
      <c r="N24" s="41">
        <f>'jan-nov'!M24</f>
        <v>13293804.886729317</v>
      </c>
      <c r="O24" s="41">
        <f t="shared" si="15"/>
        <v>525116.40659033507</v>
      </c>
    </row>
    <row r="25" spans="1:15" x14ac:dyDescent="0.2">
      <c r="A25" s="33">
        <v>138</v>
      </c>
      <c r="B25" s="34" t="s">
        <v>81</v>
      </c>
      <c r="C25" s="35">
        <v>138030</v>
      </c>
      <c r="D25" s="36">
        <v>5557</v>
      </c>
      <c r="E25" s="37">
        <f t="shared" si="6"/>
        <v>24838.941875112472</v>
      </c>
      <c r="F25" s="38">
        <f t="shared" si="7"/>
        <v>0.83412109603091766</v>
      </c>
      <c r="G25" s="39">
        <f t="shared" si="8"/>
        <v>2963.7829377062144</v>
      </c>
      <c r="H25" s="39">
        <f t="shared" si="9"/>
        <v>686.62307666682659</v>
      </c>
      <c r="I25" s="37">
        <f t="shared" si="10"/>
        <v>3650.4060143730412</v>
      </c>
      <c r="J25" s="40">
        <f t="shared" si="11"/>
        <v>-384.70702003735857</v>
      </c>
      <c r="K25" s="37">
        <f t="shared" si="12"/>
        <v>3265.6989943356825</v>
      </c>
      <c r="L25" s="37">
        <f t="shared" si="13"/>
        <v>20285306.221870989</v>
      </c>
      <c r="M25" s="37">
        <f t="shared" si="14"/>
        <v>18147489.311523389</v>
      </c>
      <c r="N25" s="41">
        <f>'jan-nov'!M25</f>
        <v>17630163.543684121</v>
      </c>
      <c r="O25" s="41">
        <f t="shared" si="15"/>
        <v>517325.76783926785</v>
      </c>
    </row>
    <row r="26" spans="1:15" x14ac:dyDescent="0.2">
      <c r="A26" s="33">
        <v>211</v>
      </c>
      <c r="B26" s="34" t="s">
        <v>82</v>
      </c>
      <c r="C26" s="35">
        <v>511136</v>
      </c>
      <c r="D26" s="36">
        <v>17188</v>
      </c>
      <c r="E26" s="37">
        <f t="shared" si="6"/>
        <v>29737.956713986503</v>
      </c>
      <c r="F26" s="38">
        <f t="shared" si="7"/>
        <v>0.99863581841398741</v>
      </c>
      <c r="G26" s="39">
        <f t="shared" si="8"/>
        <v>24.374034381796083</v>
      </c>
      <c r="H26" s="39">
        <f t="shared" si="9"/>
        <v>0</v>
      </c>
      <c r="I26" s="37">
        <f t="shared" si="10"/>
        <v>24.374034381796083</v>
      </c>
      <c r="J26" s="40">
        <f t="shared" si="11"/>
        <v>-384.70702003735857</v>
      </c>
      <c r="K26" s="37">
        <f t="shared" si="12"/>
        <v>-360.33298565556248</v>
      </c>
      <c r="L26" s="37">
        <f t="shared" si="13"/>
        <v>418940.90295431105</v>
      </c>
      <c r="M26" s="37">
        <f t="shared" si="14"/>
        <v>-6193403.3574478077</v>
      </c>
      <c r="N26" s="41">
        <f>'jan-nov'!M26</f>
        <v>-5911474.6247558473</v>
      </c>
      <c r="O26" s="41">
        <f t="shared" si="15"/>
        <v>-281928.73269196041</v>
      </c>
    </row>
    <row r="27" spans="1:15" x14ac:dyDescent="0.2">
      <c r="A27" s="33">
        <v>213</v>
      </c>
      <c r="B27" s="34" t="s">
        <v>83</v>
      </c>
      <c r="C27" s="35">
        <v>958294</v>
      </c>
      <c r="D27" s="36">
        <v>30698</v>
      </c>
      <c r="E27" s="37">
        <f t="shared" si="6"/>
        <v>31216.821942797575</v>
      </c>
      <c r="F27" s="38">
        <f t="shared" si="7"/>
        <v>1.0482978648787715</v>
      </c>
      <c r="G27" s="39">
        <f t="shared" si="8"/>
        <v>-862.94510290484686</v>
      </c>
      <c r="H27" s="39">
        <f t="shared" si="9"/>
        <v>0</v>
      </c>
      <c r="I27" s="37">
        <f t="shared" si="10"/>
        <v>-862.94510290484686</v>
      </c>
      <c r="J27" s="40">
        <f t="shared" si="11"/>
        <v>-384.70702003735857</v>
      </c>
      <c r="K27" s="37">
        <f t="shared" si="12"/>
        <v>-1247.6521229422056</v>
      </c>
      <c r="L27" s="37">
        <f t="shared" si="13"/>
        <v>-26490688.768972989</v>
      </c>
      <c r="M27" s="37">
        <f t="shared" si="14"/>
        <v>-38300424.870079823</v>
      </c>
      <c r="N27" s="41">
        <f>'jan-nov'!M27</f>
        <v>-39287519.969208427</v>
      </c>
      <c r="O27" s="41">
        <f t="shared" si="15"/>
        <v>987095.09912860394</v>
      </c>
    </row>
    <row r="28" spans="1:15" x14ac:dyDescent="0.2">
      <c r="A28" s="33">
        <v>214</v>
      </c>
      <c r="B28" s="34" t="s">
        <v>84</v>
      </c>
      <c r="C28" s="35">
        <v>542959</v>
      </c>
      <c r="D28" s="36">
        <v>19288</v>
      </c>
      <c r="E28" s="37">
        <f t="shared" si="6"/>
        <v>28150.093322272915</v>
      </c>
      <c r="F28" s="38">
        <f t="shared" si="7"/>
        <v>0.94531348450367825</v>
      </c>
      <c r="G28" s="39">
        <f t="shared" si="8"/>
        <v>977.09206940994909</v>
      </c>
      <c r="H28" s="39">
        <f t="shared" si="9"/>
        <v>0</v>
      </c>
      <c r="I28" s="37">
        <f t="shared" si="10"/>
        <v>977.09206940994909</v>
      </c>
      <c r="J28" s="40">
        <f t="shared" si="11"/>
        <v>-384.70702003735857</v>
      </c>
      <c r="K28" s="37">
        <f t="shared" si="12"/>
        <v>592.38504937259052</v>
      </c>
      <c r="L28" s="37">
        <f t="shared" si="13"/>
        <v>18846151.834779099</v>
      </c>
      <c r="M28" s="37">
        <f t="shared" si="14"/>
        <v>11425922.832298527</v>
      </c>
      <c r="N28" s="41">
        <f>'jan-nov'!M28</f>
        <v>14350285.166261874</v>
      </c>
      <c r="O28" s="41">
        <f t="shared" si="15"/>
        <v>-2924362.3339633476</v>
      </c>
    </row>
    <row r="29" spans="1:15" x14ac:dyDescent="0.2">
      <c r="A29" s="33">
        <v>215</v>
      </c>
      <c r="B29" s="34" t="s">
        <v>85</v>
      </c>
      <c r="C29" s="35">
        <v>572415</v>
      </c>
      <c r="D29" s="36">
        <v>15743</v>
      </c>
      <c r="E29" s="37">
        <f t="shared" si="6"/>
        <v>36359.969510258525</v>
      </c>
      <c r="F29" s="38">
        <f t="shared" si="7"/>
        <v>1.221010853523335</v>
      </c>
      <c r="G29" s="39">
        <f t="shared" si="8"/>
        <v>-3948.8336433814166</v>
      </c>
      <c r="H29" s="39">
        <f t="shared" si="9"/>
        <v>0</v>
      </c>
      <c r="I29" s="37">
        <f t="shared" si="10"/>
        <v>-3948.8336433814166</v>
      </c>
      <c r="J29" s="40">
        <f t="shared" si="11"/>
        <v>-384.70702003735857</v>
      </c>
      <c r="K29" s="37">
        <f t="shared" si="12"/>
        <v>-4333.5406634187748</v>
      </c>
      <c r="L29" s="37">
        <f t="shared" si="13"/>
        <v>-62166488.04775364</v>
      </c>
      <c r="M29" s="37">
        <f t="shared" si="14"/>
        <v>-68222930.664201766</v>
      </c>
      <c r="N29" s="41">
        <f>'jan-nov'!M29</f>
        <v>-67723730.766670406</v>
      </c>
      <c r="O29" s="41">
        <f t="shared" si="15"/>
        <v>-499199.89753136039</v>
      </c>
    </row>
    <row r="30" spans="1:15" x14ac:dyDescent="0.2">
      <c r="A30" s="33">
        <v>216</v>
      </c>
      <c r="B30" s="34" t="s">
        <v>86</v>
      </c>
      <c r="C30" s="35">
        <v>583891</v>
      </c>
      <c r="D30" s="36">
        <v>18869</v>
      </c>
      <c r="E30" s="37">
        <f t="shared" si="6"/>
        <v>30944.459165827549</v>
      </c>
      <c r="F30" s="38">
        <f t="shared" si="7"/>
        <v>1.0391516001471046</v>
      </c>
      <c r="G30" s="39">
        <f t="shared" si="8"/>
        <v>-699.52743672283179</v>
      </c>
      <c r="H30" s="39">
        <f t="shared" si="9"/>
        <v>0</v>
      </c>
      <c r="I30" s="37">
        <f t="shared" si="10"/>
        <v>-699.52743672283179</v>
      </c>
      <c r="J30" s="40">
        <f t="shared" si="11"/>
        <v>-384.70702003735857</v>
      </c>
      <c r="K30" s="37">
        <f t="shared" si="12"/>
        <v>-1084.2344567601904</v>
      </c>
      <c r="L30" s="37">
        <f t="shared" si="13"/>
        <v>-13199383.203523112</v>
      </c>
      <c r="M30" s="37">
        <f t="shared" si="14"/>
        <v>-20458419.964608032</v>
      </c>
      <c r="N30" s="41">
        <f>'jan-nov'!M30</f>
        <v>-20626119.763469763</v>
      </c>
      <c r="O30" s="41">
        <f t="shared" si="15"/>
        <v>167699.79886173084</v>
      </c>
    </row>
    <row r="31" spans="1:15" x14ac:dyDescent="0.2">
      <c r="A31" s="33">
        <v>217</v>
      </c>
      <c r="B31" s="34" t="s">
        <v>87</v>
      </c>
      <c r="C31" s="35">
        <v>1010595</v>
      </c>
      <c r="D31" s="36">
        <v>26988</v>
      </c>
      <c r="E31" s="37">
        <f t="shared" si="6"/>
        <v>37446.087149844374</v>
      </c>
      <c r="F31" s="38">
        <f t="shared" si="7"/>
        <v>1.2574839706353642</v>
      </c>
      <c r="G31" s="39">
        <f t="shared" si="8"/>
        <v>-4600.5042271329266</v>
      </c>
      <c r="H31" s="39">
        <f t="shared" si="9"/>
        <v>0</v>
      </c>
      <c r="I31" s="37">
        <f t="shared" si="10"/>
        <v>-4600.5042271329266</v>
      </c>
      <c r="J31" s="40">
        <f t="shared" si="11"/>
        <v>-384.70702003735857</v>
      </c>
      <c r="K31" s="37">
        <f t="shared" si="12"/>
        <v>-4985.2112471702849</v>
      </c>
      <c r="L31" s="37">
        <f t="shared" si="13"/>
        <v>-124158408.08186342</v>
      </c>
      <c r="M31" s="37">
        <f t="shared" si="14"/>
        <v>-134540881.13863164</v>
      </c>
      <c r="N31" s="41">
        <f>'jan-nov'!M31</f>
        <v>-132078995.60000646</v>
      </c>
      <c r="O31" s="41">
        <f t="shared" si="15"/>
        <v>-2461885.5386251807</v>
      </c>
    </row>
    <row r="32" spans="1:15" x14ac:dyDescent="0.2">
      <c r="A32" s="33">
        <v>219</v>
      </c>
      <c r="B32" s="34" t="s">
        <v>88</v>
      </c>
      <c r="C32" s="35">
        <v>6180068</v>
      </c>
      <c r="D32" s="36">
        <v>124008</v>
      </c>
      <c r="E32" s="37">
        <f t="shared" si="6"/>
        <v>49836.042835946071</v>
      </c>
      <c r="F32" s="38">
        <f t="shared" si="7"/>
        <v>1.6735533615388707</v>
      </c>
      <c r="G32" s="39">
        <f t="shared" si="8"/>
        <v>-12034.477638793944</v>
      </c>
      <c r="H32" s="39">
        <f t="shared" si="9"/>
        <v>0</v>
      </c>
      <c r="I32" s="37">
        <f t="shared" si="10"/>
        <v>-12034.477638793944</v>
      </c>
      <c r="J32" s="40">
        <f t="shared" si="11"/>
        <v>-384.70702003735857</v>
      </c>
      <c r="K32" s="37">
        <f t="shared" si="12"/>
        <v>-12419.184658831302</v>
      </c>
      <c r="L32" s="37">
        <f t="shared" si="13"/>
        <v>-1492371503.0315595</v>
      </c>
      <c r="M32" s="37">
        <f t="shared" si="14"/>
        <v>-1540078251.1723521</v>
      </c>
      <c r="N32" s="41">
        <f>'jan-nov'!M32</f>
        <v>-1462717293.2549872</v>
      </c>
      <c r="O32" s="41">
        <f t="shared" si="15"/>
        <v>-77360957.917364836</v>
      </c>
    </row>
    <row r="33" spans="1:15" x14ac:dyDescent="0.2">
      <c r="A33" s="33">
        <v>220</v>
      </c>
      <c r="B33" s="34" t="s">
        <v>89</v>
      </c>
      <c r="C33" s="35">
        <v>2777270</v>
      </c>
      <c r="D33" s="36">
        <v>60781</v>
      </c>
      <c r="E33" s="37">
        <f t="shared" si="6"/>
        <v>45693.061976604527</v>
      </c>
      <c r="F33" s="38">
        <f t="shared" si="7"/>
        <v>1.5344271558975753</v>
      </c>
      <c r="G33" s="39">
        <f t="shared" si="8"/>
        <v>-9548.6891231890186</v>
      </c>
      <c r="H33" s="39">
        <f t="shared" si="9"/>
        <v>0</v>
      </c>
      <c r="I33" s="37">
        <f t="shared" si="10"/>
        <v>-9548.6891231890186</v>
      </c>
      <c r="J33" s="40">
        <f t="shared" si="11"/>
        <v>-384.70702003735857</v>
      </c>
      <c r="K33" s="37">
        <f t="shared" si="12"/>
        <v>-9933.3961432263768</v>
      </c>
      <c r="L33" s="37">
        <f t="shared" si="13"/>
        <v>-580378873.59655178</v>
      </c>
      <c r="M33" s="37">
        <f t="shared" si="14"/>
        <v>-603761750.98144245</v>
      </c>
      <c r="N33" s="41">
        <f>'jan-nov'!M33</f>
        <v>-583762862.44864333</v>
      </c>
      <c r="O33" s="41">
        <f t="shared" si="15"/>
        <v>-19998888.532799125</v>
      </c>
    </row>
    <row r="34" spans="1:15" x14ac:dyDescent="0.2">
      <c r="A34" s="33">
        <v>221</v>
      </c>
      <c r="B34" s="34" t="s">
        <v>90</v>
      </c>
      <c r="C34" s="35">
        <v>374281</v>
      </c>
      <c r="D34" s="36">
        <v>16162</v>
      </c>
      <c r="E34" s="37">
        <f t="shared" si="6"/>
        <v>23158.086870436826</v>
      </c>
      <c r="F34" s="38">
        <f t="shared" si="7"/>
        <v>0.77767599358579764</v>
      </c>
      <c r="G34" s="39">
        <f t="shared" si="8"/>
        <v>3972.2959405116021</v>
      </c>
      <c r="H34" s="39">
        <f t="shared" si="9"/>
        <v>1274.9223283033027</v>
      </c>
      <c r="I34" s="37">
        <f t="shared" si="10"/>
        <v>5247.2182688149051</v>
      </c>
      <c r="J34" s="40">
        <f t="shared" si="11"/>
        <v>-384.70702003735857</v>
      </c>
      <c r="K34" s="37">
        <f t="shared" si="12"/>
        <v>4862.5112487775468</v>
      </c>
      <c r="L34" s="37">
        <f t="shared" si="13"/>
        <v>84805541.660586491</v>
      </c>
      <c r="M34" s="37">
        <f t="shared" si="14"/>
        <v>78587906.802742705</v>
      </c>
      <c r="N34" s="41">
        <f>'jan-nov'!M34</f>
        <v>77274550.06172803</v>
      </c>
      <c r="O34" s="41">
        <f t="shared" si="15"/>
        <v>1313356.7410146743</v>
      </c>
    </row>
    <row r="35" spans="1:15" x14ac:dyDescent="0.2">
      <c r="A35" s="33">
        <v>226</v>
      </c>
      <c r="B35" s="34" t="s">
        <v>91</v>
      </c>
      <c r="C35" s="35">
        <v>514762</v>
      </c>
      <c r="D35" s="36">
        <v>17665</v>
      </c>
      <c r="E35" s="37">
        <f t="shared" si="6"/>
        <v>29140.220775544862</v>
      </c>
      <c r="F35" s="38">
        <f t="shared" si="7"/>
        <v>0.97856313743519052</v>
      </c>
      <c r="G35" s="39">
        <f t="shared" si="8"/>
        <v>383.01559744678087</v>
      </c>
      <c r="H35" s="39">
        <f t="shared" si="9"/>
        <v>0</v>
      </c>
      <c r="I35" s="37">
        <f t="shared" si="10"/>
        <v>383.01559744678087</v>
      </c>
      <c r="J35" s="40">
        <f t="shared" si="11"/>
        <v>-384.70702003735857</v>
      </c>
      <c r="K35" s="37">
        <f t="shared" si="12"/>
        <v>-1.6914225905777016</v>
      </c>
      <c r="L35" s="37">
        <f t="shared" si="13"/>
        <v>6765970.5288973842</v>
      </c>
      <c r="M35" s="37">
        <f t="shared" si="14"/>
        <v>-29878.9800625551</v>
      </c>
      <c r="N35" s="41">
        <f>'jan-nov'!M35</f>
        <v>-857742.04365323717</v>
      </c>
      <c r="O35" s="41">
        <f t="shared" si="15"/>
        <v>827863.06359068211</v>
      </c>
    </row>
    <row r="36" spans="1:15" x14ac:dyDescent="0.2">
      <c r="A36" s="33">
        <v>227</v>
      </c>
      <c r="B36" s="34" t="s">
        <v>92</v>
      </c>
      <c r="C36" s="35">
        <v>336499</v>
      </c>
      <c r="D36" s="36">
        <v>11555</v>
      </c>
      <c r="E36" s="37">
        <f t="shared" si="6"/>
        <v>29121.505841627</v>
      </c>
      <c r="F36" s="38">
        <f t="shared" si="7"/>
        <v>0.97793466778176485</v>
      </c>
      <c r="G36" s="39">
        <f t="shared" si="8"/>
        <v>394.24455779749769</v>
      </c>
      <c r="H36" s="39">
        <f t="shared" si="9"/>
        <v>0</v>
      </c>
      <c r="I36" s="37">
        <f t="shared" si="10"/>
        <v>394.24455779749769</v>
      </c>
      <c r="J36" s="40">
        <f t="shared" si="11"/>
        <v>-384.70702003735857</v>
      </c>
      <c r="K36" s="37">
        <f t="shared" si="12"/>
        <v>9.5375377601391165</v>
      </c>
      <c r="L36" s="37">
        <f t="shared" si="13"/>
        <v>4555495.8653500862</v>
      </c>
      <c r="M36" s="37">
        <f t="shared" si="14"/>
        <v>110206.24881840749</v>
      </c>
      <c r="N36" s="41">
        <f>'jan-nov'!M36</f>
        <v>-256886.0070429279</v>
      </c>
      <c r="O36" s="41">
        <f t="shared" si="15"/>
        <v>367092.25586133538</v>
      </c>
    </row>
    <row r="37" spans="1:15" x14ac:dyDescent="0.2">
      <c r="A37" s="33">
        <v>228</v>
      </c>
      <c r="B37" s="34" t="s">
        <v>93</v>
      </c>
      <c r="C37" s="35">
        <v>519409</v>
      </c>
      <c r="D37" s="36">
        <v>17730</v>
      </c>
      <c r="E37" s="37">
        <f t="shared" si="6"/>
        <v>29295.487873660462</v>
      </c>
      <c r="F37" s="38">
        <f t="shared" si="7"/>
        <v>0.9837771905421584</v>
      </c>
      <c r="G37" s="39">
        <f t="shared" si="8"/>
        <v>289.85533857742047</v>
      </c>
      <c r="H37" s="39">
        <f t="shared" si="9"/>
        <v>0</v>
      </c>
      <c r="I37" s="37">
        <f t="shared" si="10"/>
        <v>289.85533857742047</v>
      </c>
      <c r="J37" s="40">
        <f t="shared" si="11"/>
        <v>-384.70702003735857</v>
      </c>
      <c r="K37" s="37">
        <f t="shared" si="12"/>
        <v>-94.851681459938106</v>
      </c>
      <c r="L37" s="37">
        <f t="shared" si="13"/>
        <v>5139135.152977665</v>
      </c>
      <c r="M37" s="37">
        <f t="shared" si="14"/>
        <v>-1681720.3122847027</v>
      </c>
      <c r="N37" s="41">
        <f>'jan-nov'!M37</f>
        <v>-2229185.192978879</v>
      </c>
      <c r="O37" s="41">
        <f t="shared" si="15"/>
        <v>547464.8806941763</v>
      </c>
    </row>
    <row r="38" spans="1:15" x14ac:dyDescent="0.2">
      <c r="A38" s="33">
        <v>229</v>
      </c>
      <c r="B38" s="34" t="s">
        <v>94</v>
      </c>
      <c r="C38" s="35">
        <v>287943</v>
      </c>
      <c r="D38" s="36">
        <v>10927</v>
      </c>
      <c r="E38" s="37">
        <f t="shared" si="6"/>
        <v>26351.51459687014</v>
      </c>
      <c r="F38" s="38">
        <f t="shared" si="7"/>
        <v>0.88491508004370323</v>
      </c>
      <c r="G38" s="39">
        <f t="shared" si="8"/>
        <v>2056.239304651614</v>
      </c>
      <c r="H38" s="39">
        <f t="shared" si="9"/>
        <v>157.22262405164292</v>
      </c>
      <c r="I38" s="37">
        <f t="shared" si="10"/>
        <v>2213.4619287032569</v>
      </c>
      <c r="J38" s="40">
        <f t="shared" si="11"/>
        <v>-384.70702003735857</v>
      </c>
      <c r="K38" s="37">
        <f t="shared" si="12"/>
        <v>1828.7549086658983</v>
      </c>
      <c r="L38" s="37">
        <f t="shared" si="13"/>
        <v>24186498.49494049</v>
      </c>
      <c r="M38" s="37">
        <f t="shared" si="14"/>
        <v>19982804.886992272</v>
      </c>
      <c r="N38" s="41">
        <f>'jan-nov'!M38</f>
        <v>18917704.029482875</v>
      </c>
      <c r="O38" s="41">
        <f t="shared" si="15"/>
        <v>1065100.857509397</v>
      </c>
    </row>
    <row r="39" spans="1:15" x14ac:dyDescent="0.2">
      <c r="A39" s="33">
        <v>230</v>
      </c>
      <c r="B39" s="34" t="s">
        <v>95</v>
      </c>
      <c r="C39" s="35">
        <v>1186669</v>
      </c>
      <c r="D39" s="36">
        <v>37406</v>
      </c>
      <c r="E39" s="37">
        <f t="shared" si="6"/>
        <v>31724.028230765118</v>
      </c>
      <c r="F39" s="38">
        <f t="shared" si="7"/>
        <v>1.0653304529399061</v>
      </c>
      <c r="G39" s="39">
        <f t="shared" si="8"/>
        <v>-1167.2688756853727</v>
      </c>
      <c r="H39" s="39">
        <f t="shared" si="9"/>
        <v>0</v>
      </c>
      <c r="I39" s="37">
        <f t="shared" si="10"/>
        <v>-1167.2688756853727</v>
      </c>
      <c r="J39" s="40">
        <f t="shared" si="11"/>
        <v>-384.70702003735857</v>
      </c>
      <c r="K39" s="37">
        <f t="shared" si="12"/>
        <v>-1551.9758957227314</v>
      </c>
      <c r="L39" s="37">
        <f t="shared" si="13"/>
        <v>-43662859.563887052</v>
      </c>
      <c r="M39" s="37">
        <f t="shared" si="14"/>
        <v>-58053210.355404489</v>
      </c>
      <c r="N39" s="41">
        <f>'jan-nov'!M39</f>
        <v>-59964852.979614675</v>
      </c>
      <c r="O39" s="41">
        <f t="shared" si="15"/>
        <v>1911642.6242101863</v>
      </c>
    </row>
    <row r="40" spans="1:15" x14ac:dyDescent="0.2">
      <c r="A40" s="33">
        <v>231</v>
      </c>
      <c r="B40" s="34" t="s">
        <v>96</v>
      </c>
      <c r="C40" s="35">
        <v>1639443</v>
      </c>
      <c r="D40" s="36">
        <v>53276</v>
      </c>
      <c r="E40" s="37">
        <f t="shared" si="6"/>
        <v>30772.636834597193</v>
      </c>
      <c r="F40" s="38">
        <f t="shared" si="7"/>
        <v>1.0333816026983786</v>
      </c>
      <c r="G40" s="39">
        <f t="shared" si="8"/>
        <v>-596.43403798461804</v>
      </c>
      <c r="H40" s="39">
        <f t="shared" si="9"/>
        <v>0</v>
      </c>
      <c r="I40" s="37">
        <f t="shared" si="10"/>
        <v>-596.43403798461804</v>
      </c>
      <c r="J40" s="40">
        <f t="shared" si="11"/>
        <v>-384.70702003735857</v>
      </c>
      <c r="K40" s="37">
        <f t="shared" si="12"/>
        <v>-981.14105802197662</v>
      </c>
      <c r="L40" s="37">
        <f t="shared" si="13"/>
        <v>-31775619.807668511</v>
      </c>
      <c r="M40" s="37">
        <f t="shared" si="14"/>
        <v>-52271271.007178828</v>
      </c>
      <c r="N40" s="41">
        <f>'jan-nov'!M40</f>
        <v>-53399111.130352162</v>
      </c>
      <c r="O40" s="41">
        <f t="shared" si="15"/>
        <v>1127840.1231733337</v>
      </c>
    </row>
    <row r="41" spans="1:15" x14ac:dyDescent="0.2">
      <c r="A41" s="33">
        <v>233</v>
      </c>
      <c r="B41" s="34" t="s">
        <v>97</v>
      </c>
      <c r="C41" s="35">
        <v>740249</v>
      </c>
      <c r="D41" s="36">
        <v>23213</v>
      </c>
      <c r="E41" s="37">
        <f t="shared" si="6"/>
        <v>31889.415413776762</v>
      </c>
      <c r="F41" s="38">
        <f t="shared" si="7"/>
        <v>1.0708843504874246</v>
      </c>
      <c r="G41" s="39">
        <f t="shared" si="8"/>
        <v>-1266.5011854923591</v>
      </c>
      <c r="H41" s="39">
        <f t="shared" si="9"/>
        <v>0</v>
      </c>
      <c r="I41" s="37">
        <f t="shared" si="10"/>
        <v>-1266.5011854923591</v>
      </c>
      <c r="J41" s="40">
        <f t="shared" si="11"/>
        <v>-384.70702003735857</v>
      </c>
      <c r="K41" s="37">
        <f t="shared" si="12"/>
        <v>-1651.2082055297178</v>
      </c>
      <c r="L41" s="37">
        <f t="shared" si="13"/>
        <v>-29399292.018834133</v>
      </c>
      <c r="M41" s="37">
        <f t="shared" si="14"/>
        <v>-38329496.074961342</v>
      </c>
      <c r="N41" s="41">
        <f>'jan-nov'!M41</f>
        <v>-39344628.08147876</v>
      </c>
      <c r="O41" s="41">
        <f t="shared" si="15"/>
        <v>1015132.0065174177</v>
      </c>
    </row>
    <row r="42" spans="1:15" x14ac:dyDescent="0.2">
      <c r="A42" s="33">
        <v>234</v>
      </c>
      <c r="B42" s="34" t="s">
        <v>98</v>
      </c>
      <c r="C42" s="35">
        <v>234709</v>
      </c>
      <c r="D42" s="36">
        <v>6546</v>
      </c>
      <c r="E42" s="37">
        <f t="shared" si="6"/>
        <v>35855.331500152766</v>
      </c>
      <c r="F42" s="38">
        <f t="shared" si="7"/>
        <v>1.2040645112755588</v>
      </c>
      <c r="G42" s="39">
        <f t="shared" si="8"/>
        <v>-3646.0508373179619</v>
      </c>
      <c r="H42" s="39">
        <f t="shared" si="9"/>
        <v>0</v>
      </c>
      <c r="I42" s="37">
        <f t="shared" si="10"/>
        <v>-3646.0508373179619</v>
      </c>
      <c r="J42" s="40">
        <f t="shared" si="11"/>
        <v>-384.70702003735857</v>
      </c>
      <c r="K42" s="37">
        <f t="shared" si="12"/>
        <v>-4030.7578573553205</v>
      </c>
      <c r="L42" s="37">
        <f t="shared" si="13"/>
        <v>-23867048.781083379</v>
      </c>
      <c r="M42" s="37">
        <f t="shared" si="14"/>
        <v>-26385340.93424793</v>
      </c>
      <c r="N42" s="41">
        <f>'jan-nov'!M42</f>
        <v>-18048551.622856162</v>
      </c>
      <c r="O42" s="41">
        <f t="shared" si="15"/>
        <v>-8336789.3113917671</v>
      </c>
    </row>
    <row r="43" spans="1:15" x14ac:dyDescent="0.2">
      <c r="A43" s="33">
        <v>235</v>
      </c>
      <c r="B43" s="34" t="s">
        <v>99</v>
      </c>
      <c r="C43" s="35">
        <v>996135</v>
      </c>
      <c r="D43" s="36">
        <v>35102</v>
      </c>
      <c r="E43" s="37">
        <f t="shared" si="6"/>
        <v>28378.297532904107</v>
      </c>
      <c r="F43" s="38">
        <f t="shared" si="7"/>
        <v>0.95297685226095308</v>
      </c>
      <c r="G43" s="39">
        <f t="shared" si="8"/>
        <v>840.1695430312335</v>
      </c>
      <c r="H43" s="39">
        <f t="shared" si="9"/>
        <v>0</v>
      </c>
      <c r="I43" s="37">
        <f t="shared" si="10"/>
        <v>840.1695430312335</v>
      </c>
      <c r="J43" s="40">
        <f t="shared" si="11"/>
        <v>-384.70702003735857</v>
      </c>
      <c r="K43" s="37">
        <f t="shared" si="12"/>
        <v>455.46252299387493</v>
      </c>
      <c r="L43" s="37">
        <f t="shared" si="13"/>
        <v>29491631.299482357</v>
      </c>
      <c r="M43" s="37">
        <f t="shared" si="14"/>
        <v>15987645.482130997</v>
      </c>
      <c r="N43" s="41">
        <f>'jan-nov'!M43</f>
        <v>15917993.421097314</v>
      </c>
      <c r="O43" s="41">
        <f t="shared" si="15"/>
        <v>69652.061033682898</v>
      </c>
    </row>
    <row r="44" spans="1:15" x14ac:dyDescent="0.2">
      <c r="A44" s="33">
        <v>236</v>
      </c>
      <c r="B44" s="34" t="s">
        <v>100</v>
      </c>
      <c r="C44" s="35">
        <v>529616</v>
      </c>
      <c r="D44" s="36">
        <v>21241</v>
      </c>
      <c r="E44" s="37">
        <f t="shared" si="6"/>
        <v>24933.666023256908</v>
      </c>
      <c r="F44" s="38">
        <f t="shared" si="7"/>
        <v>0.83730204514976869</v>
      </c>
      <c r="G44" s="39">
        <f t="shared" si="8"/>
        <v>2906.9484488195526</v>
      </c>
      <c r="H44" s="39">
        <f t="shared" si="9"/>
        <v>653.46962481627395</v>
      </c>
      <c r="I44" s="37">
        <f t="shared" si="10"/>
        <v>3560.4180736358267</v>
      </c>
      <c r="J44" s="40">
        <f t="shared" si="11"/>
        <v>-384.70702003735857</v>
      </c>
      <c r="K44" s="37">
        <f t="shared" si="12"/>
        <v>3175.711053598468</v>
      </c>
      <c r="L44" s="37">
        <f t="shared" si="13"/>
        <v>75626840.302098587</v>
      </c>
      <c r="M44" s="37">
        <f t="shared" si="14"/>
        <v>67455278.489485055</v>
      </c>
      <c r="N44" s="41">
        <f>'jan-nov'!M44</f>
        <v>65757810.280977972</v>
      </c>
      <c r="O44" s="41">
        <f t="shared" si="15"/>
        <v>1697468.2085070834</v>
      </c>
    </row>
    <row r="45" spans="1:15" x14ac:dyDescent="0.2">
      <c r="A45" s="33">
        <v>237</v>
      </c>
      <c r="B45" s="34" t="s">
        <v>101</v>
      </c>
      <c r="C45" s="35">
        <v>588642</v>
      </c>
      <c r="D45" s="36">
        <v>24415</v>
      </c>
      <c r="E45" s="37">
        <f t="shared" si="6"/>
        <v>24109.850501740733</v>
      </c>
      <c r="F45" s="38">
        <f t="shared" si="7"/>
        <v>0.80963734392419595</v>
      </c>
      <c r="G45" s="39">
        <f t="shared" si="8"/>
        <v>3401.2377617292577</v>
      </c>
      <c r="H45" s="39">
        <f t="shared" si="9"/>
        <v>941.8050573469352</v>
      </c>
      <c r="I45" s="37">
        <f t="shared" si="10"/>
        <v>4343.0428190761932</v>
      </c>
      <c r="J45" s="40">
        <f t="shared" si="11"/>
        <v>-384.70702003735857</v>
      </c>
      <c r="K45" s="37">
        <f t="shared" si="12"/>
        <v>3958.3357990388345</v>
      </c>
      <c r="L45" s="37">
        <f t="shared" si="13"/>
        <v>106035390.42774525</v>
      </c>
      <c r="M45" s="37">
        <f t="shared" si="14"/>
        <v>96642768.533533141</v>
      </c>
      <c r="N45" s="41">
        <f>'jan-nov'!M45</f>
        <v>94601404.32230477</v>
      </c>
      <c r="O45" s="41">
        <f t="shared" si="15"/>
        <v>2041364.2112283707</v>
      </c>
    </row>
    <row r="46" spans="1:15" x14ac:dyDescent="0.2">
      <c r="A46" s="33">
        <v>238</v>
      </c>
      <c r="B46" s="34" t="s">
        <v>102</v>
      </c>
      <c r="C46" s="35">
        <v>327371</v>
      </c>
      <c r="D46" s="36">
        <v>12657</v>
      </c>
      <c r="E46" s="37">
        <f t="shared" si="6"/>
        <v>25864.81788733507</v>
      </c>
      <c r="F46" s="38">
        <f t="shared" si="7"/>
        <v>0.86857122792499475</v>
      </c>
      <c r="G46" s="39">
        <f t="shared" si="8"/>
        <v>2348.2573303726558</v>
      </c>
      <c r="H46" s="39">
        <f t="shared" si="9"/>
        <v>327.56647238891742</v>
      </c>
      <c r="I46" s="37">
        <f t="shared" si="10"/>
        <v>2675.8238027615735</v>
      </c>
      <c r="J46" s="40">
        <f t="shared" si="11"/>
        <v>-384.70702003735857</v>
      </c>
      <c r="K46" s="37">
        <f t="shared" si="12"/>
        <v>2291.1167827242148</v>
      </c>
      <c r="L46" s="37">
        <f t="shared" si="13"/>
        <v>33867901.871553235</v>
      </c>
      <c r="M46" s="37">
        <f t="shared" si="14"/>
        <v>28998665.118940387</v>
      </c>
      <c r="N46" s="41">
        <f>'jan-nov'!M46</f>
        <v>27920192.212058656</v>
      </c>
      <c r="O46" s="41">
        <f t="shared" si="15"/>
        <v>1078472.906881731</v>
      </c>
    </row>
    <row r="47" spans="1:15" x14ac:dyDescent="0.2">
      <c r="A47" s="33">
        <v>239</v>
      </c>
      <c r="B47" s="34" t="s">
        <v>103</v>
      </c>
      <c r="C47" s="35">
        <v>62531</v>
      </c>
      <c r="D47" s="36">
        <v>2910</v>
      </c>
      <c r="E47" s="37">
        <f t="shared" si="6"/>
        <v>21488.316151202751</v>
      </c>
      <c r="F47" s="38">
        <f t="shared" si="7"/>
        <v>0.72160311457788084</v>
      </c>
      <c r="G47" s="39">
        <f t="shared" si="8"/>
        <v>4974.1583720520475</v>
      </c>
      <c r="H47" s="39">
        <f t="shared" si="9"/>
        <v>1859.3420800352289</v>
      </c>
      <c r="I47" s="37">
        <f t="shared" si="10"/>
        <v>6833.5004520872762</v>
      </c>
      <c r="J47" s="40">
        <f t="shared" si="11"/>
        <v>-384.70702003735857</v>
      </c>
      <c r="K47" s="37">
        <f t="shared" si="12"/>
        <v>6448.793432049918</v>
      </c>
      <c r="L47" s="37">
        <f t="shared" si="13"/>
        <v>19885486.315573975</v>
      </c>
      <c r="M47" s="37">
        <f t="shared" si="14"/>
        <v>18765988.887265261</v>
      </c>
      <c r="N47" s="41">
        <f>'jan-nov'!M47</f>
        <v>18424202.665488709</v>
      </c>
      <c r="O47" s="41">
        <f t="shared" si="15"/>
        <v>341786.2217765525</v>
      </c>
    </row>
    <row r="48" spans="1:15" x14ac:dyDescent="0.2">
      <c r="A48" s="33">
        <v>301</v>
      </c>
      <c r="B48" s="34" t="s">
        <v>104</v>
      </c>
      <c r="C48" s="35">
        <v>27402999</v>
      </c>
      <c r="D48" s="36">
        <v>666759</v>
      </c>
      <c r="E48" s="37">
        <f t="shared" si="6"/>
        <v>41098.806315325324</v>
      </c>
      <c r="F48" s="38">
        <f t="shared" si="7"/>
        <v>1.3801466077606952</v>
      </c>
      <c r="G48" s="39">
        <f t="shared" si="8"/>
        <v>-6792.1357264214967</v>
      </c>
      <c r="H48" s="39">
        <f t="shared" si="9"/>
        <v>0</v>
      </c>
      <c r="I48" s="37">
        <f t="shared" si="10"/>
        <v>-6792.1357264214967</v>
      </c>
      <c r="J48" s="40">
        <f t="shared" si="11"/>
        <v>-384.70702003735857</v>
      </c>
      <c r="K48" s="37">
        <f t="shared" si="12"/>
        <v>-7176.8427464588549</v>
      </c>
      <c r="L48" s="37">
        <f t="shared" si="13"/>
        <v>-4528717624.8130703</v>
      </c>
      <c r="M48" s="37">
        <f t="shared" si="14"/>
        <v>-4785224492.7861595</v>
      </c>
      <c r="N48" s="41">
        <f>'jan-nov'!M48</f>
        <v>-4676669643.095623</v>
      </c>
      <c r="O48" s="41">
        <f t="shared" si="15"/>
        <v>-108554849.6905365</v>
      </c>
    </row>
    <row r="49" spans="1:15" x14ac:dyDescent="0.2">
      <c r="A49" s="33">
        <v>402</v>
      </c>
      <c r="B49" s="34" t="s">
        <v>105</v>
      </c>
      <c r="C49" s="35">
        <v>438186</v>
      </c>
      <c r="D49" s="36">
        <v>17857</v>
      </c>
      <c r="E49" s="37">
        <f t="shared" si="6"/>
        <v>24538.612308898471</v>
      </c>
      <c r="F49" s="38">
        <f t="shared" si="7"/>
        <v>0.82403567338286543</v>
      </c>
      <c r="G49" s="39">
        <f t="shared" si="8"/>
        <v>3143.9806774346148</v>
      </c>
      <c r="H49" s="39">
        <f t="shared" si="9"/>
        <v>791.7384248417269</v>
      </c>
      <c r="I49" s="37">
        <f t="shared" si="10"/>
        <v>3935.7191022763418</v>
      </c>
      <c r="J49" s="40">
        <f t="shared" si="11"/>
        <v>-384.70702003735857</v>
      </c>
      <c r="K49" s="37">
        <f t="shared" si="12"/>
        <v>3551.0120822389831</v>
      </c>
      <c r="L49" s="37">
        <f t="shared" si="13"/>
        <v>70280136.009348631</v>
      </c>
      <c r="M49" s="37">
        <f t="shared" si="14"/>
        <v>63410422.75254152</v>
      </c>
      <c r="N49" s="41">
        <f>'jan-nov'!M49</f>
        <v>61408102.645234391</v>
      </c>
      <c r="O49" s="41">
        <f t="shared" si="15"/>
        <v>2002320.1073071286</v>
      </c>
    </row>
    <row r="50" spans="1:15" x14ac:dyDescent="0.2">
      <c r="A50" s="33">
        <v>403</v>
      </c>
      <c r="B50" s="34" t="s">
        <v>106</v>
      </c>
      <c r="C50" s="35">
        <v>838185</v>
      </c>
      <c r="D50" s="36">
        <v>30598</v>
      </c>
      <c r="E50" s="37">
        <f t="shared" si="6"/>
        <v>27393.457088698608</v>
      </c>
      <c r="F50" s="38">
        <f t="shared" si="7"/>
        <v>0.91990474335766081</v>
      </c>
      <c r="G50" s="39">
        <f t="shared" si="8"/>
        <v>1431.0738095545332</v>
      </c>
      <c r="H50" s="39">
        <f t="shared" si="9"/>
        <v>0</v>
      </c>
      <c r="I50" s="37">
        <f t="shared" si="10"/>
        <v>1431.0738095545332</v>
      </c>
      <c r="J50" s="40">
        <f t="shared" si="11"/>
        <v>-384.70702003735857</v>
      </c>
      <c r="K50" s="37">
        <f t="shared" si="12"/>
        <v>1046.3667895171748</v>
      </c>
      <c r="L50" s="37">
        <f t="shared" si="13"/>
        <v>43787996.424749605</v>
      </c>
      <c r="M50" s="37">
        <f t="shared" si="14"/>
        <v>32016731.025646515</v>
      </c>
      <c r="N50" s="41">
        <f>'jan-nov'!M50</f>
        <v>32123177.183600198</v>
      </c>
      <c r="O50" s="41">
        <f t="shared" si="15"/>
        <v>-106446.15795368329</v>
      </c>
    </row>
    <row r="51" spans="1:15" x14ac:dyDescent="0.2">
      <c r="A51" s="33">
        <v>412</v>
      </c>
      <c r="B51" s="34" t="s">
        <v>107</v>
      </c>
      <c r="C51" s="35">
        <v>789183</v>
      </c>
      <c r="D51" s="36">
        <v>33842</v>
      </c>
      <c r="E51" s="37">
        <f t="shared" si="6"/>
        <v>23319.632409432066</v>
      </c>
      <c r="F51" s="38">
        <f t="shared" si="7"/>
        <v>0.78310088417586854</v>
      </c>
      <c r="G51" s="39">
        <f t="shared" si="8"/>
        <v>3875.3686171144582</v>
      </c>
      <c r="H51" s="39">
        <f t="shared" si="9"/>
        <v>1218.3813896549686</v>
      </c>
      <c r="I51" s="37">
        <f t="shared" si="10"/>
        <v>5093.7500067694273</v>
      </c>
      <c r="J51" s="40">
        <f t="shared" si="11"/>
        <v>-384.70702003735857</v>
      </c>
      <c r="K51" s="37">
        <f t="shared" si="12"/>
        <v>4709.042986732069</v>
      </c>
      <c r="L51" s="37">
        <f t="shared" si="13"/>
        <v>172382687.72909096</v>
      </c>
      <c r="M51" s="37">
        <f t="shared" si="14"/>
        <v>159363432.75698668</v>
      </c>
      <c r="N51" s="41">
        <f>'jan-nov'!M51</f>
        <v>157681475.53452551</v>
      </c>
      <c r="O51" s="41">
        <f t="shared" si="15"/>
        <v>1681957.222461164</v>
      </c>
    </row>
    <row r="52" spans="1:15" x14ac:dyDescent="0.2">
      <c r="A52" s="33">
        <v>415</v>
      </c>
      <c r="B52" s="34" t="s">
        <v>108</v>
      </c>
      <c r="C52" s="35">
        <v>162788</v>
      </c>
      <c r="D52" s="36">
        <v>7633</v>
      </c>
      <c r="E52" s="37">
        <f t="shared" si="6"/>
        <v>21326.870169003014</v>
      </c>
      <c r="F52" s="38">
        <f t="shared" si="7"/>
        <v>0.71618156722295256</v>
      </c>
      <c r="G52" s="39">
        <f t="shared" si="8"/>
        <v>5071.025961371889</v>
      </c>
      <c r="H52" s="39">
        <f t="shared" si="9"/>
        <v>1915.8481738051369</v>
      </c>
      <c r="I52" s="37">
        <f t="shared" si="10"/>
        <v>6986.8741351770259</v>
      </c>
      <c r="J52" s="40">
        <f t="shared" si="11"/>
        <v>-384.70702003735857</v>
      </c>
      <c r="K52" s="37">
        <f t="shared" si="12"/>
        <v>6602.1671151396677</v>
      </c>
      <c r="L52" s="37">
        <f t="shared" si="13"/>
        <v>53330810.273806237</v>
      </c>
      <c r="M52" s="37">
        <f t="shared" si="14"/>
        <v>50394341.58986108</v>
      </c>
      <c r="N52" s="41">
        <f>'jan-nov'!M52</f>
        <v>49492559.362775035</v>
      </c>
      <c r="O52" s="41">
        <f t="shared" si="15"/>
        <v>901782.22708604485</v>
      </c>
    </row>
    <row r="53" spans="1:15" x14ac:dyDescent="0.2">
      <c r="A53" s="33">
        <v>417</v>
      </c>
      <c r="B53" s="34" t="s">
        <v>109</v>
      </c>
      <c r="C53" s="35">
        <v>472002</v>
      </c>
      <c r="D53" s="36">
        <v>20317</v>
      </c>
      <c r="E53" s="37">
        <f t="shared" si="6"/>
        <v>23231.87478466309</v>
      </c>
      <c r="F53" s="38">
        <f t="shared" si="7"/>
        <v>0.78015387916553391</v>
      </c>
      <c r="G53" s="39">
        <f t="shared" si="8"/>
        <v>3928.0231919758435</v>
      </c>
      <c r="H53" s="39">
        <f t="shared" si="9"/>
        <v>1249.0965583241102</v>
      </c>
      <c r="I53" s="37">
        <f t="shared" si="10"/>
        <v>5177.1197502999539</v>
      </c>
      <c r="J53" s="40">
        <f t="shared" si="11"/>
        <v>-384.70702003735857</v>
      </c>
      <c r="K53" s="37">
        <f t="shared" si="12"/>
        <v>4792.4127302625957</v>
      </c>
      <c r="L53" s="37">
        <f t="shared" si="13"/>
        <v>105183541.96684416</v>
      </c>
      <c r="M53" s="37">
        <f t="shared" si="14"/>
        <v>97367449.44074516</v>
      </c>
      <c r="N53" s="41">
        <f>'jan-nov'!M53</f>
        <v>95293090.465544432</v>
      </c>
      <c r="O53" s="41">
        <f t="shared" si="15"/>
        <v>2074358.9752007276</v>
      </c>
    </row>
    <row r="54" spans="1:15" x14ac:dyDescent="0.2">
      <c r="A54" s="33">
        <v>418</v>
      </c>
      <c r="B54" s="34" t="s">
        <v>110</v>
      </c>
      <c r="C54" s="35">
        <v>103182</v>
      </c>
      <c r="D54" s="36">
        <v>5100</v>
      </c>
      <c r="E54" s="37">
        <f t="shared" si="6"/>
        <v>20231.764705882353</v>
      </c>
      <c r="F54" s="38">
        <f t="shared" si="7"/>
        <v>0.67940662834832655</v>
      </c>
      <c r="G54" s="39">
        <f t="shared" si="8"/>
        <v>5728.0892392442856</v>
      </c>
      <c r="H54" s="39">
        <f t="shared" si="9"/>
        <v>2299.1350858973683</v>
      </c>
      <c r="I54" s="37">
        <f t="shared" si="10"/>
        <v>8027.2243251416539</v>
      </c>
      <c r="J54" s="40">
        <f t="shared" si="11"/>
        <v>-384.70702003735857</v>
      </c>
      <c r="K54" s="37">
        <f t="shared" si="12"/>
        <v>7642.5173051042957</v>
      </c>
      <c r="L54" s="37">
        <f t="shared" si="13"/>
        <v>40938844.058222435</v>
      </c>
      <c r="M54" s="37">
        <f t="shared" si="14"/>
        <v>38976838.256031908</v>
      </c>
      <c r="N54" s="41">
        <f>'jan-nov'!M54</f>
        <v>38650001.578691557</v>
      </c>
      <c r="O54" s="41">
        <f t="shared" si="15"/>
        <v>326836.67734035105</v>
      </c>
    </row>
    <row r="55" spans="1:15" x14ac:dyDescent="0.2">
      <c r="A55" s="33">
        <v>419</v>
      </c>
      <c r="B55" s="34" t="s">
        <v>111</v>
      </c>
      <c r="C55" s="35">
        <v>184298</v>
      </c>
      <c r="D55" s="36">
        <v>7866</v>
      </c>
      <c r="E55" s="37">
        <f t="shared" si="6"/>
        <v>23429.697431985762</v>
      </c>
      <c r="F55" s="38">
        <f t="shared" si="7"/>
        <v>0.78679699803243919</v>
      </c>
      <c r="G55" s="39">
        <f t="shared" si="8"/>
        <v>3809.3296035822405</v>
      </c>
      <c r="H55" s="39">
        <f t="shared" si="9"/>
        <v>1179.8586317611753</v>
      </c>
      <c r="I55" s="37">
        <f t="shared" si="10"/>
        <v>4989.1882353434157</v>
      </c>
      <c r="J55" s="40">
        <f t="shared" si="11"/>
        <v>-384.70702003735857</v>
      </c>
      <c r="K55" s="37">
        <f t="shared" si="12"/>
        <v>4604.4812153060575</v>
      </c>
      <c r="L55" s="37">
        <f t="shared" si="13"/>
        <v>39244954.659211308</v>
      </c>
      <c r="M55" s="37">
        <f t="shared" si="14"/>
        <v>36218849.239597447</v>
      </c>
      <c r="N55" s="41">
        <f>'jan-nov'!M55</f>
        <v>35295913.493723109</v>
      </c>
      <c r="O55" s="41">
        <f t="shared" si="15"/>
        <v>922935.74587433785</v>
      </c>
    </row>
    <row r="56" spans="1:15" x14ac:dyDescent="0.2">
      <c r="A56" s="33">
        <v>420</v>
      </c>
      <c r="B56" s="34" t="s">
        <v>112</v>
      </c>
      <c r="C56" s="35">
        <v>125225</v>
      </c>
      <c r="D56" s="36">
        <v>6127</v>
      </c>
      <c r="E56" s="37">
        <f t="shared" si="6"/>
        <v>20438.224253305045</v>
      </c>
      <c r="F56" s="38">
        <f t="shared" si="7"/>
        <v>0.68633978455313294</v>
      </c>
      <c r="G56" s="39">
        <f t="shared" si="8"/>
        <v>5604.2135107906706</v>
      </c>
      <c r="H56" s="39">
        <f t="shared" si="9"/>
        <v>2226.8742442994262</v>
      </c>
      <c r="I56" s="37">
        <f t="shared" si="10"/>
        <v>7831.0877550900968</v>
      </c>
      <c r="J56" s="40">
        <f t="shared" si="11"/>
        <v>-384.70702003735857</v>
      </c>
      <c r="K56" s="37">
        <f t="shared" si="12"/>
        <v>7446.3807350527386</v>
      </c>
      <c r="L56" s="37">
        <f t="shared" si="13"/>
        <v>47981074.675437026</v>
      </c>
      <c r="M56" s="37">
        <f t="shared" si="14"/>
        <v>45623974.763668127</v>
      </c>
      <c r="N56" s="41">
        <f>'jan-nov'!M56</f>
        <v>44586179.014243759</v>
      </c>
      <c r="O56" s="41">
        <f t="shared" si="15"/>
        <v>1037795.7494243681</v>
      </c>
    </row>
    <row r="57" spans="1:15" x14ac:dyDescent="0.2">
      <c r="A57" s="33">
        <v>423</v>
      </c>
      <c r="B57" s="34" t="s">
        <v>113</v>
      </c>
      <c r="C57" s="35">
        <v>100470</v>
      </c>
      <c r="D57" s="36">
        <v>4777</v>
      </c>
      <c r="E57" s="37">
        <f t="shared" si="6"/>
        <v>21032.028469750891</v>
      </c>
      <c r="F57" s="38">
        <f t="shared" si="7"/>
        <v>0.70628043364921478</v>
      </c>
      <c r="G57" s="39">
        <f t="shared" si="8"/>
        <v>5247.9309809231636</v>
      </c>
      <c r="H57" s="39">
        <f t="shared" si="9"/>
        <v>2019.0427685433801</v>
      </c>
      <c r="I57" s="37">
        <f t="shared" si="10"/>
        <v>7266.9737494665442</v>
      </c>
      <c r="J57" s="40">
        <f t="shared" si="11"/>
        <v>-384.70702003735857</v>
      </c>
      <c r="K57" s="37">
        <f t="shared" si="12"/>
        <v>6882.2667294291859</v>
      </c>
      <c r="L57" s="37">
        <f t="shared" si="13"/>
        <v>34714333.601201683</v>
      </c>
      <c r="M57" s="37">
        <f t="shared" si="14"/>
        <v>32876588.16648322</v>
      </c>
      <c r="N57" s="41">
        <f>'jan-nov'!M57</f>
        <v>32311734.478707761</v>
      </c>
      <c r="O57" s="41">
        <f t="shared" si="15"/>
        <v>564853.68777545914</v>
      </c>
    </row>
    <row r="58" spans="1:15" x14ac:dyDescent="0.2">
      <c r="A58" s="33">
        <v>425</v>
      </c>
      <c r="B58" s="34" t="s">
        <v>114</v>
      </c>
      <c r="C58" s="35">
        <v>157341</v>
      </c>
      <c r="D58" s="36">
        <v>7329</v>
      </c>
      <c r="E58" s="37">
        <f t="shared" si="6"/>
        <v>21468.276708964389</v>
      </c>
      <c r="F58" s="38">
        <f t="shared" si="7"/>
        <v>0.72093016636584539</v>
      </c>
      <c r="G58" s="39">
        <f t="shared" si="8"/>
        <v>4986.1820373950641</v>
      </c>
      <c r="H58" s="39">
        <f t="shared" si="9"/>
        <v>1866.3558848186556</v>
      </c>
      <c r="I58" s="37">
        <f t="shared" si="10"/>
        <v>6852.5379222137199</v>
      </c>
      <c r="J58" s="40">
        <f t="shared" si="11"/>
        <v>-384.70702003735857</v>
      </c>
      <c r="K58" s="37">
        <f t="shared" si="12"/>
        <v>6467.8309021763616</v>
      </c>
      <c r="L58" s="37">
        <f t="shared" si="13"/>
        <v>50222250.431904353</v>
      </c>
      <c r="M58" s="37">
        <f t="shared" si="14"/>
        <v>47402732.682050556</v>
      </c>
      <c r="N58" s="41">
        <f>'jan-nov'!M58</f>
        <v>46872584.445143223</v>
      </c>
      <c r="O58" s="41">
        <f t="shared" si="15"/>
        <v>530148.23690733314</v>
      </c>
    </row>
    <row r="59" spans="1:15" x14ac:dyDescent="0.2">
      <c r="A59" s="33">
        <v>426</v>
      </c>
      <c r="B59" s="34" t="s">
        <v>80</v>
      </c>
      <c r="C59" s="35">
        <v>80622</v>
      </c>
      <c r="D59" s="36">
        <v>3743</v>
      </c>
      <c r="E59" s="37">
        <f t="shared" si="6"/>
        <v>21539.406892866686</v>
      </c>
      <c r="F59" s="38">
        <f t="shared" si="7"/>
        <v>0.72331880221256439</v>
      </c>
      <c r="G59" s="39">
        <f t="shared" si="8"/>
        <v>4943.5039270536863</v>
      </c>
      <c r="H59" s="39">
        <f t="shared" si="9"/>
        <v>1841.4603204528519</v>
      </c>
      <c r="I59" s="37">
        <f t="shared" si="10"/>
        <v>6784.9642475065384</v>
      </c>
      <c r="J59" s="40">
        <f t="shared" si="11"/>
        <v>-384.70702003735857</v>
      </c>
      <c r="K59" s="37">
        <f t="shared" si="12"/>
        <v>6400.2572274691802</v>
      </c>
      <c r="L59" s="37">
        <f t="shared" si="13"/>
        <v>25396121.178416975</v>
      </c>
      <c r="M59" s="37">
        <f t="shared" si="14"/>
        <v>23956162.80241714</v>
      </c>
      <c r="N59" s="41">
        <f>'jan-nov'!M59</f>
        <v>23567009.923341662</v>
      </c>
      <c r="O59" s="41">
        <f t="shared" si="15"/>
        <v>389152.87907547876</v>
      </c>
    </row>
    <row r="60" spans="1:15" x14ac:dyDescent="0.2">
      <c r="A60" s="33">
        <v>427</v>
      </c>
      <c r="B60" s="34" t="s">
        <v>115</v>
      </c>
      <c r="C60" s="35">
        <v>490237</v>
      </c>
      <c r="D60" s="36">
        <v>21086</v>
      </c>
      <c r="E60" s="37">
        <f t="shared" si="6"/>
        <v>23249.407189604477</v>
      </c>
      <c r="F60" s="38">
        <f t="shared" si="7"/>
        <v>0.78074263809493172</v>
      </c>
      <c r="G60" s="39">
        <f t="shared" si="8"/>
        <v>3917.5037490110117</v>
      </c>
      <c r="H60" s="39">
        <f t="shared" si="9"/>
        <v>1242.9602165946249</v>
      </c>
      <c r="I60" s="37">
        <f t="shared" si="10"/>
        <v>5160.463965605637</v>
      </c>
      <c r="J60" s="40">
        <f t="shared" si="11"/>
        <v>-384.70702003735857</v>
      </c>
      <c r="K60" s="37">
        <f t="shared" si="12"/>
        <v>4775.7569455682788</v>
      </c>
      <c r="L60" s="37">
        <f t="shared" si="13"/>
        <v>108813543.17876045</v>
      </c>
      <c r="M60" s="37">
        <f t="shared" si="14"/>
        <v>100701610.95425272</v>
      </c>
      <c r="N60" s="41">
        <f>'jan-nov'!M60</f>
        <v>98823424.05652748</v>
      </c>
      <c r="O60" s="41">
        <f t="shared" si="15"/>
        <v>1878186.8977252394</v>
      </c>
    </row>
    <row r="61" spans="1:15" x14ac:dyDescent="0.2">
      <c r="A61" s="33">
        <v>428</v>
      </c>
      <c r="B61" s="34" t="s">
        <v>116</v>
      </c>
      <c r="C61" s="35">
        <v>155053</v>
      </c>
      <c r="D61" s="36">
        <v>6550</v>
      </c>
      <c r="E61" s="37">
        <f t="shared" si="6"/>
        <v>23672.213740458013</v>
      </c>
      <c r="F61" s="38">
        <f t="shared" si="7"/>
        <v>0.79494098299143334</v>
      </c>
      <c r="G61" s="39">
        <f t="shared" si="8"/>
        <v>3663.8198184988896</v>
      </c>
      <c r="H61" s="39">
        <f t="shared" si="9"/>
        <v>1094.9779237958871</v>
      </c>
      <c r="I61" s="37">
        <f t="shared" si="10"/>
        <v>4758.797742294777</v>
      </c>
      <c r="J61" s="40">
        <f t="shared" si="11"/>
        <v>-384.70702003735857</v>
      </c>
      <c r="K61" s="37">
        <f t="shared" si="12"/>
        <v>4374.0907222574187</v>
      </c>
      <c r="L61" s="37">
        <f t="shared" si="13"/>
        <v>31170125.212030791</v>
      </c>
      <c r="M61" s="37">
        <f t="shared" si="14"/>
        <v>28650294.230786093</v>
      </c>
      <c r="N61" s="41">
        <f>'jan-nov'!M61</f>
        <v>28576854.968711704</v>
      </c>
      <c r="O61" s="41">
        <f t="shared" si="15"/>
        <v>73439.262074388564</v>
      </c>
    </row>
    <row r="62" spans="1:15" x14ac:dyDescent="0.2">
      <c r="A62" s="33">
        <v>429</v>
      </c>
      <c r="B62" s="34" t="s">
        <v>117</v>
      </c>
      <c r="C62" s="35">
        <v>101766</v>
      </c>
      <c r="D62" s="36">
        <v>4518</v>
      </c>
      <c r="E62" s="37">
        <f t="shared" si="6"/>
        <v>22524.568393094291</v>
      </c>
      <c r="F62" s="38">
        <f t="shared" si="7"/>
        <v>0.75640169255744916</v>
      </c>
      <c r="G62" s="39">
        <f t="shared" si="8"/>
        <v>4352.4070269171234</v>
      </c>
      <c r="H62" s="39">
        <f t="shared" si="9"/>
        <v>1496.6537953731902</v>
      </c>
      <c r="I62" s="37">
        <f t="shared" si="10"/>
        <v>5849.0608222903138</v>
      </c>
      <c r="J62" s="40">
        <f t="shared" si="11"/>
        <v>-384.70702003735857</v>
      </c>
      <c r="K62" s="37">
        <f t="shared" si="12"/>
        <v>5464.3538022529556</v>
      </c>
      <c r="L62" s="37">
        <f t="shared" si="13"/>
        <v>26426056.795107637</v>
      </c>
      <c r="M62" s="37">
        <f t="shared" si="14"/>
        <v>24687950.478578854</v>
      </c>
      <c r="N62" s="41">
        <f>'jan-nov'!M62</f>
        <v>24686541.045593817</v>
      </c>
      <c r="O62" s="41">
        <f t="shared" si="15"/>
        <v>1409.4329850375652</v>
      </c>
    </row>
    <row r="63" spans="1:15" x14ac:dyDescent="0.2">
      <c r="A63" s="33">
        <v>430</v>
      </c>
      <c r="B63" s="34" t="s">
        <v>118</v>
      </c>
      <c r="C63" s="35">
        <v>55098</v>
      </c>
      <c r="D63" s="36">
        <v>2530</v>
      </c>
      <c r="E63" s="37">
        <f t="shared" si="6"/>
        <v>21777.86561264822</v>
      </c>
      <c r="F63" s="38">
        <f t="shared" si="7"/>
        <v>0.7313265285361078</v>
      </c>
      <c r="G63" s="39">
        <f t="shared" si="8"/>
        <v>4800.4286951847653</v>
      </c>
      <c r="H63" s="39">
        <f t="shared" si="9"/>
        <v>1757.9997685293147</v>
      </c>
      <c r="I63" s="37">
        <f t="shared" si="10"/>
        <v>6558.42846371408</v>
      </c>
      <c r="J63" s="40">
        <f t="shared" si="11"/>
        <v>-384.70702003735857</v>
      </c>
      <c r="K63" s="37">
        <f t="shared" si="12"/>
        <v>6173.7214436767217</v>
      </c>
      <c r="L63" s="37">
        <f t="shared" si="13"/>
        <v>16592824.013196623</v>
      </c>
      <c r="M63" s="37">
        <f t="shared" si="14"/>
        <v>15619515.252502106</v>
      </c>
      <c r="N63" s="41">
        <f>'jan-nov'!M63</f>
        <v>15572459.018448953</v>
      </c>
      <c r="O63" s="41">
        <f t="shared" si="15"/>
        <v>47056.234053153545</v>
      </c>
    </row>
    <row r="64" spans="1:15" x14ac:dyDescent="0.2">
      <c r="A64" s="33">
        <v>432</v>
      </c>
      <c r="B64" s="34" t="s">
        <v>119</v>
      </c>
      <c r="C64" s="35">
        <v>41486</v>
      </c>
      <c r="D64" s="36">
        <v>1858</v>
      </c>
      <c r="E64" s="37">
        <f t="shared" si="6"/>
        <v>22328.310010764264</v>
      </c>
      <c r="F64" s="38">
        <f t="shared" si="7"/>
        <v>0.74981110356225533</v>
      </c>
      <c r="G64" s="39">
        <f t="shared" si="8"/>
        <v>4470.1620563151391</v>
      </c>
      <c r="H64" s="39">
        <f t="shared" si="9"/>
        <v>1565.3442291886995</v>
      </c>
      <c r="I64" s="37">
        <f t="shared" si="10"/>
        <v>6035.5062855038386</v>
      </c>
      <c r="J64" s="40">
        <f t="shared" si="11"/>
        <v>-384.70702003735857</v>
      </c>
      <c r="K64" s="37">
        <f t="shared" si="12"/>
        <v>5650.7992654664804</v>
      </c>
      <c r="L64" s="37">
        <f t="shared" si="13"/>
        <v>11213970.678466132</v>
      </c>
      <c r="M64" s="37">
        <f t="shared" si="14"/>
        <v>10499185.03523672</v>
      </c>
      <c r="N64" s="41">
        <f>'jan-nov'!M64</f>
        <v>10317935.516315471</v>
      </c>
      <c r="O64" s="41">
        <f t="shared" si="15"/>
        <v>181249.51892124861</v>
      </c>
    </row>
    <row r="65" spans="1:15" x14ac:dyDescent="0.2">
      <c r="A65" s="33">
        <v>434</v>
      </c>
      <c r="B65" s="34" t="s">
        <v>120</v>
      </c>
      <c r="C65" s="35">
        <v>26109</v>
      </c>
      <c r="D65" s="36">
        <v>1274</v>
      </c>
      <c r="E65" s="37">
        <f t="shared" si="6"/>
        <v>20493.720565149135</v>
      </c>
      <c r="F65" s="38">
        <f t="shared" si="7"/>
        <v>0.68820341645395267</v>
      </c>
      <c r="G65" s="39">
        <f t="shared" si="8"/>
        <v>5570.9157236842166</v>
      </c>
      <c r="H65" s="39">
        <f t="shared" si="9"/>
        <v>2207.4505351539947</v>
      </c>
      <c r="I65" s="37">
        <f t="shared" si="10"/>
        <v>7778.3662588382113</v>
      </c>
      <c r="J65" s="40">
        <f t="shared" si="11"/>
        <v>-384.70702003735857</v>
      </c>
      <c r="K65" s="37">
        <f t="shared" si="12"/>
        <v>7393.659238800853</v>
      </c>
      <c r="L65" s="37">
        <f t="shared" si="13"/>
        <v>9909638.6137598809</v>
      </c>
      <c r="M65" s="37">
        <f t="shared" si="14"/>
        <v>9419521.8702322859</v>
      </c>
      <c r="N65" s="41">
        <f>'jan-nov'!M65</f>
        <v>9347525.8061280493</v>
      </c>
      <c r="O65" s="41">
        <f t="shared" si="15"/>
        <v>71996.064104236662</v>
      </c>
    </row>
    <row r="66" spans="1:15" x14ac:dyDescent="0.2">
      <c r="A66" s="33">
        <v>436</v>
      </c>
      <c r="B66" s="34" t="s">
        <v>121</v>
      </c>
      <c r="C66" s="35">
        <v>29844</v>
      </c>
      <c r="D66" s="36">
        <v>1620</v>
      </c>
      <c r="E66" s="37">
        <f t="shared" si="6"/>
        <v>18422.222222222223</v>
      </c>
      <c r="F66" s="38">
        <f t="shared" si="7"/>
        <v>0.61864004789678861</v>
      </c>
      <c r="G66" s="39">
        <f t="shared" si="8"/>
        <v>6813.8147294403643</v>
      </c>
      <c r="H66" s="39">
        <f t="shared" si="9"/>
        <v>2932.4749551784139</v>
      </c>
      <c r="I66" s="37">
        <f t="shared" si="10"/>
        <v>9746.2896846187778</v>
      </c>
      <c r="J66" s="40">
        <f t="shared" si="11"/>
        <v>-384.70702003735857</v>
      </c>
      <c r="K66" s="37">
        <f t="shared" si="12"/>
        <v>9361.5826645814195</v>
      </c>
      <c r="L66" s="37">
        <f t="shared" si="13"/>
        <v>15788989.289082419</v>
      </c>
      <c r="M66" s="37">
        <f t="shared" si="14"/>
        <v>15165763.916621899</v>
      </c>
      <c r="N66" s="41">
        <f>'jan-nov'!M66</f>
        <v>14958283.442643201</v>
      </c>
      <c r="O66" s="41">
        <f t="shared" si="15"/>
        <v>207480.47397869825</v>
      </c>
    </row>
    <row r="67" spans="1:15" x14ac:dyDescent="0.2">
      <c r="A67" s="33">
        <v>437</v>
      </c>
      <c r="B67" s="34" t="s">
        <v>122</v>
      </c>
      <c r="C67" s="35">
        <v>130470</v>
      </c>
      <c r="D67" s="36">
        <v>5584</v>
      </c>
      <c r="E67" s="37">
        <f t="shared" si="6"/>
        <v>23364.971346704871</v>
      </c>
      <c r="F67" s="38">
        <f t="shared" si="7"/>
        <v>0.78462341940466429</v>
      </c>
      <c r="G67" s="39">
        <f t="shared" si="8"/>
        <v>3848.1652547507747</v>
      </c>
      <c r="H67" s="39">
        <f t="shared" si="9"/>
        <v>1202.5127616094869</v>
      </c>
      <c r="I67" s="37">
        <f t="shared" si="10"/>
        <v>5050.6780163602616</v>
      </c>
      <c r="J67" s="40">
        <f t="shared" si="11"/>
        <v>-384.70702003735857</v>
      </c>
      <c r="K67" s="37">
        <f t="shared" si="12"/>
        <v>4665.9709963229034</v>
      </c>
      <c r="L67" s="37">
        <f t="shared" si="13"/>
        <v>28202986.0433557</v>
      </c>
      <c r="M67" s="37">
        <f t="shared" si="14"/>
        <v>26054782.043467093</v>
      </c>
      <c r="N67" s="41">
        <f>'jan-nov'!M67</f>
        <v>25642852.434394829</v>
      </c>
      <c r="O67" s="41">
        <f t="shared" si="15"/>
        <v>411929.60907226428</v>
      </c>
    </row>
    <row r="68" spans="1:15" x14ac:dyDescent="0.2">
      <c r="A68" s="33">
        <v>438</v>
      </c>
      <c r="B68" s="34" t="s">
        <v>123</v>
      </c>
      <c r="C68" s="35">
        <v>59525</v>
      </c>
      <c r="D68" s="36">
        <v>2441</v>
      </c>
      <c r="E68" s="37">
        <f t="shared" si="6"/>
        <v>24385.497746825073</v>
      </c>
      <c r="F68" s="38">
        <f t="shared" si="7"/>
        <v>0.81889390498640546</v>
      </c>
      <c r="G68" s="39">
        <f t="shared" si="8"/>
        <v>3235.8494146786543</v>
      </c>
      <c r="H68" s="39">
        <f t="shared" si="9"/>
        <v>845.32852156741637</v>
      </c>
      <c r="I68" s="37">
        <f t="shared" si="10"/>
        <v>4081.1779362460707</v>
      </c>
      <c r="J68" s="40">
        <f t="shared" si="11"/>
        <v>-384.70702003735857</v>
      </c>
      <c r="K68" s="37">
        <f t="shared" si="12"/>
        <v>3696.470916208712</v>
      </c>
      <c r="L68" s="37">
        <f t="shared" si="13"/>
        <v>9962155.3423766587</v>
      </c>
      <c r="M68" s="37">
        <f t="shared" si="14"/>
        <v>9023085.5064654667</v>
      </c>
      <c r="N68" s="41">
        <f>'jan-nov'!M68</f>
        <v>9825295.6379580628</v>
      </c>
      <c r="O68" s="41">
        <f t="shared" si="15"/>
        <v>-802210.13149259612</v>
      </c>
    </row>
    <row r="69" spans="1:15" x14ac:dyDescent="0.2">
      <c r="A69" s="33">
        <v>439</v>
      </c>
      <c r="B69" s="34" t="s">
        <v>124</v>
      </c>
      <c r="C69" s="35">
        <v>31809</v>
      </c>
      <c r="D69" s="36">
        <v>1577</v>
      </c>
      <c r="E69" s="37">
        <f t="shared" si="6"/>
        <v>20170.577045022193</v>
      </c>
      <c r="F69" s="38">
        <f t="shared" si="7"/>
        <v>0.67735187420473786</v>
      </c>
      <c r="G69" s="39">
        <f t="shared" si="8"/>
        <v>5764.8018357603814</v>
      </c>
      <c r="H69" s="39">
        <f t="shared" si="9"/>
        <v>2320.5507671984242</v>
      </c>
      <c r="I69" s="37">
        <f t="shared" si="10"/>
        <v>8085.3526029588056</v>
      </c>
      <c r="J69" s="40">
        <f t="shared" si="11"/>
        <v>-384.70702003735857</v>
      </c>
      <c r="K69" s="37">
        <f t="shared" si="12"/>
        <v>7700.6455829214474</v>
      </c>
      <c r="L69" s="37">
        <f t="shared" si="13"/>
        <v>12750601.054866036</v>
      </c>
      <c r="M69" s="37">
        <f t="shared" si="14"/>
        <v>12143918.084267123</v>
      </c>
      <c r="N69" s="41">
        <f>'jan-nov'!M69</f>
        <v>12007351.135215016</v>
      </c>
      <c r="O69" s="41">
        <f t="shared" si="15"/>
        <v>136566.94905210659</v>
      </c>
    </row>
    <row r="70" spans="1:15" x14ac:dyDescent="0.2">
      <c r="A70" s="33">
        <v>441</v>
      </c>
      <c r="B70" s="34" t="s">
        <v>125</v>
      </c>
      <c r="C70" s="35">
        <v>40847</v>
      </c>
      <c r="D70" s="36">
        <v>1963</v>
      </c>
      <c r="E70" s="37">
        <f t="shared" si="6"/>
        <v>20808.456444218034</v>
      </c>
      <c r="F70" s="38">
        <f t="shared" si="7"/>
        <v>0.69877262015551</v>
      </c>
      <c r="G70" s="39">
        <f t="shared" si="8"/>
        <v>5382.0741962428774</v>
      </c>
      <c r="H70" s="39">
        <f t="shared" si="9"/>
        <v>2097.2929774798799</v>
      </c>
      <c r="I70" s="37">
        <f t="shared" si="10"/>
        <v>7479.3671737227578</v>
      </c>
      <c r="J70" s="40">
        <f t="shared" si="11"/>
        <v>-384.70702003735857</v>
      </c>
      <c r="K70" s="37">
        <f t="shared" si="12"/>
        <v>7094.6601536853996</v>
      </c>
      <c r="L70" s="37">
        <f t="shared" si="13"/>
        <v>14681997.762017773</v>
      </c>
      <c r="M70" s="37">
        <f t="shared" si="14"/>
        <v>13926817.881684439</v>
      </c>
      <c r="N70" s="41">
        <f>'jan-nov'!M70</f>
        <v>13684242.313523829</v>
      </c>
      <c r="O70" s="41">
        <f t="shared" si="15"/>
        <v>242575.56816061027</v>
      </c>
    </row>
    <row r="71" spans="1:15" x14ac:dyDescent="0.2">
      <c r="A71" s="33">
        <v>501</v>
      </c>
      <c r="B71" s="34" t="s">
        <v>126</v>
      </c>
      <c r="C71" s="35">
        <v>769643</v>
      </c>
      <c r="D71" s="36">
        <v>27781</v>
      </c>
      <c r="E71" s="37">
        <f t="shared" si="6"/>
        <v>27703.93434361614</v>
      </c>
      <c r="F71" s="38">
        <f t="shared" si="7"/>
        <v>0.93033093741482253</v>
      </c>
      <c r="G71" s="39">
        <f t="shared" si="8"/>
        <v>1244.7874566040139</v>
      </c>
      <c r="H71" s="39">
        <f t="shared" si="9"/>
        <v>0</v>
      </c>
      <c r="I71" s="37">
        <f t="shared" si="10"/>
        <v>1244.7874566040139</v>
      </c>
      <c r="J71" s="40">
        <f t="shared" si="11"/>
        <v>-384.70702003735857</v>
      </c>
      <c r="K71" s="37">
        <f t="shared" si="12"/>
        <v>860.08043656665529</v>
      </c>
      <c r="L71" s="37">
        <f t="shared" si="13"/>
        <v>34581440.331916109</v>
      </c>
      <c r="M71" s="37">
        <f t="shared" si="14"/>
        <v>23893894.608258251</v>
      </c>
      <c r="N71" s="41">
        <f>'jan-nov'!M71</f>
        <v>23978597.978220746</v>
      </c>
      <c r="O71" s="41">
        <f t="shared" si="15"/>
        <v>-84703.36996249482</v>
      </c>
    </row>
    <row r="72" spans="1:15" x14ac:dyDescent="0.2">
      <c r="A72" s="33">
        <v>502</v>
      </c>
      <c r="B72" s="34" t="s">
        <v>127</v>
      </c>
      <c r="C72" s="35">
        <v>758212</v>
      </c>
      <c r="D72" s="36">
        <v>30319</v>
      </c>
      <c r="E72" s="37">
        <f t="shared" si="6"/>
        <v>25007.816880503975</v>
      </c>
      <c r="F72" s="38">
        <f t="shared" si="7"/>
        <v>0.83979211878613913</v>
      </c>
      <c r="G72" s="39">
        <f t="shared" si="8"/>
        <v>2862.4579344713129</v>
      </c>
      <c r="H72" s="39">
        <f t="shared" si="9"/>
        <v>627.51682477980057</v>
      </c>
      <c r="I72" s="37">
        <f t="shared" si="10"/>
        <v>3489.9747592511135</v>
      </c>
      <c r="J72" s="40">
        <f t="shared" si="11"/>
        <v>-384.70702003735857</v>
      </c>
      <c r="K72" s="37">
        <f t="shared" si="12"/>
        <v>3105.2677392137548</v>
      </c>
      <c r="L72" s="37">
        <f t="shared" si="13"/>
        <v>105812544.72573452</v>
      </c>
      <c r="M72" s="37">
        <f t="shared" si="14"/>
        <v>94148612.585221827</v>
      </c>
      <c r="N72" s="41">
        <f>'jan-nov'!M72</f>
        <v>90828175.091048926</v>
      </c>
      <c r="O72" s="41">
        <f t="shared" si="15"/>
        <v>3320437.4941729009</v>
      </c>
    </row>
    <row r="73" spans="1:15" x14ac:dyDescent="0.2">
      <c r="A73" s="33">
        <v>511</v>
      </c>
      <c r="B73" s="34" t="s">
        <v>128</v>
      </c>
      <c r="C73" s="35">
        <v>58760</v>
      </c>
      <c r="D73" s="36">
        <v>2675</v>
      </c>
      <c r="E73" s="37">
        <f t="shared" ref="E73:E136" si="16">(C73*1000)/D73</f>
        <v>21966.355140186915</v>
      </c>
      <c r="F73" s="38">
        <f t="shared" ref="F73:F136" si="17">IF(ISNUMBER(C73),E73/E$435,"")</f>
        <v>0.73765623018328053</v>
      </c>
      <c r="G73" s="39">
        <f t="shared" ref="G73:G136" si="18">(E$435-E73)*0.6</f>
        <v>4687.3349786615481</v>
      </c>
      <c r="H73" s="39">
        <f t="shared" ref="H73:H136" si="19">IF(E73&gt;=E$435*0.9,0,IF(E73&lt;0.9*E$435,(E$435*0.9-E73)*0.35))</f>
        <v>1692.0284338907713</v>
      </c>
      <c r="I73" s="37">
        <f t="shared" ref="I73:I136" si="20">G73+H73</f>
        <v>6379.3634125523195</v>
      </c>
      <c r="J73" s="40">
        <f t="shared" ref="J73:J136" si="21">I$437</f>
        <v>-384.70702003735857</v>
      </c>
      <c r="K73" s="37">
        <f t="shared" ref="K73:K136" si="22">I73+J73</f>
        <v>5994.6563925149612</v>
      </c>
      <c r="L73" s="37">
        <f t="shared" ref="L73:L136" si="23">(I73*D73)</f>
        <v>17064797.128577456</v>
      </c>
      <c r="M73" s="37">
        <f t="shared" ref="M73:M136" si="24">(K73*D73)</f>
        <v>16035705.849977521</v>
      </c>
      <c r="N73" s="41">
        <f>'jan-nov'!M73</f>
        <v>15648999.35745096</v>
      </c>
      <c r="O73" s="41">
        <f t="shared" ref="O73:O136" si="25">M73-N73</f>
        <v>386706.49252656102</v>
      </c>
    </row>
    <row r="74" spans="1:15" x14ac:dyDescent="0.2">
      <c r="A74" s="33">
        <v>512</v>
      </c>
      <c r="B74" s="34" t="s">
        <v>129</v>
      </c>
      <c r="C74" s="35">
        <v>48600</v>
      </c>
      <c r="D74" s="36">
        <v>2048</v>
      </c>
      <c r="E74" s="37">
        <f t="shared" si="16"/>
        <v>23730.46875</v>
      </c>
      <c r="F74" s="38">
        <f t="shared" si="17"/>
        <v>0.79689725522930754</v>
      </c>
      <c r="G74" s="39">
        <f t="shared" si="18"/>
        <v>3628.8668127736978</v>
      </c>
      <c r="H74" s="39">
        <f t="shared" si="19"/>
        <v>1074.5886704561917</v>
      </c>
      <c r="I74" s="37">
        <f t="shared" si="20"/>
        <v>4703.4554832298891</v>
      </c>
      <c r="J74" s="40">
        <f t="shared" si="21"/>
        <v>-384.70702003735857</v>
      </c>
      <c r="K74" s="37">
        <f t="shared" si="22"/>
        <v>4318.7484631925308</v>
      </c>
      <c r="L74" s="37">
        <f t="shared" si="23"/>
        <v>9632676.8296548128</v>
      </c>
      <c r="M74" s="37">
        <f t="shared" si="24"/>
        <v>8844796.8526183031</v>
      </c>
      <c r="N74" s="41">
        <f>'jan-nov'!M74</f>
        <v>8629707.3398353551</v>
      </c>
      <c r="O74" s="41">
        <f t="shared" si="25"/>
        <v>215089.51278294809</v>
      </c>
    </row>
    <row r="75" spans="1:15" x14ac:dyDescent="0.2">
      <c r="A75" s="33">
        <v>513</v>
      </c>
      <c r="B75" s="34" t="s">
        <v>130</v>
      </c>
      <c r="C75" s="35">
        <v>57765</v>
      </c>
      <c r="D75" s="36">
        <v>2202</v>
      </c>
      <c r="E75" s="37">
        <f t="shared" si="16"/>
        <v>26232.970027247957</v>
      </c>
      <c r="F75" s="38">
        <f t="shared" si="17"/>
        <v>0.88093421295045382</v>
      </c>
      <c r="G75" s="39">
        <f t="shared" si="18"/>
        <v>2127.3660464249238</v>
      </c>
      <c r="H75" s="39">
        <f t="shared" si="19"/>
        <v>198.71322341940703</v>
      </c>
      <c r="I75" s="37">
        <f t="shared" si="20"/>
        <v>2326.0792698443306</v>
      </c>
      <c r="J75" s="40">
        <f t="shared" si="21"/>
        <v>-384.70702003735857</v>
      </c>
      <c r="K75" s="37">
        <f t="shared" si="22"/>
        <v>1941.3722498069719</v>
      </c>
      <c r="L75" s="37">
        <f t="shared" si="23"/>
        <v>5122026.5521972161</v>
      </c>
      <c r="M75" s="37">
        <f t="shared" si="24"/>
        <v>4274901.694074952</v>
      </c>
      <c r="N75" s="41">
        <f>'jan-nov'!M75</f>
        <v>4037443.9757409459</v>
      </c>
      <c r="O75" s="41">
        <f t="shared" si="25"/>
        <v>237457.71833400615</v>
      </c>
    </row>
    <row r="76" spans="1:15" x14ac:dyDescent="0.2">
      <c r="A76" s="33">
        <v>514</v>
      </c>
      <c r="B76" s="34" t="s">
        <v>131</v>
      </c>
      <c r="C76" s="35">
        <v>52717</v>
      </c>
      <c r="D76" s="36">
        <v>2360</v>
      </c>
      <c r="E76" s="37">
        <f t="shared" si="16"/>
        <v>22337.711864406781</v>
      </c>
      <c r="F76" s="38">
        <f t="shared" si="17"/>
        <v>0.75012682894638993</v>
      </c>
      <c r="G76" s="39">
        <f t="shared" si="18"/>
        <v>4464.5209441296292</v>
      </c>
      <c r="H76" s="39">
        <f t="shared" si="19"/>
        <v>1562.0535804138183</v>
      </c>
      <c r="I76" s="37">
        <f t="shared" si="20"/>
        <v>6026.5745245434473</v>
      </c>
      <c r="J76" s="40">
        <f t="shared" si="21"/>
        <v>-384.70702003735857</v>
      </c>
      <c r="K76" s="37">
        <f t="shared" si="22"/>
        <v>5641.8675045060891</v>
      </c>
      <c r="L76" s="37">
        <f t="shared" si="23"/>
        <v>14222715.877922535</v>
      </c>
      <c r="M76" s="37">
        <f t="shared" si="24"/>
        <v>13314807.310634371</v>
      </c>
      <c r="N76" s="41">
        <f>'jan-nov'!M76</f>
        <v>13141528.965825897</v>
      </c>
      <c r="O76" s="41">
        <f t="shared" si="25"/>
        <v>173278.34480847418</v>
      </c>
    </row>
    <row r="77" spans="1:15" x14ac:dyDescent="0.2">
      <c r="A77" s="33">
        <v>515</v>
      </c>
      <c r="B77" s="34" t="s">
        <v>132</v>
      </c>
      <c r="C77" s="35">
        <v>75847</v>
      </c>
      <c r="D77" s="36">
        <v>3640</v>
      </c>
      <c r="E77" s="37">
        <f t="shared" si="16"/>
        <v>20837.087912087911</v>
      </c>
      <c r="F77" s="38">
        <f t="shared" si="17"/>
        <v>0.69973409876762926</v>
      </c>
      <c r="G77" s="39">
        <f t="shared" si="18"/>
        <v>5364.895315520951</v>
      </c>
      <c r="H77" s="39">
        <f t="shared" si="19"/>
        <v>2087.2719637254231</v>
      </c>
      <c r="I77" s="37">
        <f t="shared" si="20"/>
        <v>7452.1672792463742</v>
      </c>
      <c r="J77" s="40">
        <f t="shared" si="21"/>
        <v>-384.70702003735857</v>
      </c>
      <c r="K77" s="37">
        <f t="shared" si="22"/>
        <v>7067.4602592090159</v>
      </c>
      <c r="L77" s="37">
        <f t="shared" si="23"/>
        <v>27125888.8964568</v>
      </c>
      <c r="M77" s="37">
        <f t="shared" si="24"/>
        <v>25725555.343520816</v>
      </c>
      <c r="N77" s="41">
        <f>'jan-nov'!M77</f>
        <v>25301352.303222992</v>
      </c>
      <c r="O77" s="41">
        <f t="shared" si="25"/>
        <v>424203.04029782489</v>
      </c>
    </row>
    <row r="78" spans="1:15" x14ac:dyDescent="0.2">
      <c r="A78" s="33">
        <v>516</v>
      </c>
      <c r="B78" s="34" t="s">
        <v>133</v>
      </c>
      <c r="C78" s="35">
        <v>157240</v>
      </c>
      <c r="D78" s="36">
        <v>5723</v>
      </c>
      <c r="E78" s="37">
        <f t="shared" si="16"/>
        <v>27475.100471780534</v>
      </c>
      <c r="F78" s="38">
        <f t="shared" si="17"/>
        <v>0.92264642488831417</v>
      </c>
      <c r="G78" s="39">
        <f t="shared" si="18"/>
        <v>1382.0877797053777</v>
      </c>
      <c r="H78" s="39">
        <f t="shared" si="19"/>
        <v>0</v>
      </c>
      <c r="I78" s="37">
        <f t="shared" si="20"/>
        <v>1382.0877797053777</v>
      </c>
      <c r="J78" s="40">
        <f t="shared" si="21"/>
        <v>-384.70702003735857</v>
      </c>
      <c r="K78" s="37">
        <f t="shared" si="22"/>
        <v>997.3807596680191</v>
      </c>
      <c r="L78" s="37">
        <f t="shared" si="23"/>
        <v>7909688.3632538766</v>
      </c>
      <c r="M78" s="37">
        <f t="shared" si="24"/>
        <v>5708010.0875800736</v>
      </c>
      <c r="N78" s="41">
        <f>'jan-nov'!M78</f>
        <v>5676443.9447592683</v>
      </c>
      <c r="O78" s="41">
        <f t="shared" si="25"/>
        <v>31566.142820805311</v>
      </c>
    </row>
    <row r="79" spans="1:15" x14ac:dyDescent="0.2">
      <c r="A79" s="33">
        <v>517</v>
      </c>
      <c r="B79" s="34" t="s">
        <v>134</v>
      </c>
      <c r="C79" s="35">
        <v>115631</v>
      </c>
      <c r="D79" s="36">
        <v>5916</v>
      </c>
      <c r="E79" s="37">
        <f t="shared" si="16"/>
        <v>19545.469912102773</v>
      </c>
      <c r="F79" s="38">
        <f t="shared" si="17"/>
        <v>0.65636003608743365</v>
      </c>
      <c r="G79" s="39">
        <f t="shared" si="18"/>
        <v>6139.8661155120335</v>
      </c>
      <c r="H79" s="39">
        <f t="shared" si="19"/>
        <v>2539.3382637202212</v>
      </c>
      <c r="I79" s="37">
        <f t="shared" si="20"/>
        <v>8679.2043792322547</v>
      </c>
      <c r="J79" s="40">
        <f t="shared" si="21"/>
        <v>-384.70702003735857</v>
      </c>
      <c r="K79" s="37">
        <f t="shared" si="22"/>
        <v>8294.4973591948965</v>
      </c>
      <c r="L79" s="37">
        <f t="shared" si="23"/>
        <v>51346173.107538022</v>
      </c>
      <c r="M79" s="37">
        <f t="shared" si="24"/>
        <v>49070246.376997009</v>
      </c>
      <c r="N79" s="41">
        <f>'jan-nov'!M79</f>
        <v>48197115.831282213</v>
      </c>
      <c r="O79" s="41">
        <f t="shared" si="25"/>
        <v>873130.54571479559</v>
      </c>
    </row>
    <row r="80" spans="1:15" x14ac:dyDescent="0.2">
      <c r="A80" s="33">
        <v>519</v>
      </c>
      <c r="B80" s="34" t="s">
        <v>135</v>
      </c>
      <c r="C80" s="35">
        <v>81548</v>
      </c>
      <c r="D80" s="36">
        <v>3163</v>
      </c>
      <c r="E80" s="37">
        <f t="shared" si="16"/>
        <v>25781.852671514385</v>
      </c>
      <c r="F80" s="38">
        <f t="shared" si="17"/>
        <v>0.86578515768493636</v>
      </c>
      <c r="G80" s="39">
        <f t="shared" si="18"/>
        <v>2398.0364598650667</v>
      </c>
      <c r="H80" s="39">
        <f t="shared" si="19"/>
        <v>356.60429792615702</v>
      </c>
      <c r="I80" s="37">
        <f t="shared" si="20"/>
        <v>2754.6407577912237</v>
      </c>
      <c r="J80" s="40">
        <f t="shared" si="21"/>
        <v>-384.70702003735857</v>
      </c>
      <c r="K80" s="37">
        <f t="shared" si="22"/>
        <v>2369.933737753865</v>
      </c>
      <c r="L80" s="37">
        <f t="shared" si="23"/>
        <v>8712928.7168936413</v>
      </c>
      <c r="M80" s="37">
        <f t="shared" si="24"/>
        <v>7496100.4125154754</v>
      </c>
      <c r="N80" s="41">
        <f>'jan-nov'!M80</f>
        <v>7645698.5673336135</v>
      </c>
      <c r="O80" s="41">
        <f t="shared" si="25"/>
        <v>-149598.15481813811</v>
      </c>
    </row>
    <row r="81" spans="1:15" x14ac:dyDescent="0.2">
      <c r="A81" s="33">
        <v>520</v>
      </c>
      <c r="B81" s="34" t="s">
        <v>136</v>
      </c>
      <c r="C81" s="35">
        <v>106336</v>
      </c>
      <c r="D81" s="36">
        <v>4502</v>
      </c>
      <c r="E81" s="37">
        <f t="shared" si="16"/>
        <v>23619.724566859175</v>
      </c>
      <c r="F81" s="38">
        <f t="shared" si="17"/>
        <v>0.7931783343555876</v>
      </c>
      <c r="G81" s="39">
        <f t="shared" si="18"/>
        <v>3695.3133226581926</v>
      </c>
      <c r="H81" s="39">
        <f t="shared" si="19"/>
        <v>1113.3491345554805</v>
      </c>
      <c r="I81" s="37">
        <f t="shared" si="20"/>
        <v>4808.6624572136734</v>
      </c>
      <c r="J81" s="40">
        <f t="shared" si="21"/>
        <v>-384.70702003735857</v>
      </c>
      <c r="K81" s="37">
        <f t="shared" si="22"/>
        <v>4423.9554371763152</v>
      </c>
      <c r="L81" s="37">
        <f t="shared" si="23"/>
        <v>21648598.382375959</v>
      </c>
      <c r="M81" s="37">
        <f t="shared" si="24"/>
        <v>19916647.378167771</v>
      </c>
      <c r="N81" s="41">
        <f>'jan-nov'!M81</f>
        <v>19557647.628876355</v>
      </c>
      <c r="O81" s="41">
        <f t="shared" si="25"/>
        <v>358999.74929141626</v>
      </c>
    </row>
    <row r="82" spans="1:15" x14ac:dyDescent="0.2">
      <c r="A82" s="33">
        <v>521</v>
      </c>
      <c r="B82" s="34" t="s">
        <v>137</v>
      </c>
      <c r="C82" s="35">
        <v>140354</v>
      </c>
      <c r="D82" s="36">
        <v>5082</v>
      </c>
      <c r="E82" s="37">
        <f t="shared" si="16"/>
        <v>27617.866981503346</v>
      </c>
      <c r="F82" s="38">
        <f t="shared" si="17"/>
        <v>0.92744069342701618</v>
      </c>
      <c r="G82" s="39">
        <f t="shared" si="18"/>
        <v>1296.4278738716901</v>
      </c>
      <c r="H82" s="39">
        <f t="shared" si="19"/>
        <v>0</v>
      </c>
      <c r="I82" s="37">
        <f t="shared" si="20"/>
        <v>1296.4278738716901</v>
      </c>
      <c r="J82" s="40">
        <f t="shared" si="21"/>
        <v>-384.70702003735857</v>
      </c>
      <c r="K82" s="37">
        <f t="shared" si="22"/>
        <v>911.72085383433148</v>
      </c>
      <c r="L82" s="37">
        <f t="shared" si="23"/>
        <v>6588446.4550159285</v>
      </c>
      <c r="M82" s="37">
        <f t="shared" si="24"/>
        <v>4633365.3791860724</v>
      </c>
      <c r="N82" s="41">
        <f>'jan-nov'!M82</f>
        <v>4486998.6942629004</v>
      </c>
      <c r="O82" s="41">
        <f t="shared" si="25"/>
        <v>146366.684923172</v>
      </c>
    </row>
    <row r="83" spans="1:15" x14ac:dyDescent="0.2">
      <c r="A83" s="33">
        <v>522</v>
      </c>
      <c r="B83" s="34" t="s">
        <v>138</v>
      </c>
      <c r="C83" s="35">
        <v>148052</v>
      </c>
      <c r="D83" s="36">
        <v>6204</v>
      </c>
      <c r="E83" s="37">
        <f t="shared" si="16"/>
        <v>23863.958736299162</v>
      </c>
      <c r="F83" s="38">
        <f t="shared" si="17"/>
        <v>0.80138000712110913</v>
      </c>
      <c r="G83" s="39">
        <f t="shared" si="18"/>
        <v>3548.7728209942002</v>
      </c>
      <c r="H83" s="39">
        <f t="shared" si="19"/>
        <v>1027.8671752514849</v>
      </c>
      <c r="I83" s="37">
        <f t="shared" si="20"/>
        <v>4576.6399962456853</v>
      </c>
      <c r="J83" s="40">
        <f t="shared" si="21"/>
        <v>-384.70702003735857</v>
      </c>
      <c r="K83" s="37">
        <f t="shared" si="22"/>
        <v>4191.9329762083271</v>
      </c>
      <c r="L83" s="37">
        <f t="shared" si="23"/>
        <v>28393474.536708232</v>
      </c>
      <c r="M83" s="37">
        <f t="shared" si="24"/>
        <v>26006752.184396461</v>
      </c>
      <c r="N83" s="41">
        <f>'jan-nov'!M83</f>
        <v>25372447.332196549</v>
      </c>
      <c r="O83" s="41">
        <f t="shared" si="25"/>
        <v>634304.85219991207</v>
      </c>
    </row>
    <row r="84" spans="1:15" x14ac:dyDescent="0.2">
      <c r="A84" s="33">
        <v>528</v>
      </c>
      <c r="B84" s="34" t="s">
        <v>139</v>
      </c>
      <c r="C84" s="35">
        <v>349805</v>
      </c>
      <c r="D84" s="36">
        <v>14887</v>
      </c>
      <c r="E84" s="37">
        <f t="shared" si="16"/>
        <v>23497.346678309936</v>
      </c>
      <c r="F84" s="38">
        <f t="shared" si="17"/>
        <v>0.78906873987125414</v>
      </c>
      <c r="G84" s="39">
        <f t="shared" si="18"/>
        <v>3768.7400557877363</v>
      </c>
      <c r="H84" s="39">
        <f t="shared" si="19"/>
        <v>1156.1813955477144</v>
      </c>
      <c r="I84" s="37">
        <f t="shared" si="20"/>
        <v>4924.9214513354509</v>
      </c>
      <c r="J84" s="40">
        <f t="shared" si="21"/>
        <v>-384.70702003735857</v>
      </c>
      <c r="K84" s="37">
        <f t="shared" si="22"/>
        <v>4540.2144312980927</v>
      </c>
      <c r="L84" s="37">
        <f t="shared" si="23"/>
        <v>73317305.646030858</v>
      </c>
      <c r="M84" s="37">
        <f t="shared" si="24"/>
        <v>67590172.238734707</v>
      </c>
      <c r="N84" s="41">
        <f>'jan-nov'!M84</f>
        <v>66860124.667055152</v>
      </c>
      <c r="O84" s="41">
        <f t="shared" si="25"/>
        <v>730047.57167955488</v>
      </c>
    </row>
    <row r="85" spans="1:15" x14ac:dyDescent="0.2">
      <c r="A85" s="33">
        <v>529</v>
      </c>
      <c r="B85" s="34" t="s">
        <v>140</v>
      </c>
      <c r="C85" s="35">
        <v>298912</v>
      </c>
      <c r="D85" s="36">
        <v>13179</v>
      </c>
      <c r="E85" s="37">
        <f t="shared" si="16"/>
        <v>22680.931785416193</v>
      </c>
      <c r="F85" s="38">
        <f t="shared" si="17"/>
        <v>0.76165256052269603</v>
      </c>
      <c r="G85" s="39">
        <f t="shared" si="18"/>
        <v>4258.5889915239823</v>
      </c>
      <c r="H85" s="39">
        <f t="shared" si="19"/>
        <v>1441.9266080605244</v>
      </c>
      <c r="I85" s="37">
        <f t="shared" si="20"/>
        <v>5700.5155995845071</v>
      </c>
      <c r="J85" s="40">
        <f t="shared" si="21"/>
        <v>-384.70702003735857</v>
      </c>
      <c r="K85" s="37">
        <f t="shared" si="22"/>
        <v>5315.8085795471488</v>
      </c>
      <c r="L85" s="37">
        <f t="shared" si="23"/>
        <v>75127095.086924225</v>
      </c>
      <c r="M85" s="37">
        <f t="shared" si="24"/>
        <v>70057041.269851878</v>
      </c>
      <c r="N85" s="41">
        <f>'jan-nov'!M85</f>
        <v>68446477.432465881</v>
      </c>
      <c r="O85" s="41">
        <f t="shared" si="25"/>
        <v>1610563.8373859972</v>
      </c>
    </row>
    <row r="86" spans="1:15" x14ac:dyDescent="0.2">
      <c r="A86" s="33">
        <v>532</v>
      </c>
      <c r="B86" s="34" t="s">
        <v>141</v>
      </c>
      <c r="C86" s="35">
        <v>157513</v>
      </c>
      <c r="D86" s="36">
        <v>6696</v>
      </c>
      <c r="E86" s="37">
        <f t="shared" si="16"/>
        <v>23523.446833930706</v>
      </c>
      <c r="F86" s="38">
        <f t="shared" si="17"/>
        <v>0.78994521401908357</v>
      </c>
      <c r="G86" s="39">
        <f t="shared" si="18"/>
        <v>3753.0799624152742</v>
      </c>
      <c r="H86" s="39">
        <f t="shared" si="19"/>
        <v>1147.0463410804448</v>
      </c>
      <c r="I86" s="37">
        <f t="shared" si="20"/>
        <v>4900.1263034957192</v>
      </c>
      <c r="J86" s="40">
        <f t="shared" si="21"/>
        <v>-384.70702003735857</v>
      </c>
      <c r="K86" s="37">
        <f t="shared" si="22"/>
        <v>4515.419283458361</v>
      </c>
      <c r="L86" s="37">
        <f t="shared" si="23"/>
        <v>32811245.728207335</v>
      </c>
      <c r="M86" s="37">
        <f t="shared" si="24"/>
        <v>30235247.522037186</v>
      </c>
      <c r="N86" s="41">
        <f>'jan-nov'!M86</f>
        <v>29359294.896258563</v>
      </c>
      <c r="O86" s="41">
        <f t="shared" si="25"/>
        <v>875952.62577862293</v>
      </c>
    </row>
    <row r="87" spans="1:15" x14ac:dyDescent="0.2">
      <c r="A87" s="33">
        <v>533</v>
      </c>
      <c r="B87" s="34" t="s">
        <v>142</v>
      </c>
      <c r="C87" s="35">
        <v>238287</v>
      </c>
      <c r="D87" s="36">
        <v>9080</v>
      </c>
      <c r="E87" s="37">
        <f t="shared" si="16"/>
        <v>26243.061674008812</v>
      </c>
      <c r="F87" s="38">
        <f t="shared" si="17"/>
        <v>0.88127310240473278</v>
      </c>
      <c r="G87" s="39">
        <f t="shared" si="18"/>
        <v>2121.3110583684106</v>
      </c>
      <c r="H87" s="39">
        <f t="shared" si="19"/>
        <v>195.18114705310779</v>
      </c>
      <c r="I87" s="37">
        <f t="shared" si="20"/>
        <v>2316.4922054215185</v>
      </c>
      <c r="J87" s="40">
        <f t="shared" si="21"/>
        <v>-384.70702003735857</v>
      </c>
      <c r="K87" s="37">
        <f t="shared" si="22"/>
        <v>1931.7851853841598</v>
      </c>
      <c r="L87" s="37">
        <f t="shared" si="23"/>
        <v>21033749.225227389</v>
      </c>
      <c r="M87" s="37">
        <f t="shared" si="24"/>
        <v>17540609.483288173</v>
      </c>
      <c r="N87" s="41">
        <f>'jan-nov'!M87</f>
        <v>16495763.987160675</v>
      </c>
      <c r="O87" s="41">
        <f t="shared" si="25"/>
        <v>1044845.4961274974</v>
      </c>
    </row>
    <row r="88" spans="1:15" x14ac:dyDescent="0.2">
      <c r="A88" s="33">
        <v>534</v>
      </c>
      <c r="B88" s="34" t="s">
        <v>143</v>
      </c>
      <c r="C88" s="35">
        <v>341304</v>
      </c>
      <c r="D88" s="36">
        <v>13707</v>
      </c>
      <c r="E88" s="37">
        <f t="shared" si="16"/>
        <v>24899.97811337273</v>
      </c>
      <c r="F88" s="38">
        <f t="shared" si="17"/>
        <v>0.83617076522420408</v>
      </c>
      <c r="G88" s="39">
        <f t="shared" si="18"/>
        <v>2927.1611947500596</v>
      </c>
      <c r="H88" s="39">
        <f t="shared" si="19"/>
        <v>665.26039327573631</v>
      </c>
      <c r="I88" s="37">
        <f t="shared" si="20"/>
        <v>3592.4215880257962</v>
      </c>
      <c r="J88" s="40">
        <f t="shared" si="21"/>
        <v>-384.70702003735857</v>
      </c>
      <c r="K88" s="37">
        <f t="shared" si="22"/>
        <v>3207.7145679884375</v>
      </c>
      <c r="L88" s="37">
        <f t="shared" si="23"/>
        <v>49241322.707069591</v>
      </c>
      <c r="M88" s="37">
        <f t="shared" si="24"/>
        <v>43968143.583417512</v>
      </c>
      <c r="N88" s="41">
        <f>'jan-nov'!M88</f>
        <v>42737160.184142202</v>
      </c>
      <c r="O88" s="41">
        <f t="shared" si="25"/>
        <v>1230983.3992753103</v>
      </c>
    </row>
    <row r="89" spans="1:15" x14ac:dyDescent="0.2">
      <c r="A89" s="33">
        <v>536</v>
      </c>
      <c r="B89" s="34" t="s">
        <v>144</v>
      </c>
      <c r="C89" s="35">
        <v>114902</v>
      </c>
      <c r="D89" s="36">
        <v>5717</v>
      </c>
      <c r="E89" s="37">
        <f t="shared" si="16"/>
        <v>20098.303305929683</v>
      </c>
      <c r="F89" s="38">
        <f t="shared" si="17"/>
        <v>0.67492483641990775</v>
      </c>
      <c r="G89" s="39">
        <f t="shared" si="18"/>
        <v>5808.1660792158882</v>
      </c>
      <c r="H89" s="39">
        <f t="shared" si="19"/>
        <v>2345.8465758808024</v>
      </c>
      <c r="I89" s="37">
        <f t="shared" si="20"/>
        <v>8154.0126550966907</v>
      </c>
      <c r="J89" s="40">
        <f t="shared" si="21"/>
        <v>-384.70702003735857</v>
      </c>
      <c r="K89" s="37">
        <f t="shared" si="22"/>
        <v>7769.3056350593324</v>
      </c>
      <c r="L89" s="37">
        <f t="shared" si="23"/>
        <v>46616490.349187784</v>
      </c>
      <c r="M89" s="37">
        <f t="shared" si="24"/>
        <v>44417120.315634206</v>
      </c>
      <c r="N89" s="41">
        <f>'jan-nov'!M89</f>
        <v>43752647.710858762</v>
      </c>
      <c r="O89" s="41">
        <f t="shared" si="25"/>
        <v>664472.60477544367</v>
      </c>
    </row>
    <row r="90" spans="1:15" x14ac:dyDescent="0.2">
      <c r="A90" s="33">
        <v>538</v>
      </c>
      <c r="B90" s="34" t="s">
        <v>145</v>
      </c>
      <c r="C90" s="35">
        <v>144949</v>
      </c>
      <c r="D90" s="36">
        <v>6773</v>
      </c>
      <c r="E90" s="37">
        <f t="shared" si="16"/>
        <v>21401.003986416654</v>
      </c>
      <c r="F90" s="38">
        <f t="shared" si="17"/>
        <v>0.71867106864152863</v>
      </c>
      <c r="G90" s="39">
        <f t="shared" si="18"/>
        <v>5026.5456709237051</v>
      </c>
      <c r="H90" s="39">
        <f t="shared" si="19"/>
        <v>1889.9013377103629</v>
      </c>
      <c r="I90" s="37">
        <f t="shared" si="20"/>
        <v>6916.447008634068</v>
      </c>
      <c r="J90" s="40">
        <f t="shared" si="21"/>
        <v>-384.70702003735857</v>
      </c>
      <c r="K90" s="37">
        <f t="shared" si="22"/>
        <v>6531.7399885967097</v>
      </c>
      <c r="L90" s="37">
        <f t="shared" si="23"/>
        <v>46845095.589478545</v>
      </c>
      <c r="M90" s="37">
        <f t="shared" si="24"/>
        <v>44239474.942765512</v>
      </c>
      <c r="N90" s="41">
        <f>'jan-nov'!M90</f>
        <v>43773663.214211367</v>
      </c>
      <c r="O90" s="41">
        <f t="shared" si="25"/>
        <v>465811.7285541445</v>
      </c>
    </row>
    <row r="91" spans="1:15" x14ac:dyDescent="0.2">
      <c r="A91" s="33">
        <v>540</v>
      </c>
      <c r="B91" s="34" t="s">
        <v>146</v>
      </c>
      <c r="C91" s="35">
        <v>67880</v>
      </c>
      <c r="D91" s="36">
        <v>3026</v>
      </c>
      <c r="E91" s="37">
        <f t="shared" si="16"/>
        <v>22432.253800396564</v>
      </c>
      <c r="F91" s="38">
        <f t="shared" si="17"/>
        <v>0.75330165916521241</v>
      </c>
      <c r="G91" s="39">
        <f t="shared" si="18"/>
        <v>4407.7957825357598</v>
      </c>
      <c r="H91" s="39">
        <f t="shared" si="19"/>
        <v>1528.9639028173945</v>
      </c>
      <c r="I91" s="37">
        <f t="shared" si="20"/>
        <v>5936.7596853531541</v>
      </c>
      <c r="J91" s="40">
        <f t="shared" si="21"/>
        <v>-384.70702003735857</v>
      </c>
      <c r="K91" s="37">
        <f t="shared" si="22"/>
        <v>5552.0526653157958</v>
      </c>
      <c r="L91" s="37">
        <f t="shared" si="23"/>
        <v>17964634.807878643</v>
      </c>
      <c r="M91" s="37">
        <f t="shared" si="24"/>
        <v>16800511.365245599</v>
      </c>
      <c r="N91" s="41">
        <f>'jan-nov'!M91</f>
        <v>16648704.936690321</v>
      </c>
      <c r="O91" s="41">
        <f t="shared" si="25"/>
        <v>151806.42855527811</v>
      </c>
    </row>
    <row r="92" spans="1:15" x14ac:dyDescent="0.2">
      <c r="A92" s="33">
        <v>541</v>
      </c>
      <c r="B92" s="34" t="s">
        <v>147</v>
      </c>
      <c r="C92" s="35">
        <v>32167</v>
      </c>
      <c r="D92" s="36">
        <v>1351</v>
      </c>
      <c r="E92" s="37">
        <f t="shared" si="16"/>
        <v>23809.770540340487</v>
      </c>
      <c r="F92" s="38">
        <f t="shared" si="17"/>
        <v>0.79956030330150818</v>
      </c>
      <c r="G92" s="39">
        <f t="shared" si="18"/>
        <v>3581.2857385694056</v>
      </c>
      <c r="H92" s="39">
        <f t="shared" si="19"/>
        <v>1046.8330438370215</v>
      </c>
      <c r="I92" s="37">
        <f t="shared" si="20"/>
        <v>4628.1187824064273</v>
      </c>
      <c r="J92" s="40">
        <f t="shared" si="21"/>
        <v>-384.70702003735857</v>
      </c>
      <c r="K92" s="37">
        <f t="shared" si="22"/>
        <v>4243.411762369069</v>
      </c>
      <c r="L92" s="37">
        <f t="shared" si="23"/>
        <v>6252588.4750310834</v>
      </c>
      <c r="M92" s="37">
        <f t="shared" si="24"/>
        <v>5732849.2909606127</v>
      </c>
      <c r="N92" s="41">
        <f>'jan-nov'!M92</f>
        <v>6729344.1240808452</v>
      </c>
      <c r="O92" s="41">
        <f t="shared" si="25"/>
        <v>-996494.83312023245</v>
      </c>
    </row>
    <row r="93" spans="1:15" x14ac:dyDescent="0.2">
      <c r="A93" s="33">
        <v>542</v>
      </c>
      <c r="B93" s="34" t="s">
        <v>148</v>
      </c>
      <c r="C93" s="35">
        <v>168668</v>
      </c>
      <c r="D93" s="36">
        <v>6490</v>
      </c>
      <c r="E93" s="37">
        <f t="shared" si="16"/>
        <v>25988.906009244991</v>
      </c>
      <c r="F93" s="38">
        <f t="shared" si="17"/>
        <v>0.87273825407177386</v>
      </c>
      <c r="G93" s="39">
        <f t="shared" si="18"/>
        <v>2273.8044572267031</v>
      </c>
      <c r="H93" s="39">
        <f t="shared" si="19"/>
        <v>284.13562972044508</v>
      </c>
      <c r="I93" s="37">
        <f t="shared" si="20"/>
        <v>2557.9400869471483</v>
      </c>
      <c r="J93" s="40">
        <f t="shared" si="21"/>
        <v>-384.70702003735857</v>
      </c>
      <c r="K93" s="37">
        <f t="shared" si="22"/>
        <v>2173.2330669097896</v>
      </c>
      <c r="L93" s="37">
        <f t="shared" si="23"/>
        <v>16601031.164286992</v>
      </c>
      <c r="M93" s="37">
        <f t="shared" si="24"/>
        <v>14104282.604244534</v>
      </c>
      <c r="N93" s="41">
        <f>'jan-nov'!M93</f>
        <v>13998979.656021222</v>
      </c>
      <c r="O93" s="41">
        <f t="shared" si="25"/>
        <v>105302.94822331145</v>
      </c>
    </row>
    <row r="94" spans="1:15" x14ac:dyDescent="0.2">
      <c r="A94" s="33">
        <v>543</v>
      </c>
      <c r="B94" s="34" t="s">
        <v>149</v>
      </c>
      <c r="C94" s="35">
        <v>56445</v>
      </c>
      <c r="D94" s="36">
        <v>2114</v>
      </c>
      <c r="E94" s="37">
        <f t="shared" si="16"/>
        <v>26700.567644276252</v>
      </c>
      <c r="F94" s="38">
        <f t="shared" si="17"/>
        <v>0.89663669491519016</v>
      </c>
      <c r="G94" s="39">
        <f t="shared" si="18"/>
        <v>1846.8074762079464</v>
      </c>
      <c r="H94" s="39">
        <f t="shared" si="19"/>
        <v>35.054057459503561</v>
      </c>
      <c r="I94" s="37">
        <f t="shared" si="20"/>
        <v>1881.86153366745</v>
      </c>
      <c r="J94" s="40">
        <f t="shared" si="21"/>
        <v>-384.70702003735857</v>
      </c>
      <c r="K94" s="37">
        <f t="shared" si="22"/>
        <v>1497.1545136300915</v>
      </c>
      <c r="L94" s="37">
        <f t="shared" si="23"/>
        <v>3978255.2821729891</v>
      </c>
      <c r="M94" s="37">
        <f t="shared" si="24"/>
        <v>3164984.6418140135</v>
      </c>
      <c r="N94" s="41">
        <f>'jan-nov'!M94</f>
        <v>2957618.1896245168</v>
      </c>
      <c r="O94" s="41">
        <f t="shared" si="25"/>
        <v>207366.45218949672</v>
      </c>
    </row>
    <row r="95" spans="1:15" x14ac:dyDescent="0.2">
      <c r="A95" s="33">
        <v>544</v>
      </c>
      <c r="B95" s="34" t="s">
        <v>150</v>
      </c>
      <c r="C95" s="35">
        <v>90424</v>
      </c>
      <c r="D95" s="36">
        <v>3248</v>
      </c>
      <c r="E95" s="37">
        <f t="shared" si="16"/>
        <v>27839.901477832511</v>
      </c>
      <c r="F95" s="38">
        <f t="shared" si="17"/>
        <v>0.93489687486847772</v>
      </c>
      <c r="G95" s="39">
        <f t="shared" si="18"/>
        <v>1163.2071760741912</v>
      </c>
      <c r="H95" s="39">
        <f t="shared" si="19"/>
        <v>0</v>
      </c>
      <c r="I95" s="37">
        <f t="shared" si="20"/>
        <v>1163.2071760741912</v>
      </c>
      <c r="J95" s="40">
        <f t="shared" si="21"/>
        <v>-384.70702003735857</v>
      </c>
      <c r="K95" s="37">
        <f t="shared" si="22"/>
        <v>778.50015603683266</v>
      </c>
      <c r="L95" s="37">
        <f t="shared" si="23"/>
        <v>3778096.9078889731</v>
      </c>
      <c r="M95" s="37">
        <f t="shared" si="24"/>
        <v>2528568.5068076323</v>
      </c>
      <c r="N95" s="41">
        <f>'jan-nov'!M95</f>
        <v>2520748.4767740895</v>
      </c>
      <c r="O95" s="41">
        <f t="shared" si="25"/>
        <v>7820.0300335427746</v>
      </c>
    </row>
    <row r="96" spans="1:15" x14ac:dyDescent="0.2">
      <c r="A96" s="33">
        <v>545</v>
      </c>
      <c r="B96" s="34" t="s">
        <v>151</v>
      </c>
      <c r="C96" s="35">
        <v>45896</v>
      </c>
      <c r="D96" s="36">
        <v>1596</v>
      </c>
      <c r="E96" s="37">
        <f t="shared" si="16"/>
        <v>28756.892230576443</v>
      </c>
      <c r="F96" s="38">
        <f t="shared" si="17"/>
        <v>0.96569051074776457</v>
      </c>
      <c r="G96" s="39">
        <f t="shared" si="18"/>
        <v>613.01272442783227</v>
      </c>
      <c r="H96" s="39">
        <f t="shared" si="19"/>
        <v>0</v>
      </c>
      <c r="I96" s="37">
        <f t="shared" si="20"/>
        <v>613.01272442783227</v>
      </c>
      <c r="J96" s="40">
        <f t="shared" si="21"/>
        <v>-384.70702003735857</v>
      </c>
      <c r="K96" s="37">
        <f t="shared" si="22"/>
        <v>228.30570439047369</v>
      </c>
      <c r="L96" s="37">
        <f t="shared" si="23"/>
        <v>978368.30818682024</v>
      </c>
      <c r="M96" s="37">
        <f t="shared" si="24"/>
        <v>364375.90420719603</v>
      </c>
      <c r="N96" s="41">
        <f>'jan-nov'!M96</f>
        <v>309657.44117347576</v>
      </c>
      <c r="O96" s="41">
        <f t="shared" si="25"/>
        <v>54718.463033720269</v>
      </c>
    </row>
    <row r="97" spans="1:15" x14ac:dyDescent="0.2">
      <c r="A97" s="33">
        <v>602</v>
      </c>
      <c r="B97" s="34" t="s">
        <v>152</v>
      </c>
      <c r="C97" s="35">
        <v>2001966</v>
      </c>
      <c r="D97" s="36">
        <v>68363</v>
      </c>
      <c r="E97" s="37">
        <f t="shared" si="16"/>
        <v>29284.349721340492</v>
      </c>
      <c r="F97" s="38">
        <f t="shared" si="17"/>
        <v>0.98340315819136004</v>
      </c>
      <c r="G97" s="39">
        <f t="shared" si="18"/>
        <v>296.53822996940289</v>
      </c>
      <c r="H97" s="39">
        <f t="shared" si="19"/>
        <v>0</v>
      </c>
      <c r="I97" s="37">
        <f t="shared" si="20"/>
        <v>296.53822996940289</v>
      </c>
      <c r="J97" s="40">
        <f t="shared" si="21"/>
        <v>-384.70702003735857</v>
      </c>
      <c r="K97" s="37">
        <f t="shared" si="22"/>
        <v>-88.168790067955683</v>
      </c>
      <c r="L97" s="37">
        <f t="shared" si="23"/>
        <v>20272243.01539829</v>
      </c>
      <c r="M97" s="37">
        <f t="shared" si="24"/>
        <v>-6027482.995415654</v>
      </c>
      <c r="N97" s="41">
        <f>'jan-nov'!M97</f>
        <v>-8075692.5745976558</v>
      </c>
      <c r="O97" s="41">
        <f t="shared" si="25"/>
        <v>2048209.5791820018</v>
      </c>
    </row>
    <row r="98" spans="1:15" x14ac:dyDescent="0.2">
      <c r="A98" s="33">
        <v>604</v>
      </c>
      <c r="B98" s="34" t="s">
        <v>153</v>
      </c>
      <c r="C98" s="35">
        <v>824287</v>
      </c>
      <c r="D98" s="36">
        <v>27216</v>
      </c>
      <c r="E98" s="37">
        <f t="shared" si="16"/>
        <v>30286.853321575545</v>
      </c>
      <c r="F98" s="38">
        <f t="shared" si="17"/>
        <v>1.0170684168004978</v>
      </c>
      <c r="G98" s="39">
        <f t="shared" si="18"/>
        <v>-304.96393017162916</v>
      </c>
      <c r="H98" s="39">
        <f t="shared" si="19"/>
        <v>0</v>
      </c>
      <c r="I98" s="37">
        <f t="shared" si="20"/>
        <v>-304.96393017162916</v>
      </c>
      <c r="J98" s="40">
        <f t="shared" si="21"/>
        <v>-384.70702003735857</v>
      </c>
      <c r="K98" s="37">
        <f t="shared" si="22"/>
        <v>-689.67095020898773</v>
      </c>
      <c r="L98" s="37">
        <f t="shared" si="23"/>
        <v>-8299898.3235510588</v>
      </c>
      <c r="M98" s="37">
        <f t="shared" si="24"/>
        <v>-18770084.580887809</v>
      </c>
      <c r="N98" s="41">
        <f>'jan-nov'!M98</f>
        <v>-20657273.108410213</v>
      </c>
      <c r="O98" s="41">
        <f t="shared" si="25"/>
        <v>1887188.5275224037</v>
      </c>
    </row>
    <row r="99" spans="1:15" x14ac:dyDescent="0.2">
      <c r="A99" s="33">
        <v>605</v>
      </c>
      <c r="B99" s="34" t="s">
        <v>154</v>
      </c>
      <c r="C99" s="35">
        <v>781819</v>
      </c>
      <c r="D99" s="36">
        <v>30034</v>
      </c>
      <c r="E99" s="37">
        <f t="shared" si="16"/>
        <v>26031.131384430977</v>
      </c>
      <c r="F99" s="38">
        <f t="shared" si="17"/>
        <v>0.87415623219691063</v>
      </c>
      <c r="G99" s="39">
        <f t="shared" si="18"/>
        <v>2248.4692321151115</v>
      </c>
      <c r="H99" s="39">
        <f t="shared" si="19"/>
        <v>269.35674840534989</v>
      </c>
      <c r="I99" s="37">
        <f t="shared" si="20"/>
        <v>2517.8259805204616</v>
      </c>
      <c r="J99" s="40">
        <f t="shared" si="21"/>
        <v>-384.70702003735857</v>
      </c>
      <c r="K99" s="37">
        <f t="shared" si="22"/>
        <v>2133.1189604831029</v>
      </c>
      <c r="L99" s="37">
        <f t="shared" si="23"/>
        <v>75620385.498951539</v>
      </c>
      <c r="M99" s="37">
        <f t="shared" si="24"/>
        <v>64066094.859149516</v>
      </c>
      <c r="N99" s="41">
        <f>'jan-nov'!M99</f>
        <v>61474242.355769061</v>
      </c>
      <c r="O99" s="41">
        <f t="shared" si="25"/>
        <v>2591852.5033804551</v>
      </c>
    </row>
    <row r="100" spans="1:15" x14ac:dyDescent="0.2">
      <c r="A100" s="33">
        <v>612</v>
      </c>
      <c r="B100" s="34" t="s">
        <v>155</v>
      </c>
      <c r="C100" s="35">
        <v>234181</v>
      </c>
      <c r="D100" s="36">
        <v>6772</v>
      </c>
      <c r="E100" s="37">
        <f t="shared" si="16"/>
        <v>34580.773774365036</v>
      </c>
      <c r="F100" s="38">
        <f t="shared" si="17"/>
        <v>1.1612633528150227</v>
      </c>
      <c r="G100" s="39">
        <f t="shared" si="18"/>
        <v>-2881.3162018453236</v>
      </c>
      <c r="H100" s="39">
        <f t="shared" si="19"/>
        <v>0</v>
      </c>
      <c r="I100" s="37">
        <f t="shared" si="20"/>
        <v>-2881.3162018453236</v>
      </c>
      <c r="J100" s="40">
        <f t="shared" si="21"/>
        <v>-384.70702003735857</v>
      </c>
      <c r="K100" s="37">
        <f t="shared" si="22"/>
        <v>-3266.0232218826823</v>
      </c>
      <c r="L100" s="37">
        <f t="shared" si="23"/>
        <v>-19512273.318896532</v>
      </c>
      <c r="M100" s="37">
        <f t="shared" si="24"/>
        <v>-22117509.258589525</v>
      </c>
      <c r="N100" s="41">
        <f>'jan-nov'!M100</f>
        <v>-21814123.188203763</v>
      </c>
      <c r="O100" s="41">
        <f t="shared" si="25"/>
        <v>-303386.07038576156</v>
      </c>
    </row>
    <row r="101" spans="1:15" x14ac:dyDescent="0.2">
      <c r="A101" s="33">
        <v>615</v>
      </c>
      <c r="B101" s="34" t="s">
        <v>156</v>
      </c>
      <c r="C101" s="35">
        <v>30416</v>
      </c>
      <c r="D101" s="36">
        <v>1081</v>
      </c>
      <c r="E101" s="37">
        <f t="shared" si="16"/>
        <v>28136.91026827012</v>
      </c>
      <c r="F101" s="38">
        <f t="shared" si="17"/>
        <v>0.94487078193167928</v>
      </c>
      <c r="G101" s="39">
        <f t="shared" si="18"/>
        <v>985.00190181162611</v>
      </c>
      <c r="H101" s="39">
        <f t="shared" si="19"/>
        <v>0</v>
      </c>
      <c r="I101" s="37">
        <f t="shared" si="20"/>
        <v>985.00190181162611</v>
      </c>
      <c r="J101" s="40">
        <f t="shared" si="21"/>
        <v>-384.70702003735857</v>
      </c>
      <c r="K101" s="37">
        <f t="shared" si="22"/>
        <v>600.29488177426754</v>
      </c>
      <c r="L101" s="37">
        <f t="shared" si="23"/>
        <v>1064787.0558583678</v>
      </c>
      <c r="M101" s="37">
        <f t="shared" si="24"/>
        <v>648918.76719798322</v>
      </c>
      <c r="N101" s="41">
        <f>'jan-nov'!M101</f>
        <v>594337.77813817502</v>
      </c>
      <c r="O101" s="41">
        <f t="shared" si="25"/>
        <v>54580.989059808198</v>
      </c>
    </row>
    <row r="102" spans="1:15" x14ac:dyDescent="0.2">
      <c r="A102" s="33">
        <v>616</v>
      </c>
      <c r="B102" s="34" t="s">
        <v>100</v>
      </c>
      <c r="C102" s="35">
        <v>96441</v>
      </c>
      <c r="D102" s="36">
        <v>3357</v>
      </c>
      <c r="E102" s="37">
        <f t="shared" si="16"/>
        <v>28728.328865058087</v>
      </c>
      <c r="F102" s="38">
        <f t="shared" si="17"/>
        <v>0.96473131909329346</v>
      </c>
      <c r="G102" s="39">
        <f t="shared" si="18"/>
        <v>630.15074373884556</v>
      </c>
      <c r="H102" s="39">
        <f t="shared" si="19"/>
        <v>0</v>
      </c>
      <c r="I102" s="37">
        <f t="shared" si="20"/>
        <v>630.15074373884556</v>
      </c>
      <c r="J102" s="40">
        <f t="shared" si="21"/>
        <v>-384.70702003735857</v>
      </c>
      <c r="K102" s="37">
        <f t="shared" si="22"/>
        <v>245.44372370148699</v>
      </c>
      <c r="L102" s="37">
        <f t="shared" si="23"/>
        <v>2115416.0467313044</v>
      </c>
      <c r="M102" s="37">
        <f t="shared" si="24"/>
        <v>823954.58046589186</v>
      </c>
      <c r="N102" s="41">
        <f>'jan-nov'!M102</f>
        <v>726374.58021263022</v>
      </c>
      <c r="O102" s="41">
        <f t="shared" si="25"/>
        <v>97580.000253261649</v>
      </c>
    </row>
    <row r="103" spans="1:15" x14ac:dyDescent="0.2">
      <c r="A103" s="33">
        <v>617</v>
      </c>
      <c r="B103" s="34" t="s">
        <v>157</v>
      </c>
      <c r="C103" s="35">
        <v>132260</v>
      </c>
      <c r="D103" s="36">
        <v>4612</v>
      </c>
      <c r="E103" s="37">
        <f t="shared" si="16"/>
        <v>28677.36339982654</v>
      </c>
      <c r="F103" s="38">
        <f t="shared" si="17"/>
        <v>0.96301983838963034</v>
      </c>
      <c r="G103" s="39">
        <f t="shared" si="18"/>
        <v>660.7300228777741</v>
      </c>
      <c r="H103" s="39">
        <f t="shared" si="19"/>
        <v>0</v>
      </c>
      <c r="I103" s="37">
        <f t="shared" si="20"/>
        <v>660.7300228777741</v>
      </c>
      <c r="J103" s="40">
        <f t="shared" si="21"/>
        <v>-384.70702003735857</v>
      </c>
      <c r="K103" s="37">
        <f t="shared" si="22"/>
        <v>276.02300284041553</v>
      </c>
      <c r="L103" s="37">
        <f t="shared" si="23"/>
        <v>3047286.8655122942</v>
      </c>
      <c r="M103" s="37">
        <f t="shared" si="24"/>
        <v>1273018.0890999965</v>
      </c>
      <c r="N103" s="41">
        <f>'jan-nov'!M103</f>
        <v>1461495.3124636956</v>
      </c>
      <c r="O103" s="41">
        <f t="shared" si="25"/>
        <v>-188477.22336369916</v>
      </c>
    </row>
    <row r="104" spans="1:15" x14ac:dyDescent="0.2">
      <c r="A104" s="33">
        <v>618</v>
      </c>
      <c r="B104" s="34" t="s">
        <v>158</v>
      </c>
      <c r="C104" s="35">
        <v>76758</v>
      </c>
      <c r="D104" s="36">
        <v>2442</v>
      </c>
      <c r="E104" s="37">
        <f t="shared" si="16"/>
        <v>31432.432432432433</v>
      </c>
      <c r="F104" s="38">
        <f t="shared" si="17"/>
        <v>1.0555383205646147</v>
      </c>
      <c r="G104" s="39">
        <f t="shared" si="18"/>
        <v>-992.31139668576213</v>
      </c>
      <c r="H104" s="39">
        <f t="shared" si="19"/>
        <v>0</v>
      </c>
      <c r="I104" s="37">
        <f t="shared" si="20"/>
        <v>-992.31139668576213</v>
      </c>
      <c r="J104" s="40">
        <f t="shared" si="21"/>
        <v>-384.70702003735857</v>
      </c>
      <c r="K104" s="37">
        <f t="shared" si="22"/>
        <v>-1377.0184167231207</v>
      </c>
      <c r="L104" s="37">
        <f t="shared" si="23"/>
        <v>-2423224.4307066309</v>
      </c>
      <c r="M104" s="37">
        <f t="shared" si="24"/>
        <v>-3362678.9736378607</v>
      </c>
      <c r="N104" s="41">
        <f>'jan-nov'!M104</f>
        <v>-3390956.4715879532</v>
      </c>
      <c r="O104" s="41">
        <f t="shared" si="25"/>
        <v>28277.497950092424</v>
      </c>
    </row>
    <row r="105" spans="1:15" x14ac:dyDescent="0.2">
      <c r="A105" s="33">
        <v>619</v>
      </c>
      <c r="B105" s="34" t="s">
        <v>159</v>
      </c>
      <c r="C105" s="35">
        <v>138427</v>
      </c>
      <c r="D105" s="36">
        <v>4719</v>
      </c>
      <c r="E105" s="37">
        <f t="shared" si="16"/>
        <v>29333.969061241787</v>
      </c>
      <c r="F105" s="38">
        <f t="shared" si="17"/>
        <v>0.98506943441161521</v>
      </c>
      <c r="G105" s="39">
        <f t="shared" si="18"/>
        <v>266.76662602862558</v>
      </c>
      <c r="H105" s="39">
        <f t="shared" si="19"/>
        <v>0</v>
      </c>
      <c r="I105" s="37">
        <f t="shared" si="20"/>
        <v>266.76662602862558</v>
      </c>
      <c r="J105" s="40">
        <f t="shared" si="21"/>
        <v>-384.70702003735857</v>
      </c>
      <c r="K105" s="37">
        <f t="shared" si="22"/>
        <v>-117.94039400873299</v>
      </c>
      <c r="L105" s="37">
        <f t="shared" si="23"/>
        <v>1258871.708229084</v>
      </c>
      <c r="M105" s="37">
        <f t="shared" si="24"/>
        <v>-556560.71932721103</v>
      </c>
      <c r="N105" s="41">
        <f>'jan-nov'!M105</f>
        <v>-554172.64104158827</v>
      </c>
      <c r="O105" s="41">
        <f t="shared" si="25"/>
        <v>-2388.0782856227597</v>
      </c>
    </row>
    <row r="106" spans="1:15" x14ac:dyDescent="0.2">
      <c r="A106" s="33">
        <v>620</v>
      </c>
      <c r="B106" s="34" t="s">
        <v>160</v>
      </c>
      <c r="C106" s="35">
        <v>174624</v>
      </c>
      <c r="D106" s="36">
        <v>4535</v>
      </c>
      <c r="E106" s="37">
        <f t="shared" si="16"/>
        <v>38505.843439911798</v>
      </c>
      <c r="F106" s="38">
        <f t="shared" si="17"/>
        <v>1.2930718423990319</v>
      </c>
      <c r="G106" s="39">
        <f t="shared" si="18"/>
        <v>-5236.3580011733802</v>
      </c>
      <c r="H106" s="39">
        <f t="shared" si="19"/>
        <v>0</v>
      </c>
      <c r="I106" s="37">
        <f t="shared" si="20"/>
        <v>-5236.3580011733802</v>
      </c>
      <c r="J106" s="40">
        <f t="shared" si="21"/>
        <v>-384.70702003735857</v>
      </c>
      <c r="K106" s="37">
        <f t="shared" si="22"/>
        <v>-5621.0650212107385</v>
      </c>
      <c r="L106" s="37">
        <f t="shared" si="23"/>
        <v>-23746883.53532128</v>
      </c>
      <c r="M106" s="37">
        <f t="shared" si="24"/>
        <v>-25491529.871190701</v>
      </c>
      <c r="N106" s="41">
        <f>'jan-nov'!M106</f>
        <v>-25401825.879873615</v>
      </c>
      <c r="O106" s="41">
        <f t="shared" si="25"/>
        <v>-89703.991317085922</v>
      </c>
    </row>
    <row r="107" spans="1:15" x14ac:dyDescent="0.2">
      <c r="A107" s="33">
        <v>621</v>
      </c>
      <c r="B107" s="34" t="s">
        <v>161</v>
      </c>
      <c r="C107" s="35">
        <v>102587</v>
      </c>
      <c r="D107" s="36">
        <v>3502</v>
      </c>
      <c r="E107" s="37">
        <f t="shared" si="16"/>
        <v>29293.832095945174</v>
      </c>
      <c r="F107" s="38">
        <f t="shared" si="17"/>
        <v>0.98372158756480121</v>
      </c>
      <c r="G107" s="39">
        <f t="shared" si="18"/>
        <v>290.84880520659351</v>
      </c>
      <c r="H107" s="39">
        <f t="shared" si="19"/>
        <v>0</v>
      </c>
      <c r="I107" s="37">
        <f t="shared" si="20"/>
        <v>290.84880520659351</v>
      </c>
      <c r="J107" s="40">
        <f t="shared" si="21"/>
        <v>-384.70702003735857</v>
      </c>
      <c r="K107" s="37">
        <f t="shared" si="22"/>
        <v>-93.858214830765064</v>
      </c>
      <c r="L107" s="37">
        <f t="shared" si="23"/>
        <v>1018552.5158334905</v>
      </c>
      <c r="M107" s="37">
        <f t="shared" si="24"/>
        <v>-328691.46833733923</v>
      </c>
      <c r="N107" s="41">
        <f>'jan-nov'!M107</f>
        <v>-304306.29135995754</v>
      </c>
      <c r="O107" s="41">
        <f t="shared" si="25"/>
        <v>-24385.176977381692</v>
      </c>
    </row>
    <row r="108" spans="1:15" x14ac:dyDescent="0.2">
      <c r="A108" s="33">
        <v>622</v>
      </c>
      <c r="B108" s="34" t="s">
        <v>162</v>
      </c>
      <c r="C108" s="35">
        <v>71317</v>
      </c>
      <c r="D108" s="36">
        <v>2257</v>
      </c>
      <c r="E108" s="37">
        <f t="shared" si="16"/>
        <v>31598.139122729288</v>
      </c>
      <c r="F108" s="38">
        <f t="shared" si="17"/>
        <v>1.061102947545306</v>
      </c>
      <c r="G108" s="39">
        <f t="shared" si="18"/>
        <v>-1091.7354108638749</v>
      </c>
      <c r="H108" s="39">
        <f t="shared" si="19"/>
        <v>0</v>
      </c>
      <c r="I108" s="37">
        <f t="shared" si="20"/>
        <v>-1091.7354108638749</v>
      </c>
      <c r="J108" s="40">
        <f t="shared" si="21"/>
        <v>-384.70702003735857</v>
      </c>
      <c r="K108" s="37">
        <f t="shared" si="22"/>
        <v>-1476.4424309012334</v>
      </c>
      <c r="L108" s="37">
        <f t="shared" si="23"/>
        <v>-2464046.8223197656</v>
      </c>
      <c r="M108" s="37">
        <f t="shared" si="24"/>
        <v>-3332330.5665440839</v>
      </c>
      <c r="N108" s="41">
        <f>'jan-nov'!M108</f>
        <v>-3253956.7388918996</v>
      </c>
      <c r="O108" s="41">
        <f t="shared" si="25"/>
        <v>-78373.827652184293</v>
      </c>
    </row>
    <row r="109" spans="1:15" x14ac:dyDescent="0.2">
      <c r="A109" s="33">
        <v>623</v>
      </c>
      <c r="B109" s="34" t="s">
        <v>163</v>
      </c>
      <c r="C109" s="35">
        <v>349911</v>
      </c>
      <c r="D109" s="36">
        <v>13786</v>
      </c>
      <c r="E109" s="37">
        <f t="shared" si="16"/>
        <v>25381.61903380241</v>
      </c>
      <c r="F109" s="38">
        <f t="shared" si="17"/>
        <v>0.852344837954922</v>
      </c>
      <c r="G109" s="39">
        <f t="shared" si="18"/>
        <v>2638.1766424922521</v>
      </c>
      <c r="H109" s="39">
        <f t="shared" si="19"/>
        <v>496.68607112534841</v>
      </c>
      <c r="I109" s="37">
        <f t="shared" si="20"/>
        <v>3134.8627136176005</v>
      </c>
      <c r="J109" s="40">
        <f t="shared" si="21"/>
        <v>-384.70702003735857</v>
      </c>
      <c r="K109" s="37">
        <f t="shared" si="22"/>
        <v>2750.1556935802419</v>
      </c>
      <c r="L109" s="37">
        <f t="shared" si="23"/>
        <v>43217217.369932242</v>
      </c>
      <c r="M109" s="37">
        <f t="shared" si="24"/>
        <v>37913646.391697213</v>
      </c>
      <c r="N109" s="41">
        <f>'jan-nov'!M109</f>
        <v>37080977.679184668</v>
      </c>
      <c r="O109" s="41">
        <f t="shared" si="25"/>
        <v>832668.71251254529</v>
      </c>
    </row>
    <row r="110" spans="1:15" x14ac:dyDescent="0.2">
      <c r="A110" s="33">
        <v>624</v>
      </c>
      <c r="B110" s="34" t="s">
        <v>164</v>
      </c>
      <c r="C110" s="35">
        <v>512095</v>
      </c>
      <c r="D110" s="36">
        <v>18562</v>
      </c>
      <c r="E110" s="37">
        <f t="shared" si="16"/>
        <v>27588.352548216786</v>
      </c>
      <c r="F110" s="38">
        <f t="shared" si="17"/>
        <v>0.92644956379011389</v>
      </c>
      <c r="G110" s="39">
        <f t="shared" si="18"/>
        <v>1314.1365338436262</v>
      </c>
      <c r="H110" s="39">
        <f t="shared" si="19"/>
        <v>0</v>
      </c>
      <c r="I110" s="37">
        <f t="shared" si="20"/>
        <v>1314.1365338436262</v>
      </c>
      <c r="J110" s="40">
        <f t="shared" si="21"/>
        <v>-384.70702003735857</v>
      </c>
      <c r="K110" s="37">
        <f t="shared" si="22"/>
        <v>929.42951380626766</v>
      </c>
      <c r="L110" s="37">
        <f t="shared" si="23"/>
        <v>24393002.341205392</v>
      </c>
      <c r="M110" s="37">
        <f t="shared" si="24"/>
        <v>17252070.63527194</v>
      </c>
      <c r="N110" s="41">
        <f>'jan-nov'!M110</f>
        <v>17097742.495652895</v>
      </c>
      <c r="O110" s="41">
        <f t="shared" si="25"/>
        <v>154328.13961904496</v>
      </c>
    </row>
    <row r="111" spans="1:15" x14ac:dyDescent="0.2">
      <c r="A111" s="33">
        <v>625</v>
      </c>
      <c r="B111" s="34" t="s">
        <v>165</v>
      </c>
      <c r="C111" s="35">
        <v>609858</v>
      </c>
      <c r="D111" s="36">
        <v>24718</v>
      </c>
      <c r="E111" s="37">
        <f t="shared" si="16"/>
        <v>24672.627235213204</v>
      </c>
      <c r="F111" s="38">
        <f t="shared" si="17"/>
        <v>0.82853605338231096</v>
      </c>
      <c r="G111" s="39">
        <f t="shared" si="18"/>
        <v>3063.5717216457756</v>
      </c>
      <c r="H111" s="39">
        <f t="shared" si="19"/>
        <v>744.83320063157055</v>
      </c>
      <c r="I111" s="37">
        <f t="shared" si="20"/>
        <v>3808.404922277346</v>
      </c>
      <c r="J111" s="40">
        <f t="shared" si="21"/>
        <v>-384.70702003735857</v>
      </c>
      <c r="K111" s="37">
        <f t="shared" si="22"/>
        <v>3423.6979022399873</v>
      </c>
      <c r="L111" s="37">
        <f t="shared" si="23"/>
        <v>94136152.868851438</v>
      </c>
      <c r="M111" s="37">
        <f t="shared" si="24"/>
        <v>84626964.747568011</v>
      </c>
      <c r="N111" s="41">
        <f>'jan-nov'!M111</f>
        <v>83053979.65139176</v>
      </c>
      <c r="O111" s="41">
        <f t="shared" si="25"/>
        <v>1572985.0961762518</v>
      </c>
    </row>
    <row r="112" spans="1:15" x14ac:dyDescent="0.2">
      <c r="A112" s="33">
        <v>626</v>
      </c>
      <c r="B112" s="34" t="s">
        <v>166</v>
      </c>
      <c r="C112" s="35">
        <v>854427</v>
      </c>
      <c r="D112" s="36">
        <v>25740</v>
      </c>
      <c r="E112" s="37">
        <f t="shared" si="16"/>
        <v>33194.522144522147</v>
      </c>
      <c r="F112" s="38">
        <f t="shared" si="17"/>
        <v>1.1147113807272842</v>
      </c>
      <c r="G112" s="39">
        <f t="shared" si="18"/>
        <v>-2049.5652239395899</v>
      </c>
      <c r="H112" s="39">
        <f t="shared" si="19"/>
        <v>0</v>
      </c>
      <c r="I112" s="37">
        <f t="shared" si="20"/>
        <v>-2049.5652239395899</v>
      </c>
      <c r="J112" s="40">
        <f t="shared" si="21"/>
        <v>-384.70702003735857</v>
      </c>
      <c r="K112" s="37">
        <f t="shared" si="22"/>
        <v>-2434.2722439769486</v>
      </c>
      <c r="L112" s="37">
        <f t="shared" si="23"/>
        <v>-52755808.864205047</v>
      </c>
      <c r="M112" s="37">
        <f t="shared" si="24"/>
        <v>-62658167.559966661</v>
      </c>
      <c r="N112" s="41">
        <f>'jan-nov'!M112</f>
        <v>-60988487.132954083</v>
      </c>
      <c r="O112" s="41">
        <f t="shared" si="25"/>
        <v>-1669680.4270125777</v>
      </c>
    </row>
    <row r="113" spans="1:15" x14ac:dyDescent="0.2">
      <c r="A113" s="33">
        <v>627</v>
      </c>
      <c r="B113" s="34" t="s">
        <v>167</v>
      </c>
      <c r="C113" s="35">
        <v>663245</v>
      </c>
      <c r="D113" s="36">
        <v>21931</v>
      </c>
      <c r="E113" s="37">
        <f t="shared" si="16"/>
        <v>30242.351009985865</v>
      </c>
      <c r="F113" s="38">
        <f t="shared" si="17"/>
        <v>1.0155739764533314</v>
      </c>
      <c r="G113" s="39">
        <f t="shared" si="18"/>
        <v>-278.26254321782108</v>
      </c>
      <c r="H113" s="39">
        <f t="shared" si="19"/>
        <v>0</v>
      </c>
      <c r="I113" s="37">
        <f t="shared" si="20"/>
        <v>-278.26254321782108</v>
      </c>
      <c r="J113" s="40">
        <f t="shared" si="21"/>
        <v>-384.70702003735857</v>
      </c>
      <c r="K113" s="37">
        <f t="shared" si="22"/>
        <v>-662.96956325517965</v>
      </c>
      <c r="L113" s="37">
        <f t="shared" si="23"/>
        <v>-6102575.8353100345</v>
      </c>
      <c r="M113" s="37">
        <f t="shared" si="24"/>
        <v>-14539585.491749344</v>
      </c>
      <c r="N113" s="41">
        <f>'jan-nov'!M113</f>
        <v>-14538718.582471529</v>
      </c>
      <c r="O113" s="41">
        <f t="shared" si="25"/>
        <v>-866.90927781537175</v>
      </c>
    </row>
    <row r="114" spans="1:15" x14ac:dyDescent="0.2">
      <c r="A114" s="33">
        <v>628</v>
      </c>
      <c r="B114" s="34" t="s">
        <v>168</v>
      </c>
      <c r="C114" s="35">
        <v>254706</v>
      </c>
      <c r="D114" s="36">
        <v>9462</v>
      </c>
      <c r="E114" s="37">
        <f t="shared" si="16"/>
        <v>26918.833227647432</v>
      </c>
      <c r="F114" s="38">
        <f t="shared" si="17"/>
        <v>0.90396631179431386</v>
      </c>
      <c r="G114" s="39">
        <f t="shared" si="18"/>
        <v>1715.8481261852387</v>
      </c>
      <c r="H114" s="39">
        <f t="shared" si="19"/>
        <v>0</v>
      </c>
      <c r="I114" s="37">
        <f t="shared" si="20"/>
        <v>1715.8481261852387</v>
      </c>
      <c r="J114" s="40">
        <f t="shared" si="21"/>
        <v>-384.70702003735857</v>
      </c>
      <c r="K114" s="37">
        <f t="shared" si="22"/>
        <v>1331.1411061478802</v>
      </c>
      <c r="L114" s="37">
        <f t="shared" si="23"/>
        <v>16235354.969964728</v>
      </c>
      <c r="M114" s="37">
        <f t="shared" si="24"/>
        <v>12595257.146371244</v>
      </c>
      <c r="N114" s="41">
        <f>'jan-nov'!M114</f>
        <v>12485183.401242748</v>
      </c>
      <c r="O114" s="41">
        <f t="shared" si="25"/>
        <v>110073.74512849562</v>
      </c>
    </row>
    <row r="115" spans="1:15" x14ac:dyDescent="0.2">
      <c r="A115" s="33">
        <v>631</v>
      </c>
      <c r="B115" s="34" t="s">
        <v>169</v>
      </c>
      <c r="C115" s="35">
        <v>71305</v>
      </c>
      <c r="D115" s="36">
        <v>2696</v>
      </c>
      <c r="E115" s="37">
        <f t="shared" si="16"/>
        <v>26448.442136498517</v>
      </c>
      <c r="F115" s="38">
        <f t="shared" si="17"/>
        <v>0.88817002165904679</v>
      </c>
      <c r="G115" s="39">
        <f t="shared" si="18"/>
        <v>1998.0827808745873</v>
      </c>
      <c r="H115" s="39">
        <f t="shared" si="19"/>
        <v>123.29798518171081</v>
      </c>
      <c r="I115" s="37">
        <f t="shared" si="20"/>
        <v>2121.3807660562979</v>
      </c>
      <c r="J115" s="40">
        <f t="shared" si="21"/>
        <v>-384.70702003735857</v>
      </c>
      <c r="K115" s="37">
        <f t="shared" si="22"/>
        <v>1736.6737460189393</v>
      </c>
      <c r="L115" s="37">
        <f t="shared" si="23"/>
        <v>5719242.5452877795</v>
      </c>
      <c r="M115" s="37">
        <f t="shared" si="24"/>
        <v>4682072.4192670602</v>
      </c>
      <c r="N115" s="41">
        <f>'jan-nov'!M115</f>
        <v>4498940.7168926364</v>
      </c>
      <c r="O115" s="41">
        <f t="shared" si="25"/>
        <v>183131.70237442385</v>
      </c>
    </row>
    <row r="116" spans="1:15" x14ac:dyDescent="0.2">
      <c r="A116" s="33">
        <v>632</v>
      </c>
      <c r="B116" s="34" t="s">
        <v>170</v>
      </c>
      <c r="C116" s="35">
        <v>38046</v>
      </c>
      <c r="D116" s="36">
        <v>1399</v>
      </c>
      <c r="E116" s="37">
        <f t="shared" si="16"/>
        <v>27195.139385275197</v>
      </c>
      <c r="F116" s="38">
        <f t="shared" si="17"/>
        <v>0.91324499992037633</v>
      </c>
      <c r="G116" s="39">
        <f t="shared" si="18"/>
        <v>1550.0644316085795</v>
      </c>
      <c r="H116" s="39">
        <f t="shared" si="19"/>
        <v>0</v>
      </c>
      <c r="I116" s="37">
        <f t="shared" si="20"/>
        <v>1550.0644316085795</v>
      </c>
      <c r="J116" s="40">
        <f t="shared" si="21"/>
        <v>-384.70702003735857</v>
      </c>
      <c r="K116" s="37">
        <f t="shared" si="22"/>
        <v>1165.3574115712208</v>
      </c>
      <c r="L116" s="37">
        <f t="shared" si="23"/>
        <v>2168540.139820403</v>
      </c>
      <c r="M116" s="37">
        <f t="shared" si="24"/>
        <v>1630335.0187881379</v>
      </c>
      <c r="N116" s="41">
        <f>'jan-nov'!M116</f>
        <v>1537492.832206574</v>
      </c>
      <c r="O116" s="41">
        <f t="shared" si="25"/>
        <v>92842.186581563903</v>
      </c>
    </row>
    <row r="117" spans="1:15" x14ac:dyDescent="0.2">
      <c r="A117" s="33">
        <v>633</v>
      </c>
      <c r="B117" s="34" t="s">
        <v>171</v>
      </c>
      <c r="C117" s="35">
        <v>86626</v>
      </c>
      <c r="D117" s="36">
        <v>2530</v>
      </c>
      <c r="E117" s="37">
        <f t="shared" si="16"/>
        <v>34239.525691699608</v>
      </c>
      <c r="F117" s="38">
        <f t="shared" si="17"/>
        <v>1.1498038379064373</v>
      </c>
      <c r="G117" s="39">
        <f t="shared" si="18"/>
        <v>-2676.5673522460665</v>
      </c>
      <c r="H117" s="39">
        <f t="shared" si="19"/>
        <v>0</v>
      </c>
      <c r="I117" s="37">
        <f t="shared" si="20"/>
        <v>-2676.5673522460665</v>
      </c>
      <c r="J117" s="40">
        <f t="shared" si="21"/>
        <v>-384.70702003735857</v>
      </c>
      <c r="K117" s="37">
        <f t="shared" si="22"/>
        <v>-3061.2743722834252</v>
      </c>
      <c r="L117" s="37">
        <f t="shared" si="23"/>
        <v>-6771715.4011825481</v>
      </c>
      <c r="M117" s="37">
        <f t="shared" si="24"/>
        <v>-7745024.1618770659</v>
      </c>
      <c r="N117" s="41">
        <f>'jan-nov'!M117</f>
        <v>-7758217.9660595935</v>
      </c>
      <c r="O117" s="41">
        <f t="shared" si="25"/>
        <v>13193.804182527587</v>
      </c>
    </row>
    <row r="118" spans="1:15" x14ac:dyDescent="0.2">
      <c r="A118" s="33">
        <v>701</v>
      </c>
      <c r="B118" s="34" t="s">
        <v>172</v>
      </c>
      <c r="C118" s="35">
        <v>663495</v>
      </c>
      <c r="D118" s="36">
        <v>27202</v>
      </c>
      <c r="E118" s="37">
        <f t="shared" si="16"/>
        <v>24391.405043746785</v>
      </c>
      <c r="F118" s="38">
        <f t="shared" si="17"/>
        <v>0.81909227901568959</v>
      </c>
      <c r="G118" s="39">
        <f t="shared" si="18"/>
        <v>3232.3050365256267</v>
      </c>
      <c r="H118" s="39">
        <f t="shared" si="19"/>
        <v>843.26096764481713</v>
      </c>
      <c r="I118" s="37">
        <f t="shared" si="20"/>
        <v>4075.5660041704441</v>
      </c>
      <c r="J118" s="40">
        <f t="shared" si="21"/>
        <v>-384.70702003735857</v>
      </c>
      <c r="K118" s="37">
        <f t="shared" si="22"/>
        <v>3690.8589841330854</v>
      </c>
      <c r="L118" s="37">
        <f t="shared" si="23"/>
        <v>110863546.44544442</v>
      </c>
      <c r="M118" s="37">
        <f t="shared" si="24"/>
        <v>100398746.08638819</v>
      </c>
      <c r="N118" s="41">
        <f>'jan-nov'!M118</f>
        <v>97998107.59677799</v>
      </c>
      <c r="O118" s="41">
        <f t="shared" si="25"/>
        <v>2400638.4896101952</v>
      </c>
    </row>
    <row r="119" spans="1:15" x14ac:dyDescent="0.2">
      <c r="A119" s="33">
        <v>702</v>
      </c>
      <c r="B119" s="34" t="s">
        <v>173</v>
      </c>
      <c r="C119" s="35">
        <v>280234</v>
      </c>
      <c r="D119" s="36">
        <v>10861</v>
      </c>
      <c r="E119" s="37">
        <f t="shared" si="16"/>
        <v>25801.859865574072</v>
      </c>
      <c r="F119" s="38">
        <f t="shared" si="17"/>
        <v>0.86645702296492599</v>
      </c>
      <c r="G119" s="39">
        <f t="shared" si="18"/>
        <v>2386.032143429255</v>
      </c>
      <c r="H119" s="39">
        <f t="shared" si="19"/>
        <v>349.60178000526685</v>
      </c>
      <c r="I119" s="37">
        <f t="shared" si="20"/>
        <v>2735.6339234345219</v>
      </c>
      <c r="J119" s="40">
        <f t="shared" si="21"/>
        <v>-384.70702003735857</v>
      </c>
      <c r="K119" s="37">
        <f t="shared" si="22"/>
        <v>2350.9269033971632</v>
      </c>
      <c r="L119" s="37">
        <f t="shared" si="23"/>
        <v>29711720.042422343</v>
      </c>
      <c r="M119" s="37">
        <f t="shared" si="24"/>
        <v>25533417.097796589</v>
      </c>
      <c r="N119" s="41">
        <f>'jan-nov'!M119</f>
        <v>24695181.185523339</v>
      </c>
      <c r="O119" s="41">
        <f t="shared" si="25"/>
        <v>838235.91227325052</v>
      </c>
    </row>
    <row r="120" spans="1:15" x14ac:dyDescent="0.2">
      <c r="A120" s="33">
        <v>704</v>
      </c>
      <c r="B120" s="34" t="s">
        <v>174</v>
      </c>
      <c r="C120" s="35">
        <v>1293624</v>
      </c>
      <c r="D120" s="36">
        <v>44922</v>
      </c>
      <c r="E120" s="37">
        <f t="shared" si="16"/>
        <v>28797.114999332174</v>
      </c>
      <c r="F120" s="38">
        <f t="shared" si="17"/>
        <v>0.96704123897639116</v>
      </c>
      <c r="G120" s="39">
        <f t="shared" si="18"/>
        <v>588.87906317439331</v>
      </c>
      <c r="H120" s="39">
        <f t="shared" si="19"/>
        <v>0</v>
      </c>
      <c r="I120" s="37">
        <f t="shared" si="20"/>
        <v>588.87906317439331</v>
      </c>
      <c r="J120" s="40">
        <f t="shared" si="21"/>
        <v>-384.70702003735857</v>
      </c>
      <c r="K120" s="37">
        <f t="shared" si="22"/>
        <v>204.17204313703473</v>
      </c>
      <c r="L120" s="37">
        <f t="shared" si="23"/>
        <v>26453625.275920097</v>
      </c>
      <c r="M120" s="37">
        <f t="shared" si="24"/>
        <v>9171816.521801874</v>
      </c>
      <c r="N120" s="41">
        <f>'jan-nov'!M120</f>
        <v>7924813.0152850132</v>
      </c>
      <c r="O120" s="41">
        <f t="shared" si="25"/>
        <v>1247003.5065168608</v>
      </c>
    </row>
    <row r="121" spans="1:15" x14ac:dyDescent="0.2">
      <c r="A121" s="33">
        <v>709</v>
      </c>
      <c r="B121" s="34" t="s">
        <v>176</v>
      </c>
      <c r="C121" s="35">
        <v>1144766</v>
      </c>
      <c r="D121" s="36">
        <v>44082</v>
      </c>
      <c r="E121" s="37">
        <f t="shared" si="16"/>
        <v>25969.012295267908</v>
      </c>
      <c r="F121" s="38">
        <f t="shared" si="17"/>
        <v>0.87207019958740328</v>
      </c>
      <c r="G121" s="39">
        <f t="shared" si="18"/>
        <v>2285.7406856129528</v>
      </c>
      <c r="H121" s="39">
        <f t="shared" si="19"/>
        <v>291.0984296124239</v>
      </c>
      <c r="I121" s="37">
        <f t="shared" si="20"/>
        <v>2576.8391152253766</v>
      </c>
      <c r="J121" s="40">
        <f t="shared" si="21"/>
        <v>-384.70702003735857</v>
      </c>
      <c r="K121" s="37">
        <f t="shared" si="22"/>
        <v>2192.132095188018</v>
      </c>
      <c r="L121" s="37">
        <f t="shared" si="23"/>
        <v>113592221.87736505</v>
      </c>
      <c r="M121" s="37">
        <f t="shared" si="24"/>
        <v>96633567.020078212</v>
      </c>
      <c r="N121" s="41">
        <f>'jan-nov'!M121</f>
        <v>98524512.233702242</v>
      </c>
      <c r="O121" s="41">
        <f t="shared" si="25"/>
        <v>-1890945.2136240304</v>
      </c>
    </row>
    <row r="122" spans="1:15" x14ac:dyDescent="0.2">
      <c r="A122" s="33">
        <v>710</v>
      </c>
      <c r="B122" s="34" t="s">
        <v>175</v>
      </c>
      <c r="C122" s="35">
        <v>1617614</v>
      </c>
      <c r="D122" s="36">
        <v>62019</v>
      </c>
      <c r="E122" s="37">
        <f t="shared" si="16"/>
        <v>26082.555345942372</v>
      </c>
      <c r="F122" s="38">
        <f t="shared" si="17"/>
        <v>0.87588310974885308</v>
      </c>
      <c r="G122" s="39">
        <f t="shared" si="18"/>
        <v>2217.6148552082745</v>
      </c>
      <c r="H122" s="39">
        <f t="shared" si="19"/>
        <v>251.35836187636176</v>
      </c>
      <c r="I122" s="37">
        <f t="shared" si="20"/>
        <v>2468.9732170846364</v>
      </c>
      <c r="J122" s="40">
        <f t="shared" si="21"/>
        <v>-384.70702003735857</v>
      </c>
      <c r="K122" s="37">
        <f t="shared" si="22"/>
        <v>2084.2661970472777</v>
      </c>
      <c r="L122" s="37">
        <f t="shared" si="23"/>
        <v>153123249.95037207</v>
      </c>
      <c r="M122" s="37">
        <f t="shared" si="24"/>
        <v>129264105.27467512</v>
      </c>
      <c r="N122" s="41">
        <f>'jan-nov'!M122</f>
        <v>124533881.96252389</v>
      </c>
      <c r="O122" s="41">
        <f t="shared" si="25"/>
        <v>4730223.3121512234</v>
      </c>
    </row>
    <row r="123" spans="1:15" x14ac:dyDescent="0.2">
      <c r="A123" s="33">
        <v>711</v>
      </c>
      <c r="B123" s="34" t="s">
        <v>177</v>
      </c>
      <c r="C123" s="35">
        <v>164536</v>
      </c>
      <c r="D123" s="36">
        <v>6653</v>
      </c>
      <c r="E123" s="37">
        <f t="shared" si="16"/>
        <v>24731.098752442507</v>
      </c>
      <c r="F123" s="38">
        <f t="shared" si="17"/>
        <v>0.83049959620483216</v>
      </c>
      <c r="G123" s="39">
        <f t="shared" si="18"/>
        <v>3028.4888113081934</v>
      </c>
      <c r="H123" s="39">
        <f t="shared" si="19"/>
        <v>724.36816960131432</v>
      </c>
      <c r="I123" s="37">
        <f t="shared" si="20"/>
        <v>3752.8569809095079</v>
      </c>
      <c r="J123" s="40">
        <f t="shared" si="21"/>
        <v>-384.70702003735857</v>
      </c>
      <c r="K123" s="37">
        <f t="shared" si="22"/>
        <v>3368.1499608721492</v>
      </c>
      <c r="L123" s="37">
        <f t="shared" si="23"/>
        <v>24967757.493990958</v>
      </c>
      <c r="M123" s="37">
        <f t="shared" si="24"/>
        <v>22408301.689682409</v>
      </c>
      <c r="N123" s="41">
        <f>'jan-nov'!M123</f>
        <v>21853112.588830378</v>
      </c>
      <c r="O123" s="41">
        <f t="shared" si="25"/>
        <v>555189.10085203126</v>
      </c>
    </row>
    <row r="124" spans="1:15" x14ac:dyDescent="0.2">
      <c r="A124" s="33">
        <v>713</v>
      </c>
      <c r="B124" s="34" t="s">
        <v>178</v>
      </c>
      <c r="C124" s="35">
        <v>261519</v>
      </c>
      <c r="D124" s="36">
        <v>9496</v>
      </c>
      <c r="E124" s="37">
        <f t="shared" si="16"/>
        <v>27539.911541701767</v>
      </c>
      <c r="F124" s="38">
        <f t="shared" si="17"/>
        <v>0.92482285740099701</v>
      </c>
      <c r="G124" s="39">
        <f t="shared" si="18"/>
        <v>1343.2011377526374</v>
      </c>
      <c r="H124" s="39">
        <f t="shared" si="19"/>
        <v>0</v>
      </c>
      <c r="I124" s="37">
        <f t="shared" si="20"/>
        <v>1343.2011377526374</v>
      </c>
      <c r="J124" s="40">
        <f t="shared" si="21"/>
        <v>-384.70702003735857</v>
      </c>
      <c r="K124" s="37">
        <f t="shared" si="22"/>
        <v>958.49411771527878</v>
      </c>
      <c r="L124" s="37">
        <f t="shared" si="23"/>
        <v>12755038.004099045</v>
      </c>
      <c r="M124" s="37">
        <f t="shared" si="24"/>
        <v>9101860.1418242864</v>
      </c>
      <c r="N124" s="41">
        <f>'jan-nov'!M124</f>
        <v>9222382.3692877833</v>
      </c>
      <c r="O124" s="41">
        <f t="shared" si="25"/>
        <v>-120522.22746349685</v>
      </c>
    </row>
    <row r="125" spans="1:15" x14ac:dyDescent="0.2">
      <c r="A125" s="33">
        <v>714</v>
      </c>
      <c r="B125" s="34" t="s">
        <v>179</v>
      </c>
      <c r="C125" s="35">
        <v>79136</v>
      </c>
      <c r="D125" s="36">
        <v>3176</v>
      </c>
      <c r="E125" s="37">
        <f t="shared" si="16"/>
        <v>24916.876574307305</v>
      </c>
      <c r="F125" s="38">
        <f t="shared" si="17"/>
        <v>0.83673823556278992</v>
      </c>
      <c r="G125" s="39">
        <f t="shared" si="18"/>
        <v>2917.0221181893144</v>
      </c>
      <c r="H125" s="39">
        <f t="shared" si="19"/>
        <v>659.34593194863498</v>
      </c>
      <c r="I125" s="37">
        <f t="shared" si="20"/>
        <v>3576.3680501379495</v>
      </c>
      <c r="J125" s="40">
        <f t="shared" si="21"/>
        <v>-384.70702003735857</v>
      </c>
      <c r="K125" s="37">
        <f t="shared" si="22"/>
        <v>3191.6610301005908</v>
      </c>
      <c r="L125" s="37">
        <f t="shared" si="23"/>
        <v>11358544.927238127</v>
      </c>
      <c r="M125" s="37">
        <f t="shared" si="24"/>
        <v>10136715.431599475</v>
      </c>
      <c r="N125" s="41">
        <f>'jan-nov'!M125</f>
        <v>9697393.2184165493</v>
      </c>
      <c r="O125" s="41">
        <f t="shared" si="25"/>
        <v>439322.21318292618</v>
      </c>
    </row>
    <row r="126" spans="1:15" x14ac:dyDescent="0.2">
      <c r="A126" s="33">
        <v>716</v>
      </c>
      <c r="B126" s="34" t="s">
        <v>180</v>
      </c>
      <c r="C126" s="35">
        <v>246644</v>
      </c>
      <c r="D126" s="36">
        <v>9486</v>
      </c>
      <c r="E126" s="37">
        <f t="shared" si="16"/>
        <v>26000.843348091927</v>
      </c>
      <c r="F126" s="38">
        <f t="shared" si="17"/>
        <v>0.87313912405298177</v>
      </c>
      <c r="G126" s="39">
        <f t="shared" si="18"/>
        <v>2266.6420539185419</v>
      </c>
      <c r="H126" s="39">
        <f t="shared" si="19"/>
        <v>279.95756112401756</v>
      </c>
      <c r="I126" s="37">
        <f t="shared" si="20"/>
        <v>2546.5996150425594</v>
      </c>
      <c r="J126" s="40">
        <f t="shared" si="21"/>
        <v>-384.70702003735857</v>
      </c>
      <c r="K126" s="37">
        <f t="shared" si="22"/>
        <v>2161.8925950052007</v>
      </c>
      <c r="L126" s="37">
        <f t="shared" si="23"/>
        <v>24157043.948293719</v>
      </c>
      <c r="M126" s="37">
        <f t="shared" si="24"/>
        <v>20507713.156219333</v>
      </c>
      <c r="N126" s="41">
        <f>'jan-nov'!M126</f>
        <v>20869746.936366297</v>
      </c>
      <c r="O126" s="41">
        <f t="shared" si="25"/>
        <v>-362033.78014696389</v>
      </c>
    </row>
    <row r="127" spans="1:15" x14ac:dyDescent="0.2">
      <c r="A127" s="33">
        <v>722</v>
      </c>
      <c r="B127" s="34" t="s">
        <v>181</v>
      </c>
      <c r="C127" s="35">
        <v>663186</v>
      </c>
      <c r="D127" s="36">
        <v>21748</v>
      </c>
      <c r="E127" s="37">
        <f t="shared" si="16"/>
        <v>30494.114401324259</v>
      </c>
      <c r="F127" s="38">
        <f t="shared" si="17"/>
        <v>1.0240284894104252</v>
      </c>
      <c r="G127" s="39">
        <f t="shared" si="18"/>
        <v>-429.32057802085762</v>
      </c>
      <c r="H127" s="39">
        <f t="shared" si="19"/>
        <v>0</v>
      </c>
      <c r="I127" s="37">
        <f t="shared" si="20"/>
        <v>-429.32057802085762</v>
      </c>
      <c r="J127" s="40">
        <f t="shared" si="21"/>
        <v>-384.70702003735857</v>
      </c>
      <c r="K127" s="37">
        <f t="shared" si="22"/>
        <v>-814.0275980582162</v>
      </c>
      <c r="L127" s="37">
        <f t="shared" si="23"/>
        <v>-9336863.9307976123</v>
      </c>
      <c r="M127" s="37">
        <f t="shared" si="24"/>
        <v>-17703472.202570084</v>
      </c>
      <c r="N127" s="41">
        <f>'jan-nov'!M127</f>
        <v>-16625424.792831648</v>
      </c>
      <c r="O127" s="41">
        <f t="shared" si="25"/>
        <v>-1078047.4097384363</v>
      </c>
    </row>
    <row r="128" spans="1:15" x14ac:dyDescent="0.2">
      <c r="A128" s="33">
        <v>723</v>
      </c>
      <c r="B128" s="34" t="s">
        <v>182</v>
      </c>
      <c r="C128" s="35">
        <v>155443</v>
      </c>
      <c r="D128" s="36">
        <v>4928</v>
      </c>
      <c r="E128" s="37">
        <f t="shared" si="16"/>
        <v>31542.816558441558</v>
      </c>
      <c r="F128" s="38">
        <f t="shared" si="17"/>
        <v>1.0592451502932756</v>
      </c>
      <c r="G128" s="39">
        <f t="shared" si="18"/>
        <v>-1058.541872291237</v>
      </c>
      <c r="H128" s="39">
        <f t="shared" si="19"/>
        <v>0</v>
      </c>
      <c r="I128" s="37">
        <f t="shared" si="20"/>
        <v>-1058.541872291237</v>
      </c>
      <c r="J128" s="40">
        <f t="shared" si="21"/>
        <v>-384.70702003735857</v>
      </c>
      <c r="K128" s="37">
        <f t="shared" si="22"/>
        <v>-1443.2488923285955</v>
      </c>
      <c r="L128" s="37">
        <f t="shared" si="23"/>
        <v>-5216494.346651216</v>
      </c>
      <c r="M128" s="37">
        <f t="shared" si="24"/>
        <v>-7112330.5413953187</v>
      </c>
      <c r="N128" s="41">
        <f>'jan-nov'!M128</f>
        <v>-6380443.690411726</v>
      </c>
      <c r="O128" s="41">
        <f t="shared" si="25"/>
        <v>-731886.85098359268</v>
      </c>
    </row>
    <row r="129" spans="1:15" x14ac:dyDescent="0.2">
      <c r="A129" s="33">
        <v>728</v>
      </c>
      <c r="B129" s="34" t="s">
        <v>183</v>
      </c>
      <c r="C129" s="35">
        <v>60226</v>
      </c>
      <c r="D129" s="36">
        <v>2475</v>
      </c>
      <c r="E129" s="37">
        <f t="shared" si="16"/>
        <v>24333.737373737375</v>
      </c>
      <c r="F129" s="38">
        <f t="shared" si="17"/>
        <v>0.81715573033516808</v>
      </c>
      <c r="G129" s="39">
        <f t="shared" si="18"/>
        <v>3266.9056385312729</v>
      </c>
      <c r="H129" s="39">
        <f t="shared" si="19"/>
        <v>863.44465214811078</v>
      </c>
      <c r="I129" s="37">
        <f t="shared" si="20"/>
        <v>4130.3502906793838</v>
      </c>
      <c r="J129" s="40">
        <f t="shared" si="21"/>
        <v>-384.70702003735857</v>
      </c>
      <c r="K129" s="37">
        <f t="shared" si="22"/>
        <v>3745.6432706420251</v>
      </c>
      <c r="L129" s="37">
        <f t="shared" si="23"/>
        <v>10222616.969431475</v>
      </c>
      <c r="M129" s="37">
        <f t="shared" si="24"/>
        <v>9270467.0948390123</v>
      </c>
      <c r="N129" s="41">
        <f>'jan-nov'!M129</f>
        <v>9391881.648482671</v>
      </c>
      <c r="O129" s="41">
        <f t="shared" si="25"/>
        <v>-121414.55364365876</v>
      </c>
    </row>
    <row r="130" spans="1:15" x14ac:dyDescent="0.2">
      <c r="A130" s="33">
        <v>805</v>
      </c>
      <c r="B130" s="34" t="s">
        <v>184</v>
      </c>
      <c r="C130" s="35">
        <v>954527</v>
      </c>
      <c r="D130" s="36">
        <v>36198</v>
      </c>
      <c r="E130" s="37">
        <f t="shared" si="16"/>
        <v>26369.606055583183</v>
      </c>
      <c r="F130" s="38">
        <f t="shared" si="17"/>
        <v>0.88552261266109067</v>
      </c>
      <c r="G130" s="39">
        <f t="shared" si="18"/>
        <v>2045.3844294237881</v>
      </c>
      <c r="H130" s="39">
        <f t="shared" si="19"/>
        <v>150.89061350207794</v>
      </c>
      <c r="I130" s="37">
        <f t="shared" si="20"/>
        <v>2196.2750429258658</v>
      </c>
      <c r="J130" s="40">
        <f t="shared" si="21"/>
        <v>-384.70702003735857</v>
      </c>
      <c r="K130" s="37">
        <f t="shared" si="22"/>
        <v>1811.5680228885071</v>
      </c>
      <c r="L130" s="37">
        <f t="shared" si="23"/>
        <v>79500764.003830492</v>
      </c>
      <c r="M130" s="37">
        <f t="shared" si="24"/>
        <v>65575139.292518184</v>
      </c>
      <c r="N130" s="41">
        <f>'jan-nov'!M130</f>
        <v>61008506.146171995</v>
      </c>
      <c r="O130" s="41">
        <f t="shared" si="25"/>
        <v>4566633.1463461891</v>
      </c>
    </row>
    <row r="131" spans="1:15" x14ac:dyDescent="0.2">
      <c r="A131" s="33">
        <v>806</v>
      </c>
      <c r="B131" s="34" t="s">
        <v>185</v>
      </c>
      <c r="C131" s="35">
        <v>1350527</v>
      </c>
      <c r="D131" s="36">
        <v>54316</v>
      </c>
      <c r="E131" s="37">
        <f t="shared" si="16"/>
        <v>24864.257309080196</v>
      </c>
      <c r="F131" s="38">
        <f t="shared" si="17"/>
        <v>0.83497121829594101</v>
      </c>
      <c r="G131" s="39">
        <f t="shared" si="18"/>
        <v>2948.5936773255803</v>
      </c>
      <c r="H131" s="39">
        <f t="shared" si="19"/>
        <v>677.76267477812326</v>
      </c>
      <c r="I131" s="37">
        <f t="shared" si="20"/>
        <v>3626.3563521037036</v>
      </c>
      <c r="J131" s="40">
        <f t="shared" si="21"/>
        <v>-384.70702003735857</v>
      </c>
      <c r="K131" s="37">
        <f t="shared" si="22"/>
        <v>3241.6493320663449</v>
      </c>
      <c r="L131" s="37">
        <f t="shared" si="23"/>
        <v>196969171.62086475</v>
      </c>
      <c r="M131" s="37">
        <f t="shared" si="24"/>
        <v>176073425.12051558</v>
      </c>
      <c r="N131" s="41">
        <f>'jan-nov'!M131</f>
        <v>172714951.40161002</v>
      </c>
      <c r="O131" s="41">
        <f t="shared" si="25"/>
        <v>3358473.7189055681</v>
      </c>
    </row>
    <row r="132" spans="1:15" x14ac:dyDescent="0.2">
      <c r="A132" s="33">
        <v>807</v>
      </c>
      <c r="B132" s="34" t="s">
        <v>186</v>
      </c>
      <c r="C132" s="35">
        <v>303583</v>
      </c>
      <c r="D132" s="36">
        <v>12757</v>
      </c>
      <c r="E132" s="37">
        <f t="shared" si="16"/>
        <v>23797.366151916594</v>
      </c>
      <c r="F132" s="38">
        <f t="shared" si="17"/>
        <v>0.79914374924217046</v>
      </c>
      <c r="G132" s="39">
        <f t="shared" si="18"/>
        <v>3588.7283716237412</v>
      </c>
      <c r="H132" s="39">
        <f t="shared" si="19"/>
        <v>1051.1745797853839</v>
      </c>
      <c r="I132" s="37">
        <f t="shared" si="20"/>
        <v>4639.9029514091253</v>
      </c>
      <c r="J132" s="40">
        <f t="shared" si="21"/>
        <v>-384.70702003735857</v>
      </c>
      <c r="K132" s="37">
        <f t="shared" si="22"/>
        <v>4255.1959313717671</v>
      </c>
      <c r="L132" s="37">
        <f t="shared" si="23"/>
        <v>59191241.95112621</v>
      </c>
      <c r="M132" s="37">
        <f t="shared" si="24"/>
        <v>54283534.496509634</v>
      </c>
      <c r="N132" s="41">
        <f>'jan-nov'!M132</f>
        <v>52785701.066542812</v>
      </c>
      <c r="O132" s="41">
        <f t="shared" si="25"/>
        <v>1497833.4299668223</v>
      </c>
    </row>
    <row r="133" spans="1:15" x14ac:dyDescent="0.2">
      <c r="A133" s="33">
        <v>811</v>
      </c>
      <c r="B133" s="34" t="s">
        <v>187</v>
      </c>
      <c r="C133" s="35">
        <v>58101</v>
      </c>
      <c r="D133" s="36">
        <v>2357</v>
      </c>
      <c r="E133" s="37">
        <f t="shared" si="16"/>
        <v>24650.403054730588</v>
      </c>
      <c r="F133" s="38">
        <f t="shared" si="17"/>
        <v>0.82778973907167108</v>
      </c>
      <c r="G133" s="39">
        <f t="shared" si="18"/>
        <v>3076.906229935345</v>
      </c>
      <c r="H133" s="39">
        <f t="shared" si="19"/>
        <v>752.61166380048599</v>
      </c>
      <c r="I133" s="37">
        <f t="shared" si="20"/>
        <v>3829.517893735831</v>
      </c>
      <c r="J133" s="40">
        <f t="shared" si="21"/>
        <v>-384.70702003735857</v>
      </c>
      <c r="K133" s="37">
        <f t="shared" si="22"/>
        <v>3444.8108736984723</v>
      </c>
      <c r="L133" s="37">
        <f t="shared" si="23"/>
        <v>9026173.6755353529</v>
      </c>
      <c r="M133" s="37">
        <f t="shared" si="24"/>
        <v>8119419.2293072995</v>
      </c>
      <c r="N133" s="41">
        <f>'jan-nov'!M133</f>
        <v>7802380.2001913711</v>
      </c>
      <c r="O133" s="41">
        <f t="shared" si="25"/>
        <v>317039.02911592834</v>
      </c>
    </row>
    <row r="134" spans="1:15" x14ac:dyDescent="0.2">
      <c r="A134" s="33">
        <v>814</v>
      </c>
      <c r="B134" s="34" t="s">
        <v>188</v>
      </c>
      <c r="C134" s="35">
        <v>367084</v>
      </c>
      <c r="D134" s="36">
        <v>14138</v>
      </c>
      <c r="E134" s="37">
        <f t="shared" si="16"/>
        <v>25964.351393407836</v>
      </c>
      <c r="F134" s="38">
        <f t="shared" si="17"/>
        <v>0.87191368098095212</v>
      </c>
      <c r="G134" s="39">
        <f t="shared" si="18"/>
        <v>2288.5372267289958</v>
      </c>
      <c r="H134" s="39">
        <f t="shared" si="19"/>
        <v>292.7297452634491</v>
      </c>
      <c r="I134" s="37">
        <f t="shared" si="20"/>
        <v>2581.2669719924452</v>
      </c>
      <c r="J134" s="40">
        <f t="shared" si="21"/>
        <v>-384.70702003735857</v>
      </c>
      <c r="K134" s="37">
        <f t="shared" si="22"/>
        <v>2196.5599519550865</v>
      </c>
      <c r="L134" s="37">
        <f t="shared" si="23"/>
        <v>36493952.450029187</v>
      </c>
      <c r="M134" s="37">
        <f t="shared" si="24"/>
        <v>31054964.600741014</v>
      </c>
      <c r="N134" s="41">
        <f>'jan-nov'!M134</f>
        <v>30637482.846968908</v>
      </c>
      <c r="O134" s="41">
        <f t="shared" si="25"/>
        <v>417481.75377210602</v>
      </c>
    </row>
    <row r="135" spans="1:15" x14ac:dyDescent="0.2">
      <c r="A135" s="33">
        <v>815</v>
      </c>
      <c r="B135" s="34" t="s">
        <v>189</v>
      </c>
      <c r="C135" s="35">
        <v>246804</v>
      </c>
      <c r="D135" s="36">
        <v>10586</v>
      </c>
      <c r="E135" s="37">
        <f t="shared" si="16"/>
        <v>23314.188550916304</v>
      </c>
      <c r="F135" s="38">
        <f t="shared" si="17"/>
        <v>0.78291807295731364</v>
      </c>
      <c r="G135" s="39">
        <f t="shared" si="18"/>
        <v>3878.6349322239153</v>
      </c>
      <c r="H135" s="39">
        <f t="shared" si="19"/>
        <v>1220.2867401354854</v>
      </c>
      <c r="I135" s="37">
        <f t="shared" si="20"/>
        <v>5098.9216723594009</v>
      </c>
      <c r="J135" s="40">
        <f t="shared" si="21"/>
        <v>-384.70702003735857</v>
      </c>
      <c r="K135" s="37">
        <f t="shared" si="22"/>
        <v>4714.2146523220426</v>
      </c>
      <c r="L135" s="37">
        <f t="shared" si="23"/>
        <v>53977184.823596619</v>
      </c>
      <c r="M135" s="37">
        <f t="shared" si="24"/>
        <v>49904676.309481144</v>
      </c>
      <c r="N135" s="41">
        <f>'jan-nov'!M135</f>
        <v>48501844.335691929</v>
      </c>
      <c r="O135" s="41">
        <f t="shared" si="25"/>
        <v>1402831.9737892151</v>
      </c>
    </row>
    <row r="136" spans="1:15" x14ac:dyDescent="0.2">
      <c r="A136" s="33">
        <v>817</v>
      </c>
      <c r="B136" s="34" t="s">
        <v>190</v>
      </c>
      <c r="C136" s="35">
        <v>85856</v>
      </c>
      <c r="D136" s="36">
        <v>4148</v>
      </c>
      <c r="E136" s="37">
        <f t="shared" si="16"/>
        <v>20698.167791706848</v>
      </c>
      <c r="F136" s="38">
        <f t="shared" si="17"/>
        <v>0.69506899654002186</v>
      </c>
      <c r="G136" s="39">
        <f t="shared" si="18"/>
        <v>5448.2473877495886</v>
      </c>
      <c r="H136" s="39">
        <f t="shared" si="19"/>
        <v>2135.894005858795</v>
      </c>
      <c r="I136" s="37">
        <f t="shared" si="20"/>
        <v>7584.1413936083836</v>
      </c>
      <c r="J136" s="40">
        <f t="shared" si="21"/>
        <v>-384.70702003735857</v>
      </c>
      <c r="K136" s="37">
        <f t="shared" si="22"/>
        <v>7199.4343735710254</v>
      </c>
      <c r="L136" s="37">
        <f t="shared" si="23"/>
        <v>31459018.500687577</v>
      </c>
      <c r="M136" s="37">
        <f t="shared" si="24"/>
        <v>29863253.781572614</v>
      </c>
      <c r="N136" s="41">
        <f>'jan-nov'!M136</f>
        <v>29444793.284002475</v>
      </c>
      <c r="O136" s="41">
        <f t="shared" si="25"/>
        <v>418460.49757013842</v>
      </c>
    </row>
    <row r="137" spans="1:15" x14ac:dyDescent="0.2">
      <c r="A137" s="33">
        <v>819</v>
      </c>
      <c r="B137" s="34" t="s">
        <v>191</v>
      </c>
      <c r="C137" s="35">
        <v>146101</v>
      </c>
      <c r="D137" s="36">
        <v>6585</v>
      </c>
      <c r="E137" s="37">
        <f t="shared" ref="E137:E200" si="26">(C137*1000)/D137</f>
        <v>22186.940015186028</v>
      </c>
      <c r="F137" s="38">
        <f t="shared" ref="F137:F200" si="27">IF(ISNUMBER(C137),E137/E$435,"")</f>
        <v>0.74506373162304418</v>
      </c>
      <c r="G137" s="39">
        <f t="shared" ref="G137:G200" si="28">(E$435-E137)*0.6</f>
        <v>4554.9840536620804</v>
      </c>
      <c r="H137" s="39">
        <f t="shared" ref="H137:H200" si="29">IF(E137&gt;=E$435*0.9,0,IF(E137&lt;0.9*E$435,(E$435*0.9-E137)*0.35))</f>
        <v>1614.8237276410819</v>
      </c>
      <c r="I137" s="37">
        <f t="shared" ref="I137:I200" si="30">G137+H137</f>
        <v>6169.8077813031623</v>
      </c>
      <c r="J137" s="40">
        <f t="shared" ref="J137:J200" si="31">I$437</f>
        <v>-384.70702003735857</v>
      </c>
      <c r="K137" s="37">
        <f t="shared" ref="K137:K200" si="32">I137+J137</f>
        <v>5785.1007612658041</v>
      </c>
      <c r="L137" s="37">
        <f t="shared" ref="L137:L200" si="33">(I137*D137)</f>
        <v>40628184.239881322</v>
      </c>
      <c r="M137" s="37">
        <f t="shared" ref="M137:M200" si="34">(K137*D137)</f>
        <v>38094888.512935318</v>
      </c>
      <c r="N137" s="41">
        <f>'jan-nov'!M137</f>
        <v>37196040.567781165</v>
      </c>
      <c r="O137" s="41">
        <f t="shared" ref="O137:O200" si="35">M137-N137</f>
        <v>898847.94515415281</v>
      </c>
    </row>
    <row r="138" spans="1:15" x14ac:dyDescent="0.2">
      <c r="A138" s="33">
        <v>821</v>
      </c>
      <c r="B138" s="34" t="s">
        <v>192</v>
      </c>
      <c r="C138" s="35">
        <v>141296</v>
      </c>
      <c r="D138" s="36">
        <v>6262</v>
      </c>
      <c r="E138" s="37">
        <f t="shared" si="26"/>
        <v>22564.037048866176</v>
      </c>
      <c r="F138" s="38">
        <f t="shared" si="27"/>
        <v>0.75772709677864503</v>
      </c>
      <c r="G138" s="39">
        <f t="shared" si="28"/>
        <v>4328.725833453992</v>
      </c>
      <c r="H138" s="39">
        <f t="shared" si="29"/>
        <v>1482.8397658530303</v>
      </c>
      <c r="I138" s="37">
        <f t="shared" si="30"/>
        <v>5811.5655993070222</v>
      </c>
      <c r="J138" s="40">
        <f t="shared" si="31"/>
        <v>-384.70702003735857</v>
      </c>
      <c r="K138" s="37">
        <f t="shared" si="32"/>
        <v>5426.858579269664</v>
      </c>
      <c r="L138" s="37">
        <f t="shared" si="33"/>
        <v>36392023.78286057</v>
      </c>
      <c r="M138" s="37">
        <f t="shared" si="34"/>
        <v>33982988.423386633</v>
      </c>
      <c r="N138" s="41">
        <f>'jan-nov'!M138</f>
        <v>33124473.467797361</v>
      </c>
      <c r="O138" s="41">
        <f t="shared" si="35"/>
        <v>858514.95558927208</v>
      </c>
    </row>
    <row r="139" spans="1:15" x14ac:dyDescent="0.2">
      <c r="A139" s="33">
        <v>822</v>
      </c>
      <c r="B139" s="34" t="s">
        <v>193</v>
      </c>
      <c r="C139" s="35">
        <v>103179</v>
      </c>
      <c r="D139" s="36">
        <v>4303</v>
      </c>
      <c r="E139" s="37">
        <f t="shared" si="26"/>
        <v>23978.387171740647</v>
      </c>
      <c r="F139" s="38">
        <f t="shared" si="27"/>
        <v>0.80522264955199263</v>
      </c>
      <c r="G139" s="39">
        <f t="shared" si="28"/>
        <v>3480.1157597293095</v>
      </c>
      <c r="H139" s="39">
        <f t="shared" si="29"/>
        <v>987.81722284696525</v>
      </c>
      <c r="I139" s="37">
        <f t="shared" si="30"/>
        <v>4467.9329825762743</v>
      </c>
      <c r="J139" s="40">
        <f t="shared" si="31"/>
        <v>-384.70702003735857</v>
      </c>
      <c r="K139" s="37">
        <f t="shared" si="32"/>
        <v>4083.2259625389156</v>
      </c>
      <c r="L139" s="37">
        <f t="shared" si="33"/>
        <v>19225515.62402571</v>
      </c>
      <c r="M139" s="37">
        <f t="shared" si="34"/>
        <v>17570121.316804953</v>
      </c>
      <c r="N139" s="41">
        <f>'jan-nov'!M139</f>
        <v>17195579.508452903</v>
      </c>
      <c r="O139" s="41">
        <f t="shared" si="35"/>
        <v>374541.80835204944</v>
      </c>
    </row>
    <row r="140" spans="1:15" x14ac:dyDescent="0.2">
      <c r="A140" s="33">
        <v>826</v>
      </c>
      <c r="B140" s="34" t="s">
        <v>194</v>
      </c>
      <c r="C140" s="35">
        <v>193683</v>
      </c>
      <c r="D140" s="36">
        <v>5894</v>
      </c>
      <c r="E140" s="37">
        <f t="shared" si="26"/>
        <v>32861.045130641331</v>
      </c>
      <c r="F140" s="38">
        <f t="shared" si="27"/>
        <v>1.1035128275152373</v>
      </c>
      <c r="G140" s="39">
        <f t="shared" si="28"/>
        <v>-1849.4790156111003</v>
      </c>
      <c r="H140" s="39">
        <f t="shared" si="29"/>
        <v>0</v>
      </c>
      <c r="I140" s="37">
        <f t="shared" si="30"/>
        <v>-1849.4790156111003</v>
      </c>
      <c r="J140" s="40">
        <f t="shared" si="31"/>
        <v>-384.70702003735857</v>
      </c>
      <c r="K140" s="37">
        <f t="shared" si="32"/>
        <v>-2234.186035648459</v>
      </c>
      <c r="L140" s="37">
        <f t="shared" si="33"/>
        <v>-10900829.318011826</v>
      </c>
      <c r="M140" s="37">
        <f t="shared" si="34"/>
        <v>-13168292.494112017</v>
      </c>
      <c r="N140" s="41">
        <f>'jan-nov'!M140</f>
        <v>-13487614.186543567</v>
      </c>
      <c r="O140" s="41">
        <f t="shared" si="35"/>
        <v>319321.69243155047</v>
      </c>
    </row>
    <row r="141" spans="1:15" x14ac:dyDescent="0.2">
      <c r="A141" s="33">
        <v>827</v>
      </c>
      <c r="B141" s="34" t="s">
        <v>195</v>
      </c>
      <c r="C141" s="35">
        <v>43632</v>
      </c>
      <c r="D141" s="36">
        <v>1593</v>
      </c>
      <c r="E141" s="37">
        <f t="shared" si="26"/>
        <v>27389.830508474577</v>
      </c>
      <c r="F141" s="38">
        <f t="shared" si="27"/>
        <v>0.91978295849715741</v>
      </c>
      <c r="G141" s="39">
        <f t="shared" si="28"/>
        <v>1433.2497576889516</v>
      </c>
      <c r="H141" s="39">
        <f t="shared" si="29"/>
        <v>0</v>
      </c>
      <c r="I141" s="37">
        <f t="shared" si="30"/>
        <v>1433.2497576889516</v>
      </c>
      <c r="J141" s="40">
        <f t="shared" si="31"/>
        <v>-384.70702003735857</v>
      </c>
      <c r="K141" s="37">
        <f t="shared" si="32"/>
        <v>1048.5427376515931</v>
      </c>
      <c r="L141" s="37">
        <f t="shared" si="33"/>
        <v>2283166.8639984997</v>
      </c>
      <c r="M141" s="37">
        <f t="shared" si="34"/>
        <v>1670328.5810789878</v>
      </c>
      <c r="N141" s="41">
        <f>'jan-nov'!M141</f>
        <v>1608816.3557577352</v>
      </c>
      <c r="O141" s="41">
        <f t="shared" si="35"/>
        <v>61512.225321252597</v>
      </c>
    </row>
    <row r="142" spans="1:15" x14ac:dyDescent="0.2">
      <c r="A142" s="33">
        <v>828</v>
      </c>
      <c r="B142" s="34" t="s">
        <v>196</v>
      </c>
      <c r="C142" s="35">
        <v>76975</v>
      </c>
      <c r="D142" s="36">
        <v>2979</v>
      </c>
      <c r="E142" s="37">
        <f t="shared" si="26"/>
        <v>25839.207787848271</v>
      </c>
      <c r="F142" s="38">
        <f t="shared" si="27"/>
        <v>0.86771121044273658</v>
      </c>
      <c r="G142" s="39">
        <f t="shared" si="28"/>
        <v>2363.6233900647353</v>
      </c>
      <c r="H142" s="39">
        <f t="shared" si="29"/>
        <v>336.5300072092972</v>
      </c>
      <c r="I142" s="37">
        <f t="shared" si="30"/>
        <v>2700.1533972740326</v>
      </c>
      <c r="J142" s="40">
        <f t="shared" si="31"/>
        <v>-384.70702003735857</v>
      </c>
      <c r="K142" s="37">
        <f t="shared" si="32"/>
        <v>2315.4463772366739</v>
      </c>
      <c r="L142" s="37">
        <f t="shared" si="33"/>
        <v>8043756.9704793431</v>
      </c>
      <c r="M142" s="37">
        <f t="shared" si="34"/>
        <v>6897714.7577880519</v>
      </c>
      <c r="N142" s="41">
        <f>'jan-nov'!M142</f>
        <v>7058024.2750827745</v>
      </c>
      <c r="O142" s="41">
        <f t="shared" si="35"/>
        <v>-160309.51729472261</v>
      </c>
    </row>
    <row r="143" spans="1:15" x14ac:dyDescent="0.2">
      <c r="A143" s="33">
        <v>829</v>
      </c>
      <c r="B143" s="34" t="s">
        <v>197</v>
      </c>
      <c r="C143" s="35">
        <v>59446</v>
      </c>
      <c r="D143" s="36">
        <v>2442</v>
      </c>
      <c r="E143" s="37">
        <f t="shared" si="26"/>
        <v>24343.161343161344</v>
      </c>
      <c r="F143" s="38">
        <f t="shared" si="27"/>
        <v>0.81747219839344554</v>
      </c>
      <c r="G143" s="39">
        <f t="shared" si="28"/>
        <v>3261.2512568768911</v>
      </c>
      <c r="H143" s="39">
        <f t="shared" si="29"/>
        <v>860.14626284972144</v>
      </c>
      <c r="I143" s="37">
        <f t="shared" si="30"/>
        <v>4121.3975197266127</v>
      </c>
      <c r="J143" s="40">
        <f t="shared" si="31"/>
        <v>-384.70702003735857</v>
      </c>
      <c r="K143" s="37">
        <f t="shared" si="32"/>
        <v>3736.690499689254</v>
      </c>
      <c r="L143" s="37">
        <f t="shared" si="33"/>
        <v>10064452.743172389</v>
      </c>
      <c r="M143" s="37">
        <f t="shared" si="34"/>
        <v>9124998.2002411578</v>
      </c>
      <c r="N143" s="41">
        <f>'jan-nov'!M143</f>
        <v>8732845.2265029009</v>
      </c>
      <c r="O143" s="41">
        <f t="shared" si="35"/>
        <v>392152.97373825684</v>
      </c>
    </row>
    <row r="144" spans="1:15" x14ac:dyDescent="0.2">
      <c r="A144" s="33">
        <v>830</v>
      </c>
      <c r="B144" s="34" t="s">
        <v>198</v>
      </c>
      <c r="C144" s="35">
        <v>41801</v>
      </c>
      <c r="D144" s="36">
        <v>1476</v>
      </c>
      <c r="E144" s="37">
        <f t="shared" si="26"/>
        <v>28320.460704607045</v>
      </c>
      <c r="F144" s="38">
        <f t="shared" si="27"/>
        <v>0.95103462304472242</v>
      </c>
      <c r="G144" s="39">
        <f t="shared" si="28"/>
        <v>874.87164000947087</v>
      </c>
      <c r="H144" s="39">
        <f t="shared" si="29"/>
        <v>0</v>
      </c>
      <c r="I144" s="37">
        <f t="shared" si="30"/>
        <v>874.87164000947087</v>
      </c>
      <c r="J144" s="40">
        <f t="shared" si="31"/>
        <v>-384.70702003735857</v>
      </c>
      <c r="K144" s="37">
        <f t="shared" si="32"/>
        <v>490.16461997211229</v>
      </c>
      <c r="L144" s="37">
        <f t="shared" si="33"/>
        <v>1291310.5406539789</v>
      </c>
      <c r="M144" s="37">
        <f t="shared" si="34"/>
        <v>723482.97907883779</v>
      </c>
      <c r="N144" s="41">
        <f>'jan-nov'!M144</f>
        <v>605214.02454388957</v>
      </c>
      <c r="O144" s="41">
        <f t="shared" si="35"/>
        <v>118268.95453494822</v>
      </c>
    </row>
    <row r="145" spans="1:15" x14ac:dyDescent="0.2">
      <c r="A145" s="33">
        <v>831</v>
      </c>
      <c r="B145" s="34" t="s">
        <v>199</v>
      </c>
      <c r="C145" s="35">
        <v>31788</v>
      </c>
      <c r="D145" s="36">
        <v>1319</v>
      </c>
      <c r="E145" s="37">
        <f t="shared" si="26"/>
        <v>24100.075815011372</v>
      </c>
      <c r="F145" s="38">
        <f t="shared" si="27"/>
        <v>0.80930909836329212</v>
      </c>
      <c r="G145" s="39">
        <f t="shared" si="28"/>
        <v>3407.1025737668742</v>
      </c>
      <c r="H145" s="39">
        <f t="shared" si="29"/>
        <v>945.22619770221149</v>
      </c>
      <c r="I145" s="37">
        <f t="shared" si="30"/>
        <v>4352.328771469086</v>
      </c>
      <c r="J145" s="40">
        <f t="shared" si="31"/>
        <v>-384.70702003735857</v>
      </c>
      <c r="K145" s="37">
        <f t="shared" si="32"/>
        <v>3967.6217514317273</v>
      </c>
      <c r="L145" s="37">
        <f t="shared" si="33"/>
        <v>5740721.6495677242</v>
      </c>
      <c r="M145" s="37">
        <f t="shared" si="34"/>
        <v>5233293.0901384484</v>
      </c>
      <c r="N145" s="41">
        <f>'jan-nov'!M145</f>
        <v>5018707.2906459151</v>
      </c>
      <c r="O145" s="41">
        <f t="shared" si="35"/>
        <v>214585.79949253332</v>
      </c>
    </row>
    <row r="146" spans="1:15" x14ac:dyDescent="0.2">
      <c r="A146" s="33">
        <v>833</v>
      </c>
      <c r="B146" s="34" t="s">
        <v>200</v>
      </c>
      <c r="C146" s="35">
        <v>75885</v>
      </c>
      <c r="D146" s="36">
        <v>2228</v>
      </c>
      <c r="E146" s="37">
        <f t="shared" si="26"/>
        <v>34059.694793536801</v>
      </c>
      <c r="F146" s="38">
        <f t="shared" si="27"/>
        <v>1.1437649032919932</v>
      </c>
      <c r="G146" s="39">
        <f t="shared" si="28"/>
        <v>-2568.6688133483826</v>
      </c>
      <c r="H146" s="39">
        <f t="shared" si="29"/>
        <v>0</v>
      </c>
      <c r="I146" s="37">
        <f t="shared" si="30"/>
        <v>-2568.6688133483826</v>
      </c>
      <c r="J146" s="40">
        <f t="shared" si="31"/>
        <v>-384.70702003735857</v>
      </c>
      <c r="K146" s="37">
        <f t="shared" si="32"/>
        <v>-2953.3758333857413</v>
      </c>
      <c r="L146" s="37">
        <f t="shared" si="33"/>
        <v>-5722994.1161401961</v>
      </c>
      <c r="M146" s="37">
        <f t="shared" si="34"/>
        <v>-6580121.356783432</v>
      </c>
      <c r="N146" s="41">
        <f>'jan-nov'!M146</f>
        <v>-6736020.564577383</v>
      </c>
      <c r="O146" s="41">
        <f t="shared" si="35"/>
        <v>155899.20779395103</v>
      </c>
    </row>
    <row r="147" spans="1:15" x14ac:dyDescent="0.2">
      <c r="A147" s="33">
        <v>834</v>
      </c>
      <c r="B147" s="34" t="s">
        <v>201</v>
      </c>
      <c r="C147" s="35">
        <v>147661</v>
      </c>
      <c r="D147" s="36">
        <v>3726</v>
      </c>
      <c r="E147" s="37">
        <f t="shared" si="26"/>
        <v>39629.898013955986</v>
      </c>
      <c r="F147" s="38">
        <f t="shared" si="27"/>
        <v>1.3308189267158455</v>
      </c>
      <c r="G147" s="39">
        <f t="shared" si="28"/>
        <v>-5910.7907455998939</v>
      </c>
      <c r="H147" s="39">
        <f t="shared" si="29"/>
        <v>0</v>
      </c>
      <c r="I147" s="37">
        <f t="shared" si="30"/>
        <v>-5910.7907455998939</v>
      </c>
      <c r="J147" s="40">
        <f t="shared" si="31"/>
        <v>-384.70702003735857</v>
      </c>
      <c r="K147" s="37">
        <f t="shared" si="32"/>
        <v>-6295.4977656372521</v>
      </c>
      <c r="L147" s="37">
        <f t="shared" si="33"/>
        <v>-22023606.318105206</v>
      </c>
      <c r="M147" s="37">
        <f t="shared" si="34"/>
        <v>-23457024.674764402</v>
      </c>
      <c r="N147" s="41">
        <f>'jan-nov'!M147</f>
        <v>-23665171.913651396</v>
      </c>
      <c r="O147" s="41">
        <f t="shared" si="35"/>
        <v>208147.23888699338</v>
      </c>
    </row>
    <row r="148" spans="1:15" x14ac:dyDescent="0.2">
      <c r="A148" s="33">
        <v>901</v>
      </c>
      <c r="B148" s="34" t="s">
        <v>202</v>
      </c>
      <c r="C148" s="35">
        <v>169353</v>
      </c>
      <c r="D148" s="36">
        <v>6936</v>
      </c>
      <c r="E148" s="37">
        <f t="shared" si="26"/>
        <v>24416.522491349482</v>
      </c>
      <c r="F148" s="38">
        <f t="shared" si="27"/>
        <v>0.81993575266401164</v>
      </c>
      <c r="G148" s="39">
        <f t="shared" si="28"/>
        <v>3217.2345679640084</v>
      </c>
      <c r="H148" s="39">
        <f t="shared" si="29"/>
        <v>834.4698609838731</v>
      </c>
      <c r="I148" s="37">
        <f t="shared" si="30"/>
        <v>4051.7044289478818</v>
      </c>
      <c r="J148" s="40">
        <f t="shared" si="31"/>
        <v>-384.70702003735857</v>
      </c>
      <c r="K148" s="37">
        <f t="shared" si="32"/>
        <v>3666.9974089105231</v>
      </c>
      <c r="L148" s="37">
        <f t="shared" si="33"/>
        <v>28102621.919182509</v>
      </c>
      <c r="M148" s="37">
        <f t="shared" si="34"/>
        <v>25434294.028203387</v>
      </c>
      <c r="N148" s="41">
        <f>'jan-nov'!M148</f>
        <v>24570846.147020523</v>
      </c>
      <c r="O148" s="41">
        <f t="shared" si="35"/>
        <v>863447.88118286431</v>
      </c>
    </row>
    <row r="149" spans="1:15" x14ac:dyDescent="0.2">
      <c r="A149" s="33">
        <v>904</v>
      </c>
      <c r="B149" s="34" t="s">
        <v>203</v>
      </c>
      <c r="C149" s="35">
        <v>697878</v>
      </c>
      <c r="D149" s="36">
        <v>22692</v>
      </c>
      <c r="E149" s="37">
        <f t="shared" si="26"/>
        <v>30754.362771020624</v>
      </c>
      <c r="F149" s="38">
        <f t="shared" si="27"/>
        <v>1.0327679379933334</v>
      </c>
      <c r="G149" s="39">
        <f t="shared" si="28"/>
        <v>-585.46959983867634</v>
      </c>
      <c r="H149" s="39">
        <f t="shared" si="29"/>
        <v>0</v>
      </c>
      <c r="I149" s="37">
        <f t="shared" si="30"/>
        <v>-585.46959983867634</v>
      </c>
      <c r="J149" s="40">
        <f t="shared" si="31"/>
        <v>-384.70702003735857</v>
      </c>
      <c r="K149" s="37">
        <f t="shared" si="32"/>
        <v>-970.17661987603492</v>
      </c>
      <c r="L149" s="37">
        <f t="shared" si="33"/>
        <v>-13285476.159539243</v>
      </c>
      <c r="M149" s="37">
        <f t="shared" si="34"/>
        <v>-22015247.858226985</v>
      </c>
      <c r="N149" s="41">
        <f>'jan-nov'!M149</f>
        <v>-21986629.915345572</v>
      </c>
      <c r="O149" s="41">
        <f t="shared" si="35"/>
        <v>-28617.942881412804</v>
      </c>
    </row>
    <row r="150" spans="1:15" x14ac:dyDescent="0.2">
      <c r="A150" s="33">
        <v>906</v>
      </c>
      <c r="B150" s="34" t="s">
        <v>204</v>
      </c>
      <c r="C150" s="35">
        <v>1108406</v>
      </c>
      <c r="D150" s="36">
        <v>44576</v>
      </c>
      <c r="E150" s="37">
        <f t="shared" si="26"/>
        <v>24865.533022254127</v>
      </c>
      <c r="F150" s="38">
        <f t="shared" si="27"/>
        <v>0.83501405825571917</v>
      </c>
      <c r="G150" s="39">
        <f t="shared" si="28"/>
        <v>2947.8282494212217</v>
      </c>
      <c r="H150" s="39">
        <f t="shared" si="29"/>
        <v>677.31617516724737</v>
      </c>
      <c r="I150" s="37">
        <f t="shared" si="30"/>
        <v>3625.1444245884691</v>
      </c>
      <c r="J150" s="40">
        <f t="shared" si="31"/>
        <v>-384.70702003735857</v>
      </c>
      <c r="K150" s="37">
        <f t="shared" si="32"/>
        <v>3240.4374045511104</v>
      </c>
      <c r="L150" s="37">
        <f t="shared" si="33"/>
        <v>161594437.87045559</v>
      </c>
      <c r="M150" s="37">
        <f t="shared" si="34"/>
        <v>144445737.74527028</v>
      </c>
      <c r="N150" s="41">
        <f>'jan-nov'!M150</f>
        <v>141906058.97485396</v>
      </c>
      <c r="O150" s="41">
        <f t="shared" si="35"/>
        <v>2539678.7704163194</v>
      </c>
    </row>
    <row r="151" spans="1:15" x14ac:dyDescent="0.2">
      <c r="A151" s="33">
        <v>911</v>
      </c>
      <c r="B151" s="34" t="s">
        <v>205</v>
      </c>
      <c r="C151" s="35">
        <v>47795</v>
      </c>
      <c r="D151" s="36">
        <v>2511</v>
      </c>
      <c r="E151" s="37">
        <f t="shared" si="26"/>
        <v>19034.249303066506</v>
      </c>
      <c r="F151" s="38">
        <f t="shared" si="27"/>
        <v>0.63919264236885587</v>
      </c>
      <c r="G151" s="39">
        <f t="shared" si="28"/>
        <v>6446.5984809337942</v>
      </c>
      <c r="H151" s="39">
        <f t="shared" si="29"/>
        <v>2718.2654768829143</v>
      </c>
      <c r="I151" s="37">
        <f t="shared" si="30"/>
        <v>9164.8639578167094</v>
      </c>
      <c r="J151" s="40">
        <f t="shared" si="31"/>
        <v>-384.70702003735857</v>
      </c>
      <c r="K151" s="37">
        <f t="shared" si="32"/>
        <v>8780.1569377793512</v>
      </c>
      <c r="L151" s="37">
        <f t="shared" si="33"/>
        <v>23012973.398077756</v>
      </c>
      <c r="M151" s="37">
        <f t="shared" si="34"/>
        <v>22046974.070763949</v>
      </c>
      <c r="N151" s="41">
        <f>'jan-nov'!M151</f>
        <v>21745566.836096957</v>
      </c>
      <c r="O151" s="41">
        <f t="shared" si="35"/>
        <v>301407.23466699198</v>
      </c>
    </row>
    <row r="152" spans="1:15" x14ac:dyDescent="0.2">
      <c r="A152" s="33">
        <v>912</v>
      </c>
      <c r="B152" s="34" t="s">
        <v>206</v>
      </c>
      <c r="C152" s="35">
        <v>43056</v>
      </c>
      <c r="D152" s="36">
        <v>2104</v>
      </c>
      <c r="E152" s="37">
        <f t="shared" si="26"/>
        <v>20463.878326996197</v>
      </c>
      <c r="F152" s="38">
        <f t="shared" si="27"/>
        <v>0.68720127874127157</v>
      </c>
      <c r="G152" s="39">
        <f t="shared" si="28"/>
        <v>5588.8210665759798</v>
      </c>
      <c r="H152" s="39">
        <f t="shared" si="29"/>
        <v>2217.8953185075229</v>
      </c>
      <c r="I152" s="37">
        <f t="shared" si="30"/>
        <v>7806.7163850835022</v>
      </c>
      <c r="J152" s="40">
        <f t="shared" si="31"/>
        <v>-384.70702003735857</v>
      </c>
      <c r="K152" s="37">
        <f t="shared" si="32"/>
        <v>7422.009365046144</v>
      </c>
      <c r="L152" s="37">
        <f t="shared" si="33"/>
        <v>16425331.274215689</v>
      </c>
      <c r="M152" s="37">
        <f t="shared" si="34"/>
        <v>15615907.704057086</v>
      </c>
      <c r="N152" s="41">
        <f>'jan-nov'!M152</f>
        <v>15300534.298346482</v>
      </c>
      <c r="O152" s="41">
        <f t="shared" si="35"/>
        <v>315373.40571060404</v>
      </c>
    </row>
    <row r="153" spans="1:15" x14ac:dyDescent="0.2">
      <c r="A153" s="33">
        <v>914</v>
      </c>
      <c r="B153" s="34" t="s">
        <v>207</v>
      </c>
      <c r="C153" s="35">
        <v>140112</v>
      </c>
      <c r="D153" s="36">
        <v>6051</v>
      </c>
      <c r="E153" s="37">
        <f t="shared" si="26"/>
        <v>23155.180961824492</v>
      </c>
      <c r="F153" s="38">
        <f t="shared" si="27"/>
        <v>0.77757840973182868</v>
      </c>
      <c r="G153" s="39">
        <f t="shared" si="28"/>
        <v>3974.0394856790026</v>
      </c>
      <c r="H153" s="39">
        <f t="shared" si="29"/>
        <v>1275.9393963176199</v>
      </c>
      <c r="I153" s="37">
        <f t="shared" si="30"/>
        <v>5249.9788819966225</v>
      </c>
      <c r="J153" s="40">
        <f t="shared" si="31"/>
        <v>-384.70702003735857</v>
      </c>
      <c r="K153" s="37">
        <f t="shared" si="32"/>
        <v>4865.2718619592642</v>
      </c>
      <c r="L153" s="37">
        <f t="shared" si="33"/>
        <v>31767622.214961562</v>
      </c>
      <c r="M153" s="37">
        <f t="shared" si="34"/>
        <v>29439760.036715508</v>
      </c>
      <c r="N153" s="41">
        <f>'jan-nov'!M153</f>
        <v>29118310.284835815</v>
      </c>
      <c r="O153" s="41">
        <f t="shared" si="35"/>
        <v>321449.75187969208</v>
      </c>
    </row>
    <row r="154" spans="1:15" x14ac:dyDescent="0.2">
      <c r="A154" s="33">
        <v>919</v>
      </c>
      <c r="B154" s="34" t="s">
        <v>208</v>
      </c>
      <c r="C154" s="35">
        <v>126994</v>
      </c>
      <c r="D154" s="36">
        <v>5713</v>
      </c>
      <c r="E154" s="37">
        <f t="shared" si="26"/>
        <v>22228.95151409067</v>
      </c>
      <c r="F154" s="38">
        <f t="shared" si="27"/>
        <v>0.74647452752926402</v>
      </c>
      <c r="G154" s="39">
        <f t="shared" si="28"/>
        <v>4529.7771543192957</v>
      </c>
      <c r="H154" s="39">
        <f t="shared" si="29"/>
        <v>1600.1197030244575</v>
      </c>
      <c r="I154" s="37">
        <f t="shared" si="30"/>
        <v>6129.8968573437533</v>
      </c>
      <c r="J154" s="40">
        <f t="shared" si="31"/>
        <v>-384.70702003735857</v>
      </c>
      <c r="K154" s="37">
        <f t="shared" si="32"/>
        <v>5745.189837306395</v>
      </c>
      <c r="L154" s="37">
        <f t="shared" si="33"/>
        <v>35020100.746004865</v>
      </c>
      <c r="M154" s="37">
        <f t="shared" si="34"/>
        <v>32822269.540531434</v>
      </c>
      <c r="N154" s="41">
        <f>'jan-nov'!M154</f>
        <v>32194749.356679387</v>
      </c>
      <c r="O154" s="41">
        <f t="shared" si="35"/>
        <v>627520.18385204673</v>
      </c>
    </row>
    <row r="155" spans="1:15" x14ac:dyDescent="0.2">
      <c r="A155" s="33">
        <v>926</v>
      </c>
      <c r="B155" s="34" t="s">
        <v>209</v>
      </c>
      <c r="C155" s="35">
        <v>288478</v>
      </c>
      <c r="D155" s="36">
        <v>10702</v>
      </c>
      <c r="E155" s="37">
        <f t="shared" si="26"/>
        <v>26955.52233227434</v>
      </c>
      <c r="F155" s="38">
        <f t="shared" si="27"/>
        <v>0.90519837539499615</v>
      </c>
      <c r="G155" s="39">
        <f t="shared" si="28"/>
        <v>1693.8346634090935</v>
      </c>
      <c r="H155" s="39">
        <f t="shared" si="29"/>
        <v>0</v>
      </c>
      <c r="I155" s="37">
        <f t="shared" si="30"/>
        <v>1693.8346634090935</v>
      </c>
      <c r="J155" s="40">
        <f t="shared" si="31"/>
        <v>-384.70702003735857</v>
      </c>
      <c r="K155" s="37">
        <f t="shared" si="32"/>
        <v>1309.1276433717348</v>
      </c>
      <c r="L155" s="37">
        <f t="shared" si="33"/>
        <v>18127418.56780412</v>
      </c>
      <c r="M155" s="37">
        <f t="shared" si="34"/>
        <v>14010284.039364306</v>
      </c>
      <c r="N155" s="41">
        <f>'jan-nov'!M155</f>
        <v>13462898.706415106</v>
      </c>
      <c r="O155" s="41">
        <f t="shared" si="35"/>
        <v>547385.33294920065</v>
      </c>
    </row>
    <row r="156" spans="1:15" x14ac:dyDescent="0.2">
      <c r="A156" s="33">
        <v>928</v>
      </c>
      <c r="B156" s="34" t="s">
        <v>210</v>
      </c>
      <c r="C156" s="35">
        <v>106505</v>
      </c>
      <c r="D156" s="36">
        <v>5178</v>
      </c>
      <c r="E156" s="37">
        <f t="shared" si="26"/>
        <v>20568.752414059483</v>
      </c>
      <c r="F156" s="38">
        <f t="shared" si="27"/>
        <v>0.69072307483412843</v>
      </c>
      <c r="G156" s="39">
        <f t="shared" si="28"/>
        <v>5525.8966143380076</v>
      </c>
      <c r="H156" s="39">
        <f t="shared" si="29"/>
        <v>2181.1893880353728</v>
      </c>
      <c r="I156" s="37">
        <f t="shared" si="30"/>
        <v>7707.0860023733803</v>
      </c>
      <c r="J156" s="40">
        <f t="shared" si="31"/>
        <v>-384.70702003735857</v>
      </c>
      <c r="K156" s="37">
        <f t="shared" si="32"/>
        <v>7322.3789823360221</v>
      </c>
      <c r="L156" s="37">
        <f t="shared" si="33"/>
        <v>39907291.320289366</v>
      </c>
      <c r="M156" s="37">
        <f t="shared" si="34"/>
        <v>37915278.370535925</v>
      </c>
      <c r="N156" s="41">
        <f>'jan-nov'!M156</f>
        <v>37071169.485189192</v>
      </c>
      <c r="O156" s="41">
        <f t="shared" si="35"/>
        <v>844108.88534673303</v>
      </c>
    </row>
    <row r="157" spans="1:15" x14ac:dyDescent="0.2">
      <c r="A157" s="33">
        <v>929</v>
      </c>
      <c r="B157" s="34" t="s">
        <v>211</v>
      </c>
      <c r="C157" s="35">
        <v>47046</v>
      </c>
      <c r="D157" s="36">
        <v>1856</v>
      </c>
      <c r="E157" s="37">
        <f t="shared" si="26"/>
        <v>25348.060344827587</v>
      </c>
      <c r="F157" s="38">
        <f t="shared" si="27"/>
        <v>0.85121789742058762</v>
      </c>
      <c r="G157" s="39">
        <f t="shared" si="28"/>
        <v>2658.3118558771457</v>
      </c>
      <c r="H157" s="39">
        <f t="shared" si="29"/>
        <v>508.43161226653643</v>
      </c>
      <c r="I157" s="37">
        <f t="shared" si="30"/>
        <v>3166.7434681436821</v>
      </c>
      <c r="J157" s="40">
        <f t="shared" si="31"/>
        <v>-384.70702003735857</v>
      </c>
      <c r="K157" s="37">
        <f t="shared" si="32"/>
        <v>2782.0364481063234</v>
      </c>
      <c r="L157" s="37">
        <f t="shared" si="33"/>
        <v>5877475.8768746741</v>
      </c>
      <c r="M157" s="37">
        <f t="shared" si="34"/>
        <v>5163459.6476853359</v>
      </c>
      <c r="N157" s="41">
        <f>'jan-nov'!M157</f>
        <v>5047236.3392257914</v>
      </c>
      <c r="O157" s="41">
        <f t="shared" si="35"/>
        <v>116223.30845954455</v>
      </c>
    </row>
    <row r="158" spans="1:15" x14ac:dyDescent="0.2">
      <c r="A158" s="33">
        <v>935</v>
      </c>
      <c r="B158" s="34" t="s">
        <v>212</v>
      </c>
      <c r="C158" s="35">
        <v>29311</v>
      </c>
      <c r="D158" s="36">
        <v>1342</v>
      </c>
      <c r="E158" s="37">
        <f t="shared" si="26"/>
        <v>21841.281669150521</v>
      </c>
      <c r="F158" s="38">
        <f t="shared" si="27"/>
        <v>0.73345611484544482</v>
      </c>
      <c r="G158" s="39">
        <f t="shared" si="28"/>
        <v>4762.3790612833845</v>
      </c>
      <c r="H158" s="39">
        <f t="shared" si="29"/>
        <v>1735.8041487535093</v>
      </c>
      <c r="I158" s="37">
        <f t="shared" si="30"/>
        <v>6498.1832100368938</v>
      </c>
      <c r="J158" s="40">
        <f t="shared" si="31"/>
        <v>-384.70702003735857</v>
      </c>
      <c r="K158" s="37">
        <f t="shared" si="32"/>
        <v>6113.4761899995356</v>
      </c>
      <c r="L158" s="37">
        <f t="shared" si="33"/>
        <v>8720561.8678695112</v>
      </c>
      <c r="M158" s="37">
        <f t="shared" si="34"/>
        <v>8204285.046979377</v>
      </c>
      <c r="N158" s="41">
        <f>'jan-nov'!M158</f>
        <v>8019947.8271772685</v>
      </c>
      <c r="O158" s="41">
        <f t="shared" si="35"/>
        <v>184337.21980210859</v>
      </c>
    </row>
    <row r="159" spans="1:15" x14ac:dyDescent="0.2">
      <c r="A159" s="33">
        <v>937</v>
      </c>
      <c r="B159" s="34" t="s">
        <v>213</v>
      </c>
      <c r="C159" s="35">
        <v>78942</v>
      </c>
      <c r="D159" s="36">
        <v>3614</v>
      </c>
      <c r="E159" s="37">
        <f t="shared" si="26"/>
        <v>21843.38682899834</v>
      </c>
      <c r="F159" s="38">
        <f t="shared" si="27"/>
        <v>0.73352680860721664</v>
      </c>
      <c r="G159" s="39">
        <f t="shared" si="28"/>
        <v>4761.1159653746936</v>
      </c>
      <c r="H159" s="39">
        <f t="shared" si="29"/>
        <v>1735.0673428067728</v>
      </c>
      <c r="I159" s="37">
        <f t="shared" si="30"/>
        <v>6496.1833081814666</v>
      </c>
      <c r="J159" s="40">
        <f t="shared" si="31"/>
        <v>-384.70702003735857</v>
      </c>
      <c r="K159" s="37">
        <f t="shared" si="32"/>
        <v>6111.4762881441084</v>
      </c>
      <c r="L159" s="37">
        <f t="shared" si="33"/>
        <v>23477206.475767821</v>
      </c>
      <c r="M159" s="37">
        <f t="shared" si="34"/>
        <v>22086875.305352807</v>
      </c>
      <c r="N159" s="41">
        <f>'jan-nov'!M159</f>
        <v>21748013.001057111</v>
      </c>
      <c r="O159" s="41">
        <f t="shared" si="35"/>
        <v>338862.30429569632</v>
      </c>
    </row>
    <row r="160" spans="1:15" x14ac:dyDescent="0.2">
      <c r="A160" s="33">
        <v>938</v>
      </c>
      <c r="B160" s="34" t="s">
        <v>214</v>
      </c>
      <c r="C160" s="35">
        <v>28833</v>
      </c>
      <c r="D160" s="36">
        <v>1200</v>
      </c>
      <c r="E160" s="37">
        <f t="shared" si="26"/>
        <v>24027.5</v>
      </c>
      <c r="F160" s="38">
        <f t="shared" si="27"/>
        <v>0.80687191651122303</v>
      </c>
      <c r="G160" s="39">
        <f t="shared" si="28"/>
        <v>3450.6480627736978</v>
      </c>
      <c r="H160" s="39">
        <f t="shared" si="29"/>
        <v>970.62773295619184</v>
      </c>
      <c r="I160" s="37">
        <f t="shared" si="30"/>
        <v>4421.27579572989</v>
      </c>
      <c r="J160" s="40">
        <f t="shared" si="31"/>
        <v>-384.70702003735857</v>
      </c>
      <c r="K160" s="37">
        <f t="shared" si="32"/>
        <v>4036.5687756925313</v>
      </c>
      <c r="L160" s="37">
        <f t="shared" si="33"/>
        <v>5305530.9548758678</v>
      </c>
      <c r="M160" s="37">
        <f t="shared" si="34"/>
        <v>4843882.5308310371</v>
      </c>
      <c r="N160" s="41">
        <f>'jan-nov'!M160</f>
        <v>4758206.2538097808</v>
      </c>
      <c r="O160" s="41">
        <f t="shared" si="35"/>
        <v>85676.277021256275</v>
      </c>
    </row>
    <row r="161" spans="1:15" x14ac:dyDescent="0.2">
      <c r="A161" s="33">
        <v>940</v>
      </c>
      <c r="B161" s="34" t="s">
        <v>215</v>
      </c>
      <c r="C161" s="35">
        <v>45044</v>
      </c>
      <c r="D161" s="36">
        <v>1246</v>
      </c>
      <c r="E161" s="37">
        <f t="shared" si="26"/>
        <v>36150.882825040127</v>
      </c>
      <c r="F161" s="38">
        <f t="shared" si="27"/>
        <v>1.2139894749188549</v>
      </c>
      <c r="G161" s="39">
        <f t="shared" si="28"/>
        <v>-3823.3816322503785</v>
      </c>
      <c r="H161" s="39">
        <f t="shared" si="29"/>
        <v>0</v>
      </c>
      <c r="I161" s="37">
        <f t="shared" si="30"/>
        <v>-3823.3816322503785</v>
      </c>
      <c r="J161" s="40">
        <f t="shared" si="31"/>
        <v>-384.70702003735857</v>
      </c>
      <c r="K161" s="37">
        <f t="shared" si="32"/>
        <v>-4208.0886522877372</v>
      </c>
      <c r="L161" s="37">
        <f t="shared" si="33"/>
        <v>-4763933.5137839718</v>
      </c>
      <c r="M161" s="37">
        <f t="shared" si="34"/>
        <v>-5243278.4607505202</v>
      </c>
      <c r="N161" s="41">
        <f>'jan-nov'!M161</f>
        <v>-5361002.5239961492</v>
      </c>
      <c r="O161" s="41">
        <f t="shared" si="35"/>
        <v>117724.06324562896</v>
      </c>
    </row>
    <row r="162" spans="1:15" x14ac:dyDescent="0.2">
      <c r="A162" s="33">
        <v>941</v>
      </c>
      <c r="B162" s="34" t="s">
        <v>216</v>
      </c>
      <c r="C162" s="35">
        <v>71358</v>
      </c>
      <c r="D162" s="36">
        <v>952</v>
      </c>
      <c r="E162" s="37">
        <f t="shared" si="26"/>
        <v>74955.882352941175</v>
      </c>
      <c r="F162" s="38">
        <f t="shared" si="27"/>
        <v>2.517107333176877</v>
      </c>
      <c r="G162" s="39">
        <f t="shared" si="28"/>
        <v>-27106.381348991006</v>
      </c>
      <c r="H162" s="39">
        <f t="shared" si="29"/>
        <v>0</v>
      </c>
      <c r="I162" s="37">
        <f t="shared" si="30"/>
        <v>-27106.381348991006</v>
      </c>
      <c r="J162" s="40">
        <f t="shared" si="31"/>
        <v>-384.70702003735857</v>
      </c>
      <c r="K162" s="37">
        <f t="shared" si="32"/>
        <v>-27491.088369028366</v>
      </c>
      <c r="L162" s="37">
        <f t="shared" si="33"/>
        <v>-25805275.044239439</v>
      </c>
      <c r="M162" s="37">
        <f t="shared" si="34"/>
        <v>-26171516.127315003</v>
      </c>
      <c r="N162" s="41">
        <f>'jan-nov'!M162</f>
        <v>-26310028.894738629</v>
      </c>
      <c r="O162" s="41">
        <f t="shared" si="35"/>
        <v>138512.76742362604</v>
      </c>
    </row>
    <row r="163" spans="1:15" x14ac:dyDescent="0.2">
      <c r="A163" s="33">
        <v>1001</v>
      </c>
      <c r="B163" s="34" t="s">
        <v>217</v>
      </c>
      <c r="C163" s="35">
        <v>2385821</v>
      </c>
      <c r="D163" s="36">
        <v>89268</v>
      </c>
      <c r="E163" s="37">
        <f t="shared" si="26"/>
        <v>26726.49773715105</v>
      </c>
      <c r="F163" s="38">
        <f t="shared" si="27"/>
        <v>0.89750745815452848</v>
      </c>
      <c r="G163" s="39">
        <f t="shared" si="28"/>
        <v>1831.2494204830675</v>
      </c>
      <c r="H163" s="39">
        <f t="shared" si="29"/>
        <v>25.978524953324268</v>
      </c>
      <c r="I163" s="37">
        <f t="shared" si="30"/>
        <v>1857.2279454363918</v>
      </c>
      <c r="J163" s="40">
        <f t="shared" si="31"/>
        <v>-384.70702003735857</v>
      </c>
      <c r="K163" s="37">
        <f t="shared" si="32"/>
        <v>1472.5209253990333</v>
      </c>
      <c r="L163" s="37">
        <f t="shared" si="33"/>
        <v>165791024.23321581</v>
      </c>
      <c r="M163" s="37">
        <f t="shared" si="34"/>
        <v>131448997.96852091</v>
      </c>
      <c r="N163" s="41">
        <f>'jan-nov'!M163</f>
        <v>130040420.22090949</v>
      </c>
      <c r="O163" s="41">
        <f t="shared" si="35"/>
        <v>1408577.7476114184</v>
      </c>
    </row>
    <row r="164" spans="1:15" x14ac:dyDescent="0.2">
      <c r="A164" s="33">
        <v>1002</v>
      </c>
      <c r="B164" s="34" t="s">
        <v>218</v>
      </c>
      <c r="C164" s="35">
        <v>384424</v>
      </c>
      <c r="D164" s="36">
        <v>15600</v>
      </c>
      <c r="E164" s="37">
        <f t="shared" si="26"/>
        <v>24642.564102564102</v>
      </c>
      <c r="F164" s="38">
        <f t="shared" si="27"/>
        <v>0.8275264977707445</v>
      </c>
      <c r="G164" s="39">
        <f t="shared" si="28"/>
        <v>3081.6096012352368</v>
      </c>
      <c r="H164" s="39">
        <f t="shared" si="29"/>
        <v>755.35529705875626</v>
      </c>
      <c r="I164" s="37">
        <f t="shared" si="30"/>
        <v>3836.964898293993</v>
      </c>
      <c r="J164" s="40">
        <f t="shared" si="31"/>
        <v>-384.70702003735857</v>
      </c>
      <c r="K164" s="37">
        <f t="shared" si="32"/>
        <v>3452.2578782566343</v>
      </c>
      <c r="L164" s="37">
        <f t="shared" si="33"/>
        <v>59856652.413386293</v>
      </c>
      <c r="M164" s="37">
        <f t="shared" si="34"/>
        <v>53855222.900803491</v>
      </c>
      <c r="N164" s="41">
        <f>'jan-nov'!M164</f>
        <v>55159181.299527131</v>
      </c>
      <c r="O164" s="41">
        <f t="shared" si="35"/>
        <v>-1303958.3987236395</v>
      </c>
    </row>
    <row r="165" spans="1:15" x14ac:dyDescent="0.2">
      <c r="A165" s="33">
        <v>1003</v>
      </c>
      <c r="B165" s="34" t="s">
        <v>219</v>
      </c>
      <c r="C165" s="35">
        <v>236747</v>
      </c>
      <c r="D165" s="36">
        <v>9769</v>
      </c>
      <c r="E165" s="37">
        <f t="shared" si="26"/>
        <v>24234.517350803562</v>
      </c>
      <c r="F165" s="38">
        <f t="shared" si="27"/>
        <v>0.81382380441441504</v>
      </c>
      <c r="G165" s="39">
        <f t="shared" si="28"/>
        <v>3326.4376522915604</v>
      </c>
      <c r="H165" s="39">
        <f t="shared" si="29"/>
        <v>898.17166017494503</v>
      </c>
      <c r="I165" s="37">
        <f t="shared" si="30"/>
        <v>4224.6093124665058</v>
      </c>
      <c r="J165" s="40">
        <f t="shared" si="31"/>
        <v>-384.70702003735857</v>
      </c>
      <c r="K165" s="37">
        <f t="shared" si="32"/>
        <v>3839.9022924291471</v>
      </c>
      <c r="L165" s="37">
        <f t="shared" si="33"/>
        <v>41270208.373485297</v>
      </c>
      <c r="M165" s="37">
        <f t="shared" si="34"/>
        <v>37512005.494740337</v>
      </c>
      <c r="N165" s="41">
        <f>'jan-nov'!M165</f>
        <v>37444180.494556457</v>
      </c>
      <c r="O165" s="41">
        <f t="shared" si="35"/>
        <v>67825.000183880329</v>
      </c>
    </row>
    <row r="166" spans="1:15" x14ac:dyDescent="0.2">
      <c r="A166" s="33">
        <v>1004</v>
      </c>
      <c r="B166" s="34" t="s">
        <v>220</v>
      </c>
      <c r="C166" s="35">
        <v>235474</v>
      </c>
      <c r="D166" s="36">
        <v>9090</v>
      </c>
      <c r="E166" s="37">
        <f t="shared" si="26"/>
        <v>25904.730473047304</v>
      </c>
      <c r="F166" s="38">
        <f t="shared" si="27"/>
        <v>0.86991153983953218</v>
      </c>
      <c r="G166" s="39">
        <f t="shared" si="28"/>
        <v>2324.3097789453154</v>
      </c>
      <c r="H166" s="39">
        <f t="shared" si="29"/>
        <v>313.59706738963541</v>
      </c>
      <c r="I166" s="37">
        <f t="shared" si="30"/>
        <v>2637.9068463349508</v>
      </c>
      <c r="J166" s="40">
        <f t="shared" si="31"/>
        <v>-384.70702003735857</v>
      </c>
      <c r="K166" s="37">
        <f t="shared" si="32"/>
        <v>2253.1998262975922</v>
      </c>
      <c r="L166" s="37">
        <f t="shared" si="33"/>
        <v>23978573.233184703</v>
      </c>
      <c r="M166" s="37">
        <f t="shared" si="34"/>
        <v>20481586.421045113</v>
      </c>
      <c r="N166" s="41">
        <f>'jan-nov'!M166</f>
        <v>19454559.872609068</v>
      </c>
      <c r="O166" s="41">
        <f t="shared" si="35"/>
        <v>1027026.5484360456</v>
      </c>
    </row>
    <row r="167" spans="1:15" x14ac:dyDescent="0.2">
      <c r="A167" s="33">
        <v>1014</v>
      </c>
      <c r="B167" s="34" t="s">
        <v>221</v>
      </c>
      <c r="C167" s="35">
        <v>303650</v>
      </c>
      <c r="D167" s="36">
        <v>14425</v>
      </c>
      <c r="E167" s="37">
        <f t="shared" si="26"/>
        <v>21050.259965337955</v>
      </c>
      <c r="F167" s="38">
        <f t="shared" si="27"/>
        <v>0.70689266887074009</v>
      </c>
      <c r="G167" s="39">
        <f t="shared" si="28"/>
        <v>5236.9920835709245</v>
      </c>
      <c r="H167" s="39">
        <f t="shared" si="29"/>
        <v>2012.6617450879075</v>
      </c>
      <c r="I167" s="37">
        <f t="shared" si="30"/>
        <v>7249.653828658832</v>
      </c>
      <c r="J167" s="40">
        <f t="shared" si="31"/>
        <v>-384.70702003735857</v>
      </c>
      <c r="K167" s="37">
        <f t="shared" si="32"/>
        <v>6864.9468086214738</v>
      </c>
      <c r="L167" s="37">
        <f t="shared" si="33"/>
        <v>104576256.47840366</v>
      </c>
      <c r="M167" s="37">
        <f t="shared" si="34"/>
        <v>99026857.714364752</v>
      </c>
      <c r="N167" s="41">
        <f>'jan-nov'!M167</f>
        <v>98420914.759338394</v>
      </c>
      <c r="O167" s="41">
        <f t="shared" si="35"/>
        <v>605942.95502635837</v>
      </c>
    </row>
    <row r="168" spans="1:15" x14ac:dyDescent="0.2">
      <c r="A168" s="33">
        <v>1017</v>
      </c>
      <c r="B168" s="34" t="s">
        <v>222</v>
      </c>
      <c r="C168" s="35">
        <v>133870</v>
      </c>
      <c r="D168" s="36">
        <v>6568</v>
      </c>
      <c r="E168" s="37">
        <f t="shared" si="26"/>
        <v>20382.155907429962</v>
      </c>
      <c r="F168" s="38">
        <f t="shared" si="27"/>
        <v>0.68445694307183691</v>
      </c>
      <c r="G168" s="39">
        <f t="shared" si="28"/>
        <v>5637.8545183157203</v>
      </c>
      <c r="H168" s="39">
        <f t="shared" si="29"/>
        <v>2246.4981653557052</v>
      </c>
      <c r="I168" s="37">
        <f t="shared" si="30"/>
        <v>7884.3526836714254</v>
      </c>
      <c r="J168" s="40">
        <f t="shared" si="31"/>
        <v>-384.70702003735857</v>
      </c>
      <c r="K168" s="37">
        <f t="shared" si="32"/>
        <v>7499.6456636340672</v>
      </c>
      <c r="L168" s="37">
        <f t="shared" si="33"/>
        <v>51784428.426353924</v>
      </c>
      <c r="M168" s="37">
        <f t="shared" si="34"/>
        <v>49257672.718748555</v>
      </c>
      <c r="N168" s="41">
        <f>'jan-nov'!M168</f>
        <v>48329197.56251885</v>
      </c>
      <c r="O168" s="41">
        <f t="shared" si="35"/>
        <v>928475.15622970462</v>
      </c>
    </row>
    <row r="169" spans="1:15" x14ac:dyDescent="0.2">
      <c r="A169" s="33">
        <v>1018</v>
      </c>
      <c r="B169" s="34" t="s">
        <v>223</v>
      </c>
      <c r="C169" s="35">
        <v>282473</v>
      </c>
      <c r="D169" s="36">
        <v>11321</v>
      </c>
      <c r="E169" s="37">
        <f t="shared" si="26"/>
        <v>24951.241056443778</v>
      </c>
      <c r="F169" s="38">
        <f t="shared" si="27"/>
        <v>0.83789223558615356</v>
      </c>
      <c r="G169" s="39">
        <f t="shared" si="28"/>
        <v>2896.4034289074311</v>
      </c>
      <c r="H169" s="39">
        <f t="shared" si="29"/>
        <v>647.31836320086961</v>
      </c>
      <c r="I169" s="37">
        <f t="shared" si="30"/>
        <v>3543.7217921083006</v>
      </c>
      <c r="J169" s="40">
        <f t="shared" si="31"/>
        <v>-384.70702003735857</v>
      </c>
      <c r="K169" s="37">
        <f t="shared" si="32"/>
        <v>3159.0147720709419</v>
      </c>
      <c r="L169" s="37">
        <f t="shared" si="33"/>
        <v>40118474.408458069</v>
      </c>
      <c r="M169" s="37">
        <f t="shared" si="34"/>
        <v>35763206.234615132</v>
      </c>
      <c r="N169" s="41">
        <f>'jan-nov'!M169</f>
        <v>34806991.916150421</v>
      </c>
      <c r="O169" s="41">
        <f t="shared" si="35"/>
        <v>956214.31846471131</v>
      </c>
    </row>
    <row r="170" spans="1:15" x14ac:dyDescent="0.2">
      <c r="A170" s="33">
        <v>1021</v>
      </c>
      <c r="B170" s="34" t="s">
        <v>224</v>
      </c>
      <c r="C170" s="35">
        <v>51262</v>
      </c>
      <c r="D170" s="36">
        <v>2309</v>
      </c>
      <c r="E170" s="37">
        <f t="shared" si="26"/>
        <v>22200.952793417062</v>
      </c>
      <c r="F170" s="38">
        <f t="shared" si="27"/>
        <v>0.74553429731764087</v>
      </c>
      <c r="G170" s="39">
        <f t="shared" si="28"/>
        <v>4546.5763867234609</v>
      </c>
      <c r="H170" s="39">
        <f t="shared" si="29"/>
        <v>1609.9192552602201</v>
      </c>
      <c r="I170" s="37">
        <f t="shared" si="30"/>
        <v>6156.4956419836808</v>
      </c>
      <c r="J170" s="40">
        <f t="shared" si="31"/>
        <v>-384.70702003735857</v>
      </c>
      <c r="K170" s="37">
        <f t="shared" si="32"/>
        <v>5771.7886219463226</v>
      </c>
      <c r="L170" s="37">
        <f t="shared" si="33"/>
        <v>14215348.437340319</v>
      </c>
      <c r="M170" s="37">
        <f t="shared" si="34"/>
        <v>13327059.928074058</v>
      </c>
      <c r="N170" s="41">
        <f>'jan-nov'!M170</f>
        <v>12943299.950038979</v>
      </c>
      <c r="O170" s="41">
        <f t="shared" si="35"/>
        <v>383759.97803507932</v>
      </c>
    </row>
    <row r="171" spans="1:15" x14ac:dyDescent="0.2">
      <c r="A171" s="33">
        <v>1026</v>
      </c>
      <c r="B171" s="34" t="s">
        <v>225</v>
      </c>
      <c r="C171" s="35">
        <v>36584</v>
      </c>
      <c r="D171" s="36">
        <v>937</v>
      </c>
      <c r="E171" s="37">
        <f t="shared" si="26"/>
        <v>39043.756670224117</v>
      </c>
      <c r="F171" s="38">
        <f t="shared" si="27"/>
        <v>1.3111356059640653</v>
      </c>
      <c r="G171" s="39">
        <f t="shared" si="28"/>
        <v>-5559.105939360772</v>
      </c>
      <c r="H171" s="39">
        <f t="shared" si="29"/>
        <v>0</v>
      </c>
      <c r="I171" s="37">
        <f t="shared" si="30"/>
        <v>-5559.105939360772</v>
      </c>
      <c r="J171" s="40">
        <f t="shared" si="31"/>
        <v>-384.70702003735857</v>
      </c>
      <c r="K171" s="37">
        <f t="shared" si="32"/>
        <v>-5943.8129593981303</v>
      </c>
      <c r="L171" s="37">
        <f t="shared" si="33"/>
        <v>-5208882.2651810432</v>
      </c>
      <c r="M171" s="37">
        <f t="shared" si="34"/>
        <v>-5569352.7429560479</v>
      </c>
      <c r="N171" s="41">
        <f>'jan-nov'!M171</f>
        <v>-5563634.3218173292</v>
      </c>
      <c r="O171" s="41">
        <f t="shared" si="35"/>
        <v>-5718.4211387187243</v>
      </c>
    </row>
    <row r="172" spans="1:15" x14ac:dyDescent="0.2">
      <c r="A172" s="33">
        <v>1027</v>
      </c>
      <c r="B172" s="34" t="s">
        <v>226</v>
      </c>
      <c r="C172" s="35">
        <v>38548</v>
      </c>
      <c r="D172" s="36">
        <v>1765</v>
      </c>
      <c r="E172" s="37">
        <f t="shared" si="26"/>
        <v>21840.226628895183</v>
      </c>
      <c r="F172" s="38">
        <f t="shared" si="27"/>
        <v>0.73342068534371474</v>
      </c>
      <c r="G172" s="39">
        <f t="shared" si="28"/>
        <v>4763.0120854365878</v>
      </c>
      <c r="H172" s="39">
        <f t="shared" si="29"/>
        <v>1736.1734128428777</v>
      </c>
      <c r="I172" s="37">
        <f t="shared" si="30"/>
        <v>6499.1854982794657</v>
      </c>
      <c r="J172" s="40">
        <f t="shared" si="31"/>
        <v>-384.70702003735857</v>
      </c>
      <c r="K172" s="37">
        <f t="shared" si="32"/>
        <v>6114.4784782421075</v>
      </c>
      <c r="L172" s="37">
        <f t="shared" si="33"/>
        <v>11471062.404463258</v>
      </c>
      <c r="M172" s="37">
        <f t="shared" si="34"/>
        <v>10792054.51409732</v>
      </c>
      <c r="N172" s="41">
        <f>'jan-nov'!M172</f>
        <v>10646773.781645216</v>
      </c>
      <c r="O172" s="41">
        <f t="shared" si="35"/>
        <v>145280.73245210387</v>
      </c>
    </row>
    <row r="173" spans="1:15" x14ac:dyDescent="0.2">
      <c r="A173" s="33">
        <v>1029</v>
      </c>
      <c r="B173" s="34" t="s">
        <v>227</v>
      </c>
      <c r="C173" s="35">
        <v>116255</v>
      </c>
      <c r="D173" s="36">
        <v>4950</v>
      </c>
      <c r="E173" s="37">
        <f t="shared" si="26"/>
        <v>23485.858585858587</v>
      </c>
      <c r="F173" s="38">
        <f t="shared" si="27"/>
        <v>0.7886829561162535</v>
      </c>
      <c r="G173" s="39">
        <f t="shared" si="28"/>
        <v>3775.6329112585458</v>
      </c>
      <c r="H173" s="39">
        <f t="shared" si="29"/>
        <v>1160.2022279056864</v>
      </c>
      <c r="I173" s="37">
        <f t="shared" si="30"/>
        <v>4935.8351391642318</v>
      </c>
      <c r="J173" s="40">
        <f t="shared" si="31"/>
        <v>-384.70702003735857</v>
      </c>
      <c r="K173" s="37">
        <f t="shared" si="32"/>
        <v>4551.1281191268736</v>
      </c>
      <c r="L173" s="37">
        <f t="shared" si="33"/>
        <v>24432383.938862946</v>
      </c>
      <c r="M173" s="37">
        <f t="shared" si="34"/>
        <v>22528084.189678025</v>
      </c>
      <c r="N173" s="41">
        <f>'jan-nov'!M173</f>
        <v>22766163.296965335</v>
      </c>
      <c r="O173" s="41">
        <f t="shared" si="35"/>
        <v>-238079.10728731006</v>
      </c>
    </row>
    <row r="174" spans="1:15" x14ac:dyDescent="0.2">
      <c r="A174" s="33">
        <v>1032</v>
      </c>
      <c r="B174" s="34" t="s">
        <v>228</v>
      </c>
      <c r="C174" s="35">
        <v>190773</v>
      </c>
      <c r="D174" s="36">
        <v>8588</v>
      </c>
      <c r="E174" s="37">
        <f t="shared" si="26"/>
        <v>22213.90312063344</v>
      </c>
      <c r="F174" s="38">
        <f t="shared" si="27"/>
        <v>0.74596918464842965</v>
      </c>
      <c r="G174" s="39">
        <f t="shared" si="28"/>
        <v>4538.8061903936332</v>
      </c>
      <c r="H174" s="39">
        <f t="shared" si="29"/>
        <v>1605.3866407344876</v>
      </c>
      <c r="I174" s="37">
        <f t="shared" si="30"/>
        <v>6144.1928311281208</v>
      </c>
      <c r="J174" s="40">
        <f t="shared" si="31"/>
        <v>-384.70702003735857</v>
      </c>
      <c r="K174" s="37">
        <f t="shared" si="32"/>
        <v>5759.4858110907626</v>
      </c>
      <c r="L174" s="37">
        <f t="shared" si="33"/>
        <v>52766328.033728302</v>
      </c>
      <c r="M174" s="37">
        <f t="shared" si="34"/>
        <v>49462464.145647466</v>
      </c>
      <c r="N174" s="41">
        <f>'jan-nov'!M174</f>
        <v>48262166.423098646</v>
      </c>
      <c r="O174" s="41">
        <f t="shared" si="35"/>
        <v>1200297.7225488201</v>
      </c>
    </row>
    <row r="175" spans="1:15" x14ac:dyDescent="0.2">
      <c r="A175" s="33">
        <v>1034</v>
      </c>
      <c r="B175" s="34" t="s">
        <v>229</v>
      </c>
      <c r="C175" s="35">
        <v>39047</v>
      </c>
      <c r="D175" s="36">
        <v>1702</v>
      </c>
      <c r="E175" s="37">
        <f t="shared" si="26"/>
        <v>22941.833137485311</v>
      </c>
      <c r="F175" s="38">
        <f t="shared" si="27"/>
        <v>0.77041393702730032</v>
      </c>
      <c r="G175" s="39">
        <f t="shared" si="28"/>
        <v>4102.0481802825107</v>
      </c>
      <c r="H175" s="39">
        <f t="shared" si="29"/>
        <v>1350.6111348363329</v>
      </c>
      <c r="I175" s="37">
        <f t="shared" si="30"/>
        <v>5452.6593151188436</v>
      </c>
      <c r="J175" s="40">
        <f t="shared" si="31"/>
        <v>-384.70702003735857</v>
      </c>
      <c r="K175" s="37">
        <f t="shared" si="32"/>
        <v>5067.9522950814853</v>
      </c>
      <c r="L175" s="37">
        <f t="shared" si="33"/>
        <v>9280426.1543322708</v>
      </c>
      <c r="M175" s="37">
        <f t="shared" si="34"/>
        <v>8625654.806228688</v>
      </c>
      <c r="N175" s="41">
        <f>'jan-nov'!M175</f>
        <v>8653399.7033202071</v>
      </c>
      <c r="O175" s="41">
        <f t="shared" si="35"/>
        <v>-27744.897091519088</v>
      </c>
    </row>
    <row r="176" spans="1:15" x14ac:dyDescent="0.2">
      <c r="A176" s="33">
        <v>1037</v>
      </c>
      <c r="B176" s="34" t="s">
        <v>230</v>
      </c>
      <c r="C176" s="35">
        <v>159751</v>
      </c>
      <c r="D176" s="36">
        <v>5988</v>
      </c>
      <c r="E176" s="37">
        <f t="shared" si="26"/>
        <v>26678.523714094856</v>
      </c>
      <c r="F176" s="38">
        <f t="shared" si="27"/>
        <v>0.89589643362321625</v>
      </c>
      <c r="G176" s="39">
        <f t="shared" si="28"/>
        <v>1860.0338343167844</v>
      </c>
      <c r="H176" s="39">
        <f t="shared" si="29"/>
        <v>42.769433022992416</v>
      </c>
      <c r="I176" s="37">
        <f t="shared" si="30"/>
        <v>1902.8032673397768</v>
      </c>
      <c r="J176" s="40">
        <f t="shared" si="31"/>
        <v>-384.70702003735857</v>
      </c>
      <c r="K176" s="37">
        <f t="shared" si="32"/>
        <v>1518.0962473024183</v>
      </c>
      <c r="L176" s="37">
        <f t="shared" si="33"/>
        <v>11393985.964830583</v>
      </c>
      <c r="M176" s="37">
        <f t="shared" si="34"/>
        <v>9090360.3288468812</v>
      </c>
      <c r="N176" s="41">
        <f>'jan-nov'!M176</f>
        <v>9281086.2065108102</v>
      </c>
      <c r="O176" s="41">
        <f t="shared" si="35"/>
        <v>-190725.87766392902</v>
      </c>
    </row>
    <row r="177" spans="1:15" x14ac:dyDescent="0.2">
      <c r="A177" s="33">
        <v>1046</v>
      </c>
      <c r="B177" s="34" t="s">
        <v>231</v>
      </c>
      <c r="C177" s="35">
        <v>97913</v>
      </c>
      <c r="D177" s="36">
        <v>1836</v>
      </c>
      <c r="E177" s="37">
        <f t="shared" si="26"/>
        <v>53329.520697167754</v>
      </c>
      <c r="F177" s="38">
        <f t="shared" si="27"/>
        <v>1.7908684870065001</v>
      </c>
      <c r="G177" s="39">
        <f t="shared" si="28"/>
        <v>-14130.564355526954</v>
      </c>
      <c r="H177" s="39">
        <f t="shared" si="29"/>
        <v>0</v>
      </c>
      <c r="I177" s="37">
        <f t="shared" si="30"/>
        <v>-14130.564355526954</v>
      </c>
      <c r="J177" s="40">
        <f t="shared" si="31"/>
        <v>-384.70702003735857</v>
      </c>
      <c r="K177" s="37">
        <f t="shared" si="32"/>
        <v>-14515.271375564313</v>
      </c>
      <c r="L177" s="37">
        <f t="shared" si="33"/>
        <v>-25943716.156747486</v>
      </c>
      <c r="M177" s="37">
        <f t="shared" si="34"/>
        <v>-26650038.245536078</v>
      </c>
      <c r="N177" s="41">
        <f>'jan-nov'!M177</f>
        <v>-26522455.725567352</v>
      </c>
      <c r="O177" s="41">
        <f t="shared" si="35"/>
        <v>-127582.51996872574</v>
      </c>
    </row>
    <row r="178" spans="1:15" x14ac:dyDescent="0.2">
      <c r="A178" s="33">
        <v>1101</v>
      </c>
      <c r="B178" s="34" t="s">
        <v>232</v>
      </c>
      <c r="C178" s="35">
        <v>420764</v>
      </c>
      <c r="D178" s="36">
        <v>14899</v>
      </c>
      <c r="E178" s="37">
        <f t="shared" si="26"/>
        <v>28241.090006040675</v>
      </c>
      <c r="F178" s="38">
        <f t="shared" si="27"/>
        <v>0.94836926095265783</v>
      </c>
      <c r="G178" s="39">
        <f t="shared" si="28"/>
        <v>922.49405914929298</v>
      </c>
      <c r="H178" s="39">
        <f t="shared" si="29"/>
        <v>0</v>
      </c>
      <c r="I178" s="37">
        <f t="shared" si="30"/>
        <v>922.49405914929298</v>
      </c>
      <c r="J178" s="40">
        <f t="shared" si="31"/>
        <v>-384.70702003735857</v>
      </c>
      <c r="K178" s="37">
        <f t="shared" si="32"/>
        <v>537.7870391119344</v>
      </c>
      <c r="L178" s="37">
        <f t="shared" si="33"/>
        <v>13744238.987265317</v>
      </c>
      <c r="M178" s="37">
        <f t="shared" si="34"/>
        <v>8012489.0957287103</v>
      </c>
      <c r="N178" s="41">
        <f>'jan-nov'!M178</f>
        <v>7616177.2030348219</v>
      </c>
      <c r="O178" s="41">
        <f t="shared" si="35"/>
        <v>396311.8926938884</v>
      </c>
    </row>
    <row r="179" spans="1:15" x14ac:dyDescent="0.2">
      <c r="A179" s="33">
        <v>1102</v>
      </c>
      <c r="B179" s="34" t="s">
        <v>233</v>
      </c>
      <c r="C179" s="35">
        <v>2267326</v>
      </c>
      <c r="D179" s="36">
        <v>75497</v>
      </c>
      <c r="E179" s="37">
        <f t="shared" si="26"/>
        <v>30032.001271573707</v>
      </c>
      <c r="F179" s="38">
        <f t="shared" si="27"/>
        <v>1.008510183026206</v>
      </c>
      <c r="G179" s="39">
        <f t="shared" si="28"/>
        <v>-152.05270017052607</v>
      </c>
      <c r="H179" s="39">
        <f t="shared" si="29"/>
        <v>0</v>
      </c>
      <c r="I179" s="37">
        <f t="shared" si="30"/>
        <v>-152.05270017052607</v>
      </c>
      <c r="J179" s="40">
        <f t="shared" si="31"/>
        <v>-384.70702003735857</v>
      </c>
      <c r="K179" s="37">
        <f t="shared" si="32"/>
        <v>-536.75972020788458</v>
      </c>
      <c r="L179" s="37">
        <f t="shared" si="33"/>
        <v>-11479522.704774207</v>
      </c>
      <c r="M179" s="37">
        <f t="shared" si="34"/>
        <v>-40523748.596534662</v>
      </c>
      <c r="N179" s="41">
        <f>'jan-nov'!M179</f>
        <v>-42742991.45596879</v>
      </c>
      <c r="O179" s="41">
        <f t="shared" si="35"/>
        <v>2219242.8594341278</v>
      </c>
    </row>
    <row r="180" spans="1:15" x14ac:dyDescent="0.2">
      <c r="A180" s="33">
        <v>1103</v>
      </c>
      <c r="B180" s="34" t="s">
        <v>234</v>
      </c>
      <c r="C180" s="35">
        <v>4887726</v>
      </c>
      <c r="D180" s="36">
        <v>132729</v>
      </c>
      <c r="E180" s="37">
        <f t="shared" si="26"/>
        <v>36824.853649164841</v>
      </c>
      <c r="F180" s="38">
        <f t="shared" si="27"/>
        <v>1.2366222136779499</v>
      </c>
      <c r="G180" s="39">
        <f t="shared" si="28"/>
        <v>-4227.7641267252066</v>
      </c>
      <c r="H180" s="39">
        <f t="shared" si="29"/>
        <v>0</v>
      </c>
      <c r="I180" s="37">
        <f t="shared" si="30"/>
        <v>-4227.7641267252066</v>
      </c>
      <c r="J180" s="40">
        <f t="shared" si="31"/>
        <v>-384.70702003735857</v>
      </c>
      <c r="K180" s="37">
        <f t="shared" si="32"/>
        <v>-4612.4711467625648</v>
      </c>
      <c r="L180" s="37">
        <f t="shared" si="33"/>
        <v>-561146904.77610993</v>
      </c>
      <c r="M180" s="37">
        <f t="shared" si="34"/>
        <v>-612208682.83864844</v>
      </c>
      <c r="N180" s="41">
        <f>'jan-nov'!M180</f>
        <v>-614404857.95143235</v>
      </c>
      <c r="O180" s="41">
        <f t="shared" si="35"/>
        <v>2196175.1127839088</v>
      </c>
    </row>
    <row r="181" spans="1:15" x14ac:dyDescent="0.2">
      <c r="A181" s="33">
        <v>1106</v>
      </c>
      <c r="B181" s="34" t="s">
        <v>235</v>
      </c>
      <c r="C181" s="35">
        <v>1015625</v>
      </c>
      <c r="D181" s="36">
        <v>37166</v>
      </c>
      <c r="E181" s="37">
        <f t="shared" si="26"/>
        <v>27326.723349297747</v>
      </c>
      <c r="F181" s="38">
        <f t="shared" si="27"/>
        <v>0.91766374532597483</v>
      </c>
      <c r="G181" s="39">
        <f t="shared" si="28"/>
        <v>1471.1140531950498</v>
      </c>
      <c r="H181" s="39">
        <f t="shared" si="29"/>
        <v>0</v>
      </c>
      <c r="I181" s="37">
        <f t="shared" si="30"/>
        <v>1471.1140531950498</v>
      </c>
      <c r="J181" s="40">
        <f t="shared" si="31"/>
        <v>-384.70702003735857</v>
      </c>
      <c r="K181" s="37">
        <f t="shared" si="32"/>
        <v>1086.4070331576913</v>
      </c>
      <c r="L181" s="37">
        <f t="shared" si="33"/>
        <v>54675424.901047222</v>
      </c>
      <c r="M181" s="37">
        <f t="shared" si="34"/>
        <v>40377403.794338755</v>
      </c>
      <c r="N181" s="41">
        <f>'jan-nov'!M181</f>
        <v>39808660.187126167</v>
      </c>
      <c r="O181" s="41">
        <f t="shared" si="35"/>
        <v>568743.60721258819</v>
      </c>
    </row>
    <row r="182" spans="1:15" x14ac:dyDescent="0.2">
      <c r="A182" s="33">
        <v>1111</v>
      </c>
      <c r="B182" s="34" t="s">
        <v>236</v>
      </c>
      <c r="C182" s="35">
        <v>81393</v>
      </c>
      <c r="D182" s="36">
        <v>3316</v>
      </c>
      <c r="E182" s="37">
        <f t="shared" si="26"/>
        <v>24545.536791314837</v>
      </c>
      <c r="F182" s="38">
        <f t="shared" si="27"/>
        <v>0.82426820570616743</v>
      </c>
      <c r="G182" s="39">
        <f t="shared" si="28"/>
        <v>3139.825987984796</v>
      </c>
      <c r="H182" s="39">
        <f t="shared" si="29"/>
        <v>789.3148559959991</v>
      </c>
      <c r="I182" s="37">
        <f t="shared" si="30"/>
        <v>3929.1408439807951</v>
      </c>
      <c r="J182" s="40">
        <f t="shared" si="31"/>
        <v>-384.70702003735857</v>
      </c>
      <c r="K182" s="37">
        <f t="shared" si="32"/>
        <v>3544.4338239434364</v>
      </c>
      <c r="L182" s="37">
        <f t="shared" si="33"/>
        <v>13029031.038640317</v>
      </c>
      <c r="M182" s="37">
        <f t="shared" si="34"/>
        <v>11753342.560196435</v>
      </c>
      <c r="N182" s="41">
        <f>'jan-nov'!M182</f>
        <v>11223385.614694355</v>
      </c>
      <c r="O182" s="41">
        <f t="shared" si="35"/>
        <v>529956.94550208002</v>
      </c>
    </row>
    <row r="183" spans="1:15" x14ac:dyDescent="0.2">
      <c r="A183" s="33">
        <v>1112</v>
      </c>
      <c r="B183" s="34" t="s">
        <v>237</v>
      </c>
      <c r="C183" s="35">
        <v>79675</v>
      </c>
      <c r="D183" s="36">
        <v>3259</v>
      </c>
      <c r="E183" s="37">
        <f t="shared" si="26"/>
        <v>24447.683338447376</v>
      </c>
      <c r="F183" s="38">
        <f t="shared" si="27"/>
        <v>0.82098217082728253</v>
      </c>
      <c r="G183" s="39">
        <f t="shared" si="28"/>
        <v>3198.5380597052722</v>
      </c>
      <c r="H183" s="39">
        <f t="shared" si="29"/>
        <v>823.56356449961038</v>
      </c>
      <c r="I183" s="37">
        <f t="shared" si="30"/>
        <v>4022.1016242048827</v>
      </c>
      <c r="J183" s="40">
        <f t="shared" si="31"/>
        <v>-384.70702003735857</v>
      </c>
      <c r="K183" s="37">
        <f t="shared" si="32"/>
        <v>3637.394604167524</v>
      </c>
      <c r="L183" s="37">
        <f t="shared" si="33"/>
        <v>13108029.193283712</v>
      </c>
      <c r="M183" s="37">
        <f t="shared" si="34"/>
        <v>11854269.014981961</v>
      </c>
      <c r="N183" s="41">
        <f>'jan-nov'!M183</f>
        <v>11493209.067638393</v>
      </c>
      <c r="O183" s="41">
        <f t="shared" si="35"/>
        <v>361059.94734356739</v>
      </c>
    </row>
    <row r="184" spans="1:15" x14ac:dyDescent="0.2">
      <c r="A184" s="33">
        <v>1114</v>
      </c>
      <c r="B184" s="34" t="s">
        <v>238</v>
      </c>
      <c r="C184" s="35">
        <v>76011</v>
      </c>
      <c r="D184" s="36">
        <v>2826</v>
      </c>
      <c r="E184" s="37">
        <f t="shared" si="26"/>
        <v>26897.027600849258</v>
      </c>
      <c r="F184" s="38">
        <f t="shared" si="27"/>
        <v>0.90323405301227777</v>
      </c>
      <c r="G184" s="39">
        <f t="shared" si="28"/>
        <v>1728.9315022641429</v>
      </c>
      <c r="H184" s="39">
        <f t="shared" si="29"/>
        <v>0</v>
      </c>
      <c r="I184" s="37">
        <f t="shared" si="30"/>
        <v>1728.9315022641429</v>
      </c>
      <c r="J184" s="40">
        <f t="shared" si="31"/>
        <v>-384.70702003735857</v>
      </c>
      <c r="K184" s="37">
        <f t="shared" si="32"/>
        <v>1344.2244822267844</v>
      </c>
      <c r="L184" s="37">
        <f t="shared" si="33"/>
        <v>4885960.425398468</v>
      </c>
      <c r="M184" s="37">
        <f t="shared" si="34"/>
        <v>3798778.3867728929</v>
      </c>
      <c r="N184" s="41">
        <f>'jan-nov'!M184</f>
        <v>3561302.4616267192</v>
      </c>
      <c r="O184" s="41">
        <f t="shared" si="35"/>
        <v>237475.92514617369</v>
      </c>
    </row>
    <row r="185" spans="1:15" x14ac:dyDescent="0.2">
      <c r="A185" s="33">
        <v>1119</v>
      </c>
      <c r="B185" s="34" t="s">
        <v>239</v>
      </c>
      <c r="C185" s="35">
        <v>470013</v>
      </c>
      <c r="D185" s="36">
        <v>18800</v>
      </c>
      <c r="E185" s="37">
        <f t="shared" si="26"/>
        <v>25000.691489361703</v>
      </c>
      <c r="F185" s="38">
        <f t="shared" si="27"/>
        <v>0.83955283970979511</v>
      </c>
      <c r="G185" s="39">
        <f t="shared" si="28"/>
        <v>2866.733169156676</v>
      </c>
      <c r="H185" s="39">
        <f t="shared" si="29"/>
        <v>630.01071167959572</v>
      </c>
      <c r="I185" s="37">
        <f t="shared" si="30"/>
        <v>3496.7438808362717</v>
      </c>
      <c r="J185" s="40">
        <f t="shared" si="31"/>
        <v>-384.70702003735857</v>
      </c>
      <c r="K185" s="37">
        <f t="shared" si="32"/>
        <v>3112.036860798913</v>
      </c>
      <c r="L185" s="37">
        <f t="shared" si="33"/>
        <v>65738784.959721908</v>
      </c>
      <c r="M185" s="37">
        <f t="shared" si="34"/>
        <v>58506292.983019568</v>
      </c>
      <c r="N185" s="41">
        <f>'jan-nov'!M185</f>
        <v>55600014.643019907</v>
      </c>
      <c r="O185" s="41">
        <f t="shared" si="35"/>
        <v>2906278.3399996608</v>
      </c>
    </row>
    <row r="186" spans="1:15" x14ac:dyDescent="0.2">
      <c r="A186" s="33">
        <v>1120</v>
      </c>
      <c r="B186" s="34" t="s">
        <v>240</v>
      </c>
      <c r="C186" s="35">
        <v>526351</v>
      </c>
      <c r="D186" s="36">
        <v>19042</v>
      </c>
      <c r="E186" s="37">
        <f t="shared" si="26"/>
        <v>27641.581766621151</v>
      </c>
      <c r="F186" s="38">
        <f t="shared" si="27"/>
        <v>0.92823706400729533</v>
      </c>
      <c r="G186" s="39">
        <f t="shared" si="28"/>
        <v>1282.1990028010071</v>
      </c>
      <c r="H186" s="39">
        <f t="shared" si="29"/>
        <v>0</v>
      </c>
      <c r="I186" s="37">
        <f t="shared" si="30"/>
        <v>1282.1990028010071</v>
      </c>
      <c r="J186" s="40">
        <f t="shared" si="31"/>
        <v>-384.70702003735857</v>
      </c>
      <c r="K186" s="37">
        <f t="shared" si="32"/>
        <v>897.49198276364848</v>
      </c>
      <c r="L186" s="37">
        <f t="shared" si="33"/>
        <v>24415633.411336776</v>
      </c>
      <c r="M186" s="37">
        <f t="shared" si="34"/>
        <v>17090042.335785393</v>
      </c>
      <c r="N186" s="41">
        <f>'jan-nov'!M186</f>
        <v>15374916.16217123</v>
      </c>
      <c r="O186" s="41">
        <f t="shared" si="35"/>
        <v>1715126.173614163</v>
      </c>
    </row>
    <row r="187" spans="1:15" x14ac:dyDescent="0.2">
      <c r="A187" s="33">
        <v>1121</v>
      </c>
      <c r="B187" s="34" t="s">
        <v>241</v>
      </c>
      <c r="C187" s="35">
        <v>529636</v>
      </c>
      <c r="D187" s="36">
        <v>18656</v>
      </c>
      <c r="E187" s="37">
        <f t="shared" si="26"/>
        <v>28389.57975986278</v>
      </c>
      <c r="F187" s="38">
        <f t="shared" si="27"/>
        <v>0.95335572280881109</v>
      </c>
      <c r="G187" s="39">
        <f t="shared" si="28"/>
        <v>833.40020685603008</v>
      </c>
      <c r="H187" s="39">
        <f t="shared" si="29"/>
        <v>0</v>
      </c>
      <c r="I187" s="37">
        <f t="shared" si="30"/>
        <v>833.40020685603008</v>
      </c>
      <c r="J187" s="40">
        <f t="shared" si="31"/>
        <v>-384.70702003735857</v>
      </c>
      <c r="K187" s="37">
        <f t="shared" si="32"/>
        <v>448.69318681867151</v>
      </c>
      <c r="L187" s="37">
        <f t="shared" si="33"/>
        <v>15547914.259106098</v>
      </c>
      <c r="M187" s="37">
        <f t="shared" si="34"/>
        <v>8370820.093289136</v>
      </c>
      <c r="N187" s="41">
        <f>'jan-nov'!M187</f>
        <v>6587963.1720127398</v>
      </c>
      <c r="O187" s="41">
        <f t="shared" si="35"/>
        <v>1782856.9212763961</v>
      </c>
    </row>
    <row r="188" spans="1:15" x14ac:dyDescent="0.2">
      <c r="A188" s="33">
        <v>1122</v>
      </c>
      <c r="B188" s="34" t="s">
        <v>242</v>
      </c>
      <c r="C188" s="35">
        <v>305892</v>
      </c>
      <c r="D188" s="36">
        <v>11902</v>
      </c>
      <c r="E188" s="37">
        <f t="shared" si="26"/>
        <v>25700.890606620735</v>
      </c>
      <c r="F188" s="38">
        <f t="shared" si="27"/>
        <v>0.86306635562623502</v>
      </c>
      <c r="G188" s="39">
        <f t="shared" si="28"/>
        <v>2446.6136988012572</v>
      </c>
      <c r="H188" s="39">
        <f t="shared" si="29"/>
        <v>384.94102063893479</v>
      </c>
      <c r="I188" s="37">
        <f t="shared" si="30"/>
        <v>2831.554719440192</v>
      </c>
      <c r="J188" s="40">
        <f t="shared" si="31"/>
        <v>-384.70702003735857</v>
      </c>
      <c r="K188" s="37">
        <f t="shared" si="32"/>
        <v>2446.8476994028333</v>
      </c>
      <c r="L188" s="37">
        <f t="shared" si="33"/>
        <v>33701164.270777166</v>
      </c>
      <c r="M188" s="37">
        <f t="shared" si="34"/>
        <v>29122381.318292521</v>
      </c>
      <c r="N188" s="41">
        <f>'jan-nov'!M188</f>
        <v>27687052.860703342</v>
      </c>
      <c r="O188" s="41">
        <f t="shared" si="35"/>
        <v>1435328.4575891793</v>
      </c>
    </row>
    <row r="189" spans="1:15" x14ac:dyDescent="0.2">
      <c r="A189" s="33">
        <v>1124</v>
      </c>
      <c r="B189" s="34" t="s">
        <v>243</v>
      </c>
      <c r="C189" s="35">
        <v>945204</v>
      </c>
      <c r="D189" s="36">
        <v>26016</v>
      </c>
      <c r="E189" s="37">
        <f t="shared" si="26"/>
        <v>36331.642066420667</v>
      </c>
      <c r="F189" s="38">
        <f t="shared" si="27"/>
        <v>1.2200595843984026</v>
      </c>
      <c r="G189" s="39">
        <f t="shared" si="28"/>
        <v>-3931.8371770787021</v>
      </c>
      <c r="H189" s="39">
        <f t="shared" si="29"/>
        <v>0</v>
      </c>
      <c r="I189" s="37">
        <f t="shared" si="30"/>
        <v>-3931.8371770787021</v>
      </c>
      <c r="J189" s="40">
        <f t="shared" si="31"/>
        <v>-384.70702003735857</v>
      </c>
      <c r="K189" s="37">
        <f t="shared" si="32"/>
        <v>-4316.5441971160608</v>
      </c>
      <c r="L189" s="37">
        <f t="shared" si="33"/>
        <v>-102290675.99887951</v>
      </c>
      <c r="M189" s="37">
        <f t="shared" si="34"/>
        <v>-112299213.83217144</v>
      </c>
      <c r="N189" s="41">
        <f>'jan-nov'!M189</f>
        <v>-113056707.27470611</v>
      </c>
      <c r="O189" s="41">
        <f t="shared" si="35"/>
        <v>757493.44253467023</v>
      </c>
    </row>
    <row r="190" spans="1:15" x14ac:dyDescent="0.2">
      <c r="A190" s="33">
        <v>1127</v>
      </c>
      <c r="B190" s="34" t="s">
        <v>244</v>
      </c>
      <c r="C190" s="35">
        <v>341416</v>
      </c>
      <c r="D190" s="36">
        <v>10873</v>
      </c>
      <c r="E190" s="37">
        <f t="shared" si="26"/>
        <v>31400.3494895613</v>
      </c>
      <c r="F190" s="38">
        <f t="shared" si="27"/>
        <v>1.0544609373328282</v>
      </c>
      <c r="G190" s="39">
        <f t="shared" si="28"/>
        <v>-973.06163096308228</v>
      </c>
      <c r="H190" s="39">
        <f t="shared" si="29"/>
        <v>0</v>
      </c>
      <c r="I190" s="37">
        <f t="shared" si="30"/>
        <v>-973.06163096308228</v>
      </c>
      <c r="J190" s="40">
        <f t="shared" si="31"/>
        <v>-384.70702003735857</v>
      </c>
      <c r="K190" s="37">
        <f t="shared" si="32"/>
        <v>-1357.768651000441</v>
      </c>
      <c r="L190" s="37">
        <f t="shared" si="33"/>
        <v>-10580099.113461593</v>
      </c>
      <c r="M190" s="37">
        <f t="shared" si="34"/>
        <v>-14763018.542327795</v>
      </c>
      <c r="N190" s="41">
        <f>'jan-nov'!M190</f>
        <v>-14512759.42488772</v>
      </c>
      <c r="O190" s="41">
        <f t="shared" si="35"/>
        <v>-250259.11744007468</v>
      </c>
    </row>
    <row r="191" spans="1:15" x14ac:dyDescent="0.2">
      <c r="A191" s="33">
        <v>1129</v>
      </c>
      <c r="B191" s="34" t="s">
        <v>245</v>
      </c>
      <c r="C191" s="35">
        <v>53784</v>
      </c>
      <c r="D191" s="36">
        <v>1245</v>
      </c>
      <c r="E191" s="37">
        <f t="shared" si="26"/>
        <v>43200</v>
      </c>
      <c r="F191" s="38">
        <f t="shared" si="27"/>
        <v>1.4507071810752195</v>
      </c>
      <c r="G191" s="39">
        <f t="shared" si="28"/>
        <v>-8052.8519372263017</v>
      </c>
      <c r="H191" s="39">
        <f t="shared" si="29"/>
        <v>0</v>
      </c>
      <c r="I191" s="37">
        <f t="shared" si="30"/>
        <v>-8052.8519372263017</v>
      </c>
      <c r="J191" s="40">
        <f t="shared" si="31"/>
        <v>-384.70702003735857</v>
      </c>
      <c r="K191" s="37">
        <f t="shared" si="32"/>
        <v>-8437.55895726366</v>
      </c>
      <c r="L191" s="37">
        <f t="shared" si="33"/>
        <v>-10025800.661846746</v>
      </c>
      <c r="M191" s="37">
        <f t="shared" si="34"/>
        <v>-10504760.901793256</v>
      </c>
      <c r="N191" s="41">
        <f>'jan-nov'!M191</f>
        <v>-10499349.552468061</v>
      </c>
      <c r="O191" s="41">
        <f t="shared" si="35"/>
        <v>-5411.3493251949549</v>
      </c>
    </row>
    <row r="192" spans="1:15" x14ac:dyDescent="0.2">
      <c r="A192" s="33">
        <v>1130</v>
      </c>
      <c r="B192" s="34" t="s">
        <v>246</v>
      </c>
      <c r="C192" s="35">
        <v>333009</v>
      </c>
      <c r="D192" s="36">
        <v>12662</v>
      </c>
      <c r="E192" s="37">
        <f t="shared" si="26"/>
        <v>26299.873637655979</v>
      </c>
      <c r="F192" s="38">
        <f t="shared" si="27"/>
        <v>0.88318091545181443</v>
      </c>
      <c r="G192" s="39">
        <f t="shared" si="28"/>
        <v>2087.2238801801104</v>
      </c>
      <c r="H192" s="39">
        <f t="shared" si="29"/>
        <v>175.29695977659921</v>
      </c>
      <c r="I192" s="37">
        <f t="shared" si="30"/>
        <v>2262.5208399567096</v>
      </c>
      <c r="J192" s="40">
        <f t="shared" si="31"/>
        <v>-384.70702003735857</v>
      </c>
      <c r="K192" s="37">
        <f t="shared" si="32"/>
        <v>1877.8138199193509</v>
      </c>
      <c r="L192" s="37">
        <f t="shared" si="33"/>
        <v>28648038.875531856</v>
      </c>
      <c r="M192" s="37">
        <f t="shared" si="34"/>
        <v>23776878.58781882</v>
      </c>
      <c r="N192" s="41">
        <f>'jan-nov'!M192</f>
        <v>23049790.154782861</v>
      </c>
      <c r="O192" s="41">
        <f t="shared" si="35"/>
        <v>727088.43303595856</v>
      </c>
    </row>
    <row r="193" spans="1:15" x14ac:dyDescent="0.2">
      <c r="A193" s="33">
        <v>1133</v>
      </c>
      <c r="B193" s="34" t="s">
        <v>247</v>
      </c>
      <c r="C193" s="35">
        <v>95073</v>
      </c>
      <c r="D193" s="36">
        <v>2708</v>
      </c>
      <c r="E193" s="37">
        <f t="shared" si="26"/>
        <v>35108.197932053175</v>
      </c>
      <c r="F193" s="38">
        <f t="shared" si="27"/>
        <v>1.1789748808944378</v>
      </c>
      <c r="G193" s="39">
        <f t="shared" si="28"/>
        <v>-3197.7706964582071</v>
      </c>
      <c r="H193" s="39">
        <f t="shared" si="29"/>
        <v>0</v>
      </c>
      <c r="I193" s="37">
        <f t="shared" si="30"/>
        <v>-3197.7706964582071</v>
      </c>
      <c r="J193" s="40">
        <f t="shared" si="31"/>
        <v>-384.70702003735857</v>
      </c>
      <c r="K193" s="37">
        <f t="shared" si="32"/>
        <v>-3582.4777164955658</v>
      </c>
      <c r="L193" s="37">
        <f t="shared" si="33"/>
        <v>-8659563.0460088253</v>
      </c>
      <c r="M193" s="37">
        <f t="shared" si="34"/>
        <v>-9701349.6562699918</v>
      </c>
      <c r="N193" s="41">
        <f>'jan-nov'!M193</f>
        <v>-9927046.898059044</v>
      </c>
      <c r="O193" s="41">
        <f t="shared" si="35"/>
        <v>225697.24178905226</v>
      </c>
    </row>
    <row r="194" spans="1:15" x14ac:dyDescent="0.2">
      <c r="A194" s="33">
        <v>1134</v>
      </c>
      <c r="B194" s="34" t="s">
        <v>248</v>
      </c>
      <c r="C194" s="35">
        <v>145448</v>
      </c>
      <c r="D194" s="36">
        <v>3853</v>
      </c>
      <c r="E194" s="37">
        <f t="shared" si="26"/>
        <v>37749.286270438621</v>
      </c>
      <c r="F194" s="38">
        <f t="shared" si="27"/>
        <v>1.2676657563192013</v>
      </c>
      <c r="G194" s="39">
        <f t="shared" si="28"/>
        <v>-4782.4236994894745</v>
      </c>
      <c r="H194" s="39">
        <f t="shared" si="29"/>
        <v>0</v>
      </c>
      <c r="I194" s="37">
        <f t="shared" si="30"/>
        <v>-4782.4236994894745</v>
      </c>
      <c r="J194" s="40">
        <f t="shared" si="31"/>
        <v>-384.70702003735857</v>
      </c>
      <c r="K194" s="37">
        <f t="shared" si="32"/>
        <v>-5167.1307195268328</v>
      </c>
      <c r="L194" s="37">
        <f t="shared" si="33"/>
        <v>-18426678.514132947</v>
      </c>
      <c r="M194" s="37">
        <f t="shared" si="34"/>
        <v>-19908954.662336886</v>
      </c>
      <c r="N194" s="41">
        <f>'jan-nov'!M194</f>
        <v>-20242899.297718421</v>
      </c>
      <c r="O194" s="41">
        <f t="shared" si="35"/>
        <v>333944.6353815347</v>
      </c>
    </row>
    <row r="195" spans="1:15" x14ac:dyDescent="0.2">
      <c r="A195" s="33">
        <v>1135</v>
      </c>
      <c r="B195" s="34" t="s">
        <v>249</v>
      </c>
      <c r="C195" s="35">
        <v>154229</v>
      </c>
      <c r="D195" s="36">
        <v>4760</v>
      </c>
      <c r="E195" s="37">
        <f t="shared" si="26"/>
        <v>32401.050420168067</v>
      </c>
      <c r="F195" s="38">
        <f t="shared" si="27"/>
        <v>1.0880656601601406</v>
      </c>
      <c r="G195" s="39">
        <f t="shared" si="28"/>
        <v>-1573.4821893271421</v>
      </c>
      <c r="H195" s="39">
        <f t="shared" si="29"/>
        <v>0</v>
      </c>
      <c r="I195" s="37">
        <f t="shared" si="30"/>
        <v>-1573.4821893271421</v>
      </c>
      <c r="J195" s="40">
        <f t="shared" si="31"/>
        <v>-384.70702003735857</v>
      </c>
      <c r="K195" s="37">
        <f t="shared" si="32"/>
        <v>-1958.1892093645006</v>
      </c>
      <c r="L195" s="37">
        <f t="shared" si="33"/>
        <v>-7489775.2211971963</v>
      </c>
      <c r="M195" s="37">
        <f t="shared" si="34"/>
        <v>-9320980.6365750227</v>
      </c>
      <c r="N195" s="41">
        <f>'jan-nov'!M195</f>
        <v>-9667344.4736931492</v>
      </c>
      <c r="O195" s="41">
        <f t="shared" si="35"/>
        <v>346363.83711812645</v>
      </c>
    </row>
    <row r="196" spans="1:15" x14ac:dyDescent="0.2">
      <c r="A196" s="33">
        <v>1141</v>
      </c>
      <c r="B196" s="34" t="s">
        <v>250</v>
      </c>
      <c r="C196" s="35">
        <v>93755</v>
      </c>
      <c r="D196" s="36">
        <v>3235</v>
      </c>
      <c r="E196" s="37">
        <f t="shared" si="26"/>
        <v>28981.452859350851</v>
      </c>
      <c r="F196" s="38">
        <f t="shared" si="27"/>
        <v>0.97323152270956559</v>
      </c>
      <c r="G196" s="39">
        <f t="shared" si="28"/>
        <v>478.27634716318715</v>
      </c>
      <c r="H196" s="39">
        <f t="shared" si="29"/>
        <v>0</v>
      </c>
      <c r="I196" s="37">
        <f t="shared" si="30"/>
        <v>478.27634716318715</v>
      </c>
      <c r="J196" s="40">
        <f t="shared" si="31"/>
        <v>-384.70702003735857</v>
      </c>
      <c r="K196" s="37">
        <f t="shared" si="32"/>
        <v>93.569327125828579</v>
      </c>
      <c r="L196" s="37">
        <f t="shared" si="33"/>
        <v>1547223.9830729105</v>
      </c>
      <c r="M196" s="37">
        <f t="shared" si="34"/>
        <v>302696.77325205546</v>
      </c>
      <c r="N196" s="41">
        <f>'jan-nov'!M196</f>
        <v>1459437.1066392143</v>
      </c>
      <c r="O196" s="41">
        <f t="shared" si="35"/>
        <v>-1156740.3333871588</v>
      </c>
    </row>
    <row r="197" spans="1:15" x14ac:dyDescent="0.2">
      <c r="A197" s="33">
        <v>1142</v>
      </c>
      <c r="B197" s="34" t="s">
        <v>251</v>
      </c>
      <c r="C197" s="35">
        <v>146692</v>
      </c>
      <c r="D197" s="36">
        <v>4892</v>
      </c>
      <c r="E197" s="37">
        <f t="shared" si="26"/>
        <v>29986.099754701554</v>
      </c>
      <c r="F197" s="38">
        <f t="shared" si="27"/>
        <v>1.0069687557079496</v>
      </c>
      <c r="G197" s="39">
        <f t="shared" si="28"/>
        <v>-124.51179004723453</v>
      </c>
      <c r="H197" s="39">
        <f t="shared" si="29"/>
        <v>0</v>
      </c>
      <c r="I197" s="37">
        <f t="shared" si="30"/>
        <v>-124.51179004723453</v>
      </c>
      <c r="J197" s="40">
        <f t="shared" si="31"/>
        <v>-384.70702003735857</v>
      </c>
      <c r="K197" s="37">
        <f t="shared" si="32"/>
        <v>-509.21881008459309</v>
      </c>
      <c r="L197" s="37">
        <f t="shared" si="33"/>
        <v>-609111.67691107129</v>
      </c>
      <c r="M197" s="37">
        <f t="shared" si="34"/>
        <v>-2491098.4189338293</v>
      </c>
      <c r="N197" s="41">
        <f>'jan-nov'!M197</f>
        <v>-2696336.7154005989</v>
      </c>
      <c r="O197" s="41">
        <f t="shared" si="35"/>
        <v>205238.29646676965</v>
      </c>
    </row>
    <row r="198" spans="1:15" x14ac:dyDescent="0.2">
      <c r="A198" s="33">
        <v>1144</v>
      </c>
      <c r="B198" s="34" t="s">
        <v>252</v>
      </c>
      <c r="C198" s="35">
        <v>15385</v>
      </c>
      <c r="D198" s="36">
        <v>534</v>
      </c>
      <c r="E198" s="37">
        <f t="shared" si="26"/>
        <v>28810.861423220973</v>
      </c>
      <c r="F198" s="38">
        <f t="shared" si="27"/>
        <v>0.96750286017661302</v>
      </c>
      <c r="G198" s="39">
        <f t="shared" si="28"/>
        <v>580.63120884111413</v>
      </c>
      <c r="H198" s="39">
        <f t="shared" si="29"/>
        <v>0</v>
      </c>
      <c r="I198" s="37">
        <f t="shared" si="30"/>
        <v>580.63120884111413</v>
      </c>
      <c r="J198" s="40">
        <f t="shared" si="31"/>
        <v>-384.70702003735857</v>
      </c>
      <c r="K198" s="37">
        <f t="shared" si="32"/>
        <v>195.92418880375556</v>
      </c>
      <c r="L198" s="37">
        <f t="shared" si="33"/>
        <v>310057.06552115496</v>
      </c>
      <c r="M198" s="37">
        <f t="shared" si="34"/>
        <v>104623.51682120547</v>
      </c>
      <c r="N198" s="41">
        <f>'jan-nov'!M198</f>
        <v>71313.204001650942</v>
      </c>
      <c r="O198" s="41">
        <f t="shared" si="35"/>
        <v>33310.312819554529</v>
      </c>
    </row>
    <row r="199" spans="1:15" x14ac:dyDescent="0.2">
      <c r="A199" s="33">
        <v>1145</v>
      </c>
      <c r="B199" s="34" t="s">
        <v>253</v>
      </c>
      <c r="C199" s="35">
        <v>20969</v>
      </c>
      <c r="D199" s="36">
        <v>855</v>
      </c>
      <c r="E199" s="37">
        <f t="shared" si="26"/>
        <v>24525.146198830411</v>
      </c>
      <c r="F199" s="38">
        <f t="shared" si="27"/>
        <v>0.82358346545284489</v>
      </c>
      <c r="G199" s="39">
        <f t="shared" si="28"/>
        <v>3152.0603434754512</v>
      </c>
      <c r="H199" s="39">
        <f t="shared" si="29"/>
        <v>796.45156336554805</v>
      </c>
      <c r="I199" s="37">
        <f t="shared" si="30"/>
        <v>3948.5119068409995</v>
      </c>
      <c r="J199" s="40">
        <f t="shared" si="31"/>
        <v>-384.70702003735857</v>
      </c>
      <c r="K199" s="37">
        <f t="shared" si="32"/>
        <v>3563.8048868036408</v>
      </c>
      <c r="L199" s="37">
        <f t="shared" si="33"/>
        <v>3375977.6803490547</v>
      </c>
      <c r="M199" s="37">
        <f t="shared" si="34"/>
        <v>3047053.178217113</v>
      </c>
      <c r="N199" s="41">
        <f>'jan-nov'!M199</f>
        <v>2889548.2058394677</v>
      </c>
      <c r="O199" s="41">
        <f t="shared" si="35"/>
        <v>157504.97237764532</v>
      </c>
    </row>
    <row r="200" spans="1:15" x14ac:dyDescent="0.2">
      <c r="A200" s="33">
        <v>1146</v>
      </c>
      <c r="B200" s="34" t="s">
        <v>254</v>
      </c>
      <c r="C200" s="35">
        <v>279974</v>
      </c>
      <c r="D200" s="36">
        <v>11041</v>
      </c>
      <c r="E200" s="37">
        <f t="shared" si="26"/>
        <v>25357.666878000182</v>
      </c>
      <c r="F200" s="38">
        <f t="shared" si="27"/>
        <v>0.85154049618583583</v>
      </c>
      <c r="G200" s="39">
        <f t="shared" si="28"/>
        <v>2652.5479359735887</v>
      </c>
      <c r="H200" s="39">
        <f t="shared" si="29"/>
        <v>505.06932565612823</v>
      </c>
      <c r="I200" s="37">
        <f t="shared" si="30"/>
        <v>3157.6172616297167</v>
      </c>
      <c r="J200" s="40">
        <f t="shared" si="31"/>
        <v>-384.70702003735857</v>
      </c>
      <c r="K200" s="37">
        <f t="shared" si="32"/>
        <v>2772.910241592358</v>
      </c>
      <c r="L200" s="37">
        <f t="shared" si="33"/>
        <v>34863252.185653701</v>
      </c>
      <c r="M200" s="37">
        <f t="shared" si="34"/>
        <v>30615701.977421224</v>
      </c>
      <c r="N200" s="41">
        <f>'jan-nov'!M200</f>
        <v>29253657.123594817</v>
      </c>
      <c r="O200" s="41">
        <f t="shared" si="35"/>
        <v>1362044.8538264073</v>
      </c>
    </row>
    <row r="201" spans="1:15" x14ac:dyDescent="0.2">
      <c r="A201" s="33">
        <v>1149</v>
      </c>
      <c r="B201" s="34" t="s">
        <v>255</v>
      </c>
      <c r="C201" s="35">
        <v>1048090</v>
      </c>
      <c r="D201" s="36">
        <v>42229</v>
      </c>
      <c r="E201" s="37">
        <f t="shared" ref="E201:E264" si="36">(C201*1000)/D201</f>
        <v>24819.200075777309</v>
      </c>
      <c r="F201" s="38">
        <f t="shared" ref="F201:F264" si="37">IF(ISNUMBER(C201),E201/E$435,"")</f>
        <v>0.83345814302020316</v>
      </c>
      <c r="G201" s="39">
        <f t="shared" ref="G201:G264" si="38">(E$435-E201)*0.6</f>
        <v>2975.6280173073123</v>
      </c>
      <c r="H201" s="39">
        <f t="shared" ref="H201:H264" si="39">IF(E201&gt;=E$435*0.9,0,IF(E201&lt;0.9*E$435,(E$435*0.9-E201)*0.35))</f>
        <v>693.53270643413362</v>
      </c>
      <c r="I201" s="37">
        <f t="shared" ref="I201:I264" si="40">G201+H201</f>
        <v>3669.160723741446</v>
      </c>
      <c r="J201" s="40">
        <f t="shared" ref="J201:J264" si="41">I$437</f>
        <v>-384.70702003735857</v>
      </c>
      <c r="K201" s="37">
        <f t="shared" ref="K201:K264" si="42">I201+J201</f>
        <v>3284.4537037040873</v>
      </c>
      <c r="L201" s="37">
        <f t="shared" ref="L201:L264" si="43">(I201*D201)</f>
        <v>154944988.20287752</v>
      </c>
      <c r="M201" s="37">
        <f t="shared" ref="M201:M264" si="44">(K201*D201)</f>
        <v>138699195.45371991</v>
      </c>
      <c r="N201" s="41">
        <f>'jan-nov'!M201</f>
        <v>134833774.66011104</v>
      </c>
      <c r="O201" s="41">
        <f t="shared" ref="O201:O264" si="45">M201-N201</f>
        <v>3865420.7936088741</v>
      </c>
    </row>
    <row r="202" spans="1:15" x14ac:dyDescent="0.2">
      <c r="A202" s="33">
        <v>1151</v>
      </c>
      <c r="B202" s="34" t="s">
        <v>256</v>
      </c>
      <c r="C202" s="35">
        <v>4747</v>
      </c>
      <c r="D202" s="36">
        <v>201</v>
      </c>
      <c r="E202" s="37">
        <f t="shared" si="36"/>
        <v>23616.915422885573</v>
      </c>
      <c r="F202" s="38">
        <f t="shared" si="37"/>
        <v>0.79308399997282886</v>
      </c>
      <c r="G202" s="39">
        <f t="shared" si="38"/>
        <v>3696.998809042354</v>
      </c>
      <c r="H202" s="39">
        <f t="shared" si="39"/>
        <v>1114.3323349462412</v>
      </c>
      <c r="I202" s="37">
        <f t="shared" si="40"/>
        <v>4811.3311439885947</v>
      </c>
      <c r="J202" s="40">
        <f t="shared" si="41"/>
        <v>-384.70702003735857</v>
      </c>
      <c r="K202" s="37">
        <f t="shared" si="42"/>
        <v>4426.6241239512365</v>
      </c>
      <c r="L202" s="37">
        <f t="shared" si="43"/>
        <v>967077.55994170753</v>
      </c>
      <c r="M202" s="37">
        <f t="shared" si="44"/>
        <v>889751.44891419855</v>
      </c>
      <c r="N202" s="41">
        <f>'jan-nov'!M202</f>
        <v>858317.29751313804</v>
      </c>
      <c r="O202" s="41">
        <f t="shared" si="45"/>
        <v>31434.151401060517</v>
      </c>
    </row>
    <row r="203" spans="1:15" x14ac:dyDescent="0.2">
      <c r="A203" s="33">
        <v>1160</v>
      </c>
      <c r="B203" s="34" t="s">
        <v>257</v>
      </c>
      <c r="C203" s="35">
        <v>300936</v>
      </c>
      <c r="D203" s="36">
        <v>8828</v>
      </c>
      <c r="E203" s="37">
        <f t="shared" si="36"/>
        <v>34088.8083371092</v>
      </c>
      <c r="F203" s="38">
        <f t="shared" si="37"/>
        <v>1.1447425705773409</v>
      </c>
      <c r="G203" s="39">
        <f t="shared" si="38"/>
        <v>-2586.136939491822</v>
      </c>
      <c r="H203" s="39">
        <f t="shared" si="39"/>
        <v>0</v>
      </c>
      <c r="I203" s="37">
        <f t="shared" si="40"/>
        <v>-2586.136939491822</v>
      </c>
      <c r="J203" s="40">
        <f t="shared" si="41"/>
        <v>-384.70702003735857</v>
      </c>
      <c r="K203" s="37">
        <f t="shared" si="42"/>
        <v>-2970.8439595291807</v>
      </c>
      <c r="L203" s="37">
        <f t="shared" si="43"/>
        <v>-22830416.901833806</v>
      </c>
      <c r="M203" s="37">
        <f t="shared" si="44"/>
        <v>-26226610.474723607</v>
      </c>
      <c r="N203" s="41">
        <f>'jan-nov'!M203</f>
        <v>-18389632.649950229</v>
      </c>
      <c r="O203" s="41">
        <f t="shared" si="45"/>
        <v>-7836977.8247733787</v>
      </c>
    </row>
    <row r="204" spans="1:15" x14ac:dyDescent="0.2">
      <c r="A204" s="33">
        <v>1201</v>
      </c>
      <c r="B204" s="34" t="s">
        <v>258</v>
      </c>
      <c r="C204" s="35">
        <v>8795464</v>
      </c>
      <c r="D204" s="36">
        <v>278556</v>
      </c>
      <c r="E204" s="37">
        <f t="shared" si="36"/>
        <v>31575.209293642929</v>
      </c>
      <c r="F204" s="38">
        <f t="shared" si="37"/>
        <v>1.0603329367185372</v>
      </c>
      <c r="G204" s="39">
        <f t="shared" si="38"/>
        <v>-1077.9775134120594</v>
      </c>
      <c r="H204" s="39">
        <f t="shared" si="39"/>
        <v>0</v>
      </c>
      <c r="I204" s="37">
        <f t="shared" si="40"/>
        <v>-1077.9775134120594</v>
      </c>
      <c r="J204" s="40">
        <f t="shared" si="41"/>
        <v>-384.70702003735857</v>
      </c>
      <c r="K204" s="37">
        <f t="shared" si="42"/>
        <v>-1462.6845334494178</v>
      </c>
      <c r="L204" s="37">
        <f t="shared" si="43"/>
        <v>-300277104.22600961</v>
      </c>
      <c r="M204" s="37">
        <f t="shared" si="44"/>
        <v>-407439552.89953601</v>
      </c>
      <c r="N204" s="41">
        <f>'jan-nov'!M204</f>
        <v>-412283736.97774541</v>
      </c>
      <c r="O204" s="41">
        <f t="shared" si="45"/>
        <v>4844184.0782094002</v>
      </c>
    </row>
    <row r="205" spans="1:15" x14ac:dyDescent="0.2">
      <c r="A205" s="33">
        <v>1211</v>
      </c>
      <c r="B205" s="34" t="s">
        <v>259</v>
      </c>
      <c r="C205" s="35">
        <v>101892</v>
      </c>
      <c r="D205" s="36">
        <v>4135</v>
      </c>
      <c r="E205" s="37">
        <f t="shared" si="36"/>
        <v>24641.354292623942</v>
      </c>
      <c r="F205" s="38">
        <f t="shared" si="37"/>
        <v>0.8274858709196351</v>
      </c>
      <c r="G205" s="39">
        <f t="shared" si="38"/>
        <v>3082.3354871993324</v>
      </c>
      <c r="H205" s="39">
        <f t="shared" si="39"/>
        <v>755.77873053781195</v>
      </c>
      <c r="I205" s="37">
        <f t="shared" si="40"/>
        <v>3838.1142177371444</v>
      </c>
      <c r="J205" s="40">
        <f t="shared" si="41"/>
        <v>-384.70702003735857</v>
      </c>
      <c r="K205" s="37">
        <f t="shared" si="42"/>
        <v>3453.4071976997857</v>
      </c>
      <c r="L205" s="37">
        <f t="shared" si="43"/>
        <v>15870602.290343093</v>
      </c>
      <c r="M205" s="37">
        <f t="shared" si="44"/>
        <v>14279838.762488613</v>
      </c>
      <c r="N205" s="41">
        <f>'jan-nov'!M205</f>
        <v>13832798.632919529</v>
      </c>
      <c r="O205" s="41">
        <f t="shared" si="45"/>
        <v>447040.12956908345</v>
      </c>
    </row>
    <row r="206" spans="1:15" x14ac:dyDescent="0.2">
      <c r="A206" s="33">
        <v>1216</v>
      </c>
      <c r="B206" s="34" t="s">
        <v>260</v>
      </c>
      <c r="C206" s="35">
        <v>160876</v>
      </c>
      <c r="D206" s="36">
        <v>5656</v>
      </c>
      <c r="E206" s="37">
        <f t="shared" si="36"/>
        <v>28443.422913719944</v>
      </c>
      <c r="F206" s="38">
        <f t="shared" si="37"/>
        <v>0.95516383970585572</v>
      </c>
      <c r="G206" s="39">
        <f t="shared" si="38"/>
        <v>801.09431454173171</v>
      </c>
      <c r="H206" s="39">
        <f t="shared" si="39"/>
        <v>0</v>
      </c>
      <c r="I206" s="37">
        <f t="shared" si="40"/>
        <v>801.09431454173171</v>
      </c>
      <c r="J206" s="40">
        <f t="shared" si="41"/>
        <v>-384.70702003735857</v>
      </c>
      <c r="K206" s="37">
        <f t="shared" si="42"/>
        <v>416.38729450437313</v>
      </c>
      <c r="L206" s="37">
        <f t="shared" si="43"/>
        <v>4530989.4430480348</v>
      </c>
      <c r="M206" s="37">
        <f t="shared" si="44"/>
        <v>2355086.5377167342</v>
      </c>
      <c r="N206" s="41">
        <f>'jan-nov'!M206</f>
        <v>1975593.0371410872</v>
      </c>
      <c r="O206" s="41">
        <f t="shared" si="45"/>
        <v>379493.50057564699</v>
      </c>
    </row>
    <row r="207" spans="1:15" x14ac:dyDescent="0.2">
      <c r="A207" s="33">
        <v>1219</v>
      </c>
      <c r="B207" s="34" t="s">
        <v>261</v>
      </c>
      <c r="C207" s="35">
        <v>315438</v>
      </c>
      <c r="D207" s="36">
        <v>11806</v>
      </c>
      <c r="E207" s="37">
        <f t="shared" si="36"/>
        <v>26718.448246654243</v>
      </c>
      <c r="F207" s="38">
        <f t="shared" si="37"/>
        <v>0.89723714672703514</v>
      </c>
      <c r="G207" s="39">
        <f t="shared" si="38"/>
        <v>1836.0791147811519</v>
      </c>
      <c r="H207" s="39">
        <f t="shared" si="39"/>
        <v>28.79584662720681</v>
      </c>
      <c r="I207" s="37">
        <f t="shared" si="40"/>
        <v>1864.8749614083588</v>
      </c>
      <c r="J207" s="40">
        <f t="shared" si="41"/>
        <v>-384.70702003735857</v>
      </c>
      <c r="K207" s="37">
        <f t="shared" si="42"/>
        <v>1480.1679413710003</v>
      </c>
      <c r="L207" s="37">
        <f t="shared" si="43"/>
        <v>22016713.794387084</v>
      </c>
      <c r="M207" s="37">
        <f t="shared" si="44"/>
        <v>17474862.715826031</v>
      </c>
      <c r="N207" s="41">
        <f>'jan-nov'!M207</f>
        <v>16830442.360398561</v>
      </c>
      <c r="O207" s="41">
        <f t="shared" si="45"/>
        <v>644420.35542747006</v>
      </c>
    </row>
    <row r="208" spans="1:15" x14ac:dyDescent="0.2">
      <c r="A208" s="33">
        <v>1221</v>
      </c>
      <c r="B208" s="34" t="s">
        <v>262</v>
      </c>
      <c r="C208" s="35">
        <v>497783</v>
      </c>
      <c r="D208" s="36">
        <v>18821</v>
      </c>
      <c r="E208" s="37">
        <f t="shared" si="36"/>
        <v>26448.275862068964</v>
      </c>
      <c r="F208" s="38">
        <f t="shared" si="37"/>
        <v>0.88816443796670919</v>
      </c>
      <c r="G208" s="39">
        <f t="shared" si="38"/>
        <v>1998.1825455323196</v>
      </c>
      <c r="H208" s="39">
        <f t="shared" si="39"/>
        <v>123.35618123205458</v>
      </c>
      <c r="I208" s="37">
        <f t="shared" si="40"/>
        <v>2121.5387267643741</v>
      </c>
      <c r="J208" s="40">
        <f t="shared" si="41"/>
        <v>-384.70702003735857</v>
      </c>
      <c r="K208" s="37">
        <f t="shared" si="42"/>
        <v>1736.8317067270154</v>
      </c>
      <c r="L208" s="37">
        <f t="shared" si="43"/>
        <v>39929480.376432285</v>
      </c>
      <c r="M208" s="37">
        <f t="shared" si="44"/>
        <v>32688909.552309159</v>
      </c>
      <c r="N208" s="41">
        <f>'jan-nov'!M208</f>
        <v>31731356.002461549</v>
      </c>
      <c r="O208" s="41">
        <f t="shared" si="45"/>
        <v>957553.54984761029</v>
      </c>
    </row>
    <row r="209" spans="1:15" x14ac:dyDescent="0.2">
      <c r="A209" s="33">
        <v>1222</v>
      </c>
      <c r="B209" s="34" t="s">
        <v>263</v>
      </c>
      <c r="C209" s="35">
        <v>80561</v>
      </c>
      <c r="D209" s="36">
        <v>3189</v>
      </c>
      <c r="E209" s="37">
        <f t="shared" si="36"/>
        <v>25262.151144559422</v>
      </c>
      <c r="F209" s="38">
        <f t="shared" si="37"/>
        <v>0.84833296469490582</v>
      </c>
      <c r="G209" s="39">
        <f t="shared" si="38"/>
        <v>2709.8573760380445</v>
      </c>
      <c r="H209" s="39">
        <f t="shared" si="39"/>
        <v>538.49983236039407</v>
      </c>
      <c r="I209" s="37">
        <f t="shared" si="40"/>
        <v>3248.3572083984386</v>
      </c>
      <c r="J209" s="40">
        <f t="shared" si="41"/>
        <v>-384.70702003735857</v>
      </c>
      <c r="K209" s="37">
        <f t="shared" si="42"/>
        <v>2863.6501883610799</v>
      </c>
      <c r="L209" s="37">
        <f t="shared" si="43"/>
        <v>10359011.137582621</v>
      </c>
      <c r="M209" s="37">
        <f t="shared" si="44"/>
        <v>9132180.4506834839</v>
      </c>
      <c r="N209" s="41">
        <f>'jan-nov'!M209</f>
        <v>8754687.8694994897</v>
      </c>
      <c r="O209" s="41">
        <f t="shared" si="45"/>
        <v>377492.58118399419</v>
      </c>
    </row>
    <row r="210" spans="1:15" x14ac:dyDescent="0.2">
      <c r="A210" s="33">
        <v>1223</v>
      </c>
      <c r="B210" s="34" t="s">
        <v>264</v>
      </c>
      <c r="C210" s="35">
        <v>83729</v>
      </c>
      <c r="D210" s="36">
        <v>2847</v>
      </c>
      <c r="E210" s="37">
        <f t="shared" si="36"/>
        <v>29409.553916403231</v>
      </c>
      <c r="F210" s="38">
        <f t="shared" si="37"/>
        <v>0.98760766339687522</v>
      </c>
      <c r="G210" s="39">
        <f t="shared" si="38"/>
        <v>221.41571293175949</v>
      </c>
      <c r="H210" s="39">
        <f t="shared" si="39"/>
        <v>0</v>
      </c>
      <c r="I210" s="37">
        <f t="shared" si="40"/>
        <v>221.41571293175949</v>
      </c>
      <c r="J210" s="40">
        <f t="shared" si="41"/>
        <v>-384.70702003735857</v>
      </c>
      <c r="K210" s="37">
        <f t="shared" si="42"/>
        <v>-163.29130710559909</v>
      </c>
      <c r="L210" s="37">
        <f t="shared" si="43"/>
        <v>630370.5347167193</v>
      </c>
      <c r="M210" s="37">
        <f t="shared" si="44"/>
        <v>-464890.3513296406</v>
      </c>
      <c r="N210" s="41">
        <f>'jan-nov'!M210</f>
        <v>-623609.9404631058</v>
      </c>
      <c r="O210" s="41">
        <f t="shared" si="45"/>
        <v>158719.5891334652</v>
      </c>
    </row>
    <row r="211" spans="1:15" x14ac:dyDescent="0.2">
      <c r="A211" s="33">
        <v>1224</v>
      </c>
      <c r="B211" s="34" t="s">
        <v>265</v>
      </c>
      <c r="C211" s="35">
        <v>343907</v>
      </c>
      <c r="D211" s="36">
        <v>13241</v>
      </c>
      <c r="E211" s="37">
        <f t="shared" si="36"/>
        <v>25972.88724416585</v>
      </c>
      <c r="F211" s="38">
        <f t="shared" si="37"/>
        <v>0.87220032496223066</v>
      </c>
      <c r="G211" s="39">
        <f t="shared" si="38"/>
        <v>2283.4157162741881</v>
      </c>
      <c r="H211" s="39">
        <f t="shared" si="39"/>
        <v>289.74219749814455</v>
      </c>
      <c r="I211" s="37">
        <f t="shared" si="40"/>
        <v>2573.1579137723324</v>
      </c>
      <c r="J211" s="40">
        <f t="shared" si="41"/>
        <v>-384.70702003735857</v>
      </c>
      <c r="K211" s="37">
        <f t="shared" si="42"/>
        <v>2188.4508937349738</v>
      </c>
      <c r="L211" s="37">
        <f t="shared" si="43"/>
        <v>34071183.936259456</v>
      </c>
      <c r="M211" s="37">
        <f t="shared" si="44"/>
        <v>28977278.283944789</v>
      </c>
      <c r="N211" s="41">
        <f>'jan-nov'!M211</f>
        <v>27388651.922246087</v>
      </c>
      <c r="O211" s="41">
        <f t="shared" si="45"/>
        <v>1588626.361698702</v>
      </c>
    </row>
    <row r="212" spans="1:15" x14ac:dyDescent="0.2">
      <c r="A212" s="33">
        <v>1227</v>
      </c>
      <c r="B212" s="34" t="s">
        <v>266</v>
      </c>
      <c r="C212" s="35">
        <v>28232</v>
      </c>
      <c r="D212" s="36">
        <v>1108</v>
      </c>
      <c r="E212" s="37">
        <f t="shared" si="36"/>
        <v>25480.144404332132</v>
      </c>
      <c r="F212" s="38">
        <f t="shared" si="37"/>
        <v>0.85565343662495819</v>
      </c>
      <c r="G212" s="39">
        <f t="shared" si="38"/>
        <v>2579.0614201744188</v>
      </c>
      <c r="H212" s="39">
        <f t="shared" si="39"/>
        <v>462.20219143994581</v>
      </c>
      <c r="I212" s="37">
        <f t="shared" si="40"/>
        <v>3041.2636116143644</v>
      </c>
      <c r="J212" s="40">
        <f t="shared" si="41"/>
        <v>-384.70702003735857</v>
      </c>
      <c r="K212" s="37">
        <f t="shared" si="42"/>
        <v>2656.5565915770057</v>
      </c>
      <c r="L212" s="37">
        <f t="shared" si="43"/>
        <v>3369720.0816687159</v>
      </c>
      <c r="M212" s="37">
        <f t="shared" si="44"/>
        <v>2943464.7034673225</v>
      </c>
      <c r="N212" s="41">
        <f>'jan-nov'!M212</f>
        <v>2789994.1076843641</v>
      </c>
      <c r="O212" s="41">
        <f t="shared" si="45"/>
        <v>153470.59578295844</v>
      </c>
    </row>
    <row r="213" spans="1:15" x14ac:dyDescent="0.2">
      <c r="A213" s="33">
        <v>1228</v>
      </c>
      <c r="B213" s="34" t="s">
        <v>267</v>
      </c>
      <c r="C213" s="35">
        <v>217927</v>
      </c>
      <c r="D213" s="36">
        <v>7025</v>
      </c>
      <c r="E213" s="37">
        <f t="shared" si="36"/>
        <v>31021.637010676157</v>
      </c>
      <c r="F213" s="38">
        <f t="shared" si="37"/>
        <v>1.0417433236133498</v>
      </c>
      <c r="G213" s="39">
        <f t="shared" si="38"/>
        <v>-745.8341436319962</v>
      </c>
      <c r="H213" s="39">
        <f t="shared" si="39"/>
        <v>0</v>
      </c>
      <c r="I213" s="37">
        <f t="shared" si="40"/>
        <v>-745.8341436319962</v>
      </c>
      <c r="J213" s="40">
        <f t="shared" si="41"/>
        <v>-384.70702003735857</v>
      </c>
      <c r="K213" s="37">
        <f t="shared" si="42"/>
        <v>-1130.5411636693548</v>
      </c>
      <c r="L213" s="37">
        <f t="shared" si="43"/>
        <v>-5239484.8590147737</v>
      </c>
      <c r="M213" s="37">
        <f t="shared" si="44"/>
        <v>-7942051.6747772172</v>
      </c>
      <c r="N213" s="41">
        <f>'jan-nov'!M213</f>
        <v>-8241124.9848097414</v>
      </c>
      <c r="O213" s="41">
        <f t="shared" si="45"/>
        <v>299073.31003252417</v>
      </c>
    </row>
    <row r="214" spans="1:15" x14ac:dyDescent="0.2">
      <c r="A214" s="33">
        <v>1231</v>
      </c>
      <c r="B214" s="34" t="s">
        <v>268</v>
      </c>
      <c r="C214" s="35">
        <v>81965</v>
      </c>
      <c r="D214" s="36">
        <v>3377</v>
      </c>
      <c r="E214" s="37">
        <f t="shared" si="36"/>
        <v>24271.542789458097</v>
      </c>
      <c r="F214" s="38">
        <f t="shared" si="37"/>
        <v>0.81506716251021583</v>
      </c>
      <c r="G214" s="39">
        <f t="shared" si="38"/>
        <v>3304.2223890988394</v>
      </c>
      <c r="H214" s="39">
        <f t="shared" si="39"/>
        <v>885.21275664585789</v>
      </c>
      <c r="I214" s="37">
        <f t="shared" si="40"/>
        <v>4189.4351457446974</v>
      </c>
      <c r="J214" s="40">
        <f t="shared" si="41"/>
        <v>-384.70702003735857</v>
      </c>
      <c r="K214" s="37">
        <f t="shared" si="42"/>
        <v>3804.7281257073387</v>
      </c>
      <c r="L214" s="37">
        <f t="shared" si="43"/>
        <v>14147722.487179844</v>
      </c>
      <c r="M214" s="37">
        <f t="shared" si="44"/>
        <v>12848566.880513683</v>
      </c>
      <c r="N214" s="41">
        <f>'jan-nov'!M214</f>
        <v>12697010.515929686</v>
      </c>
      <c r="O214" s="41">
        <f t="shared" si="45"/>
        <v>151556.36458399706</v>
      </c>
    </row>
    <row r="215" spans="1:15" x14ac:dyDescent="0.2">
      <c r="A215" s="33">
        <v>1232</v>
      </c>
      <c r="B215" s="34" t="s">
        <v>269</v>
      </c>
      <c r="C215" s="35">
        <v>55245</v>
      </c>
      <c r="D215" s="36">
        <v>921</v>
      </c>
      <c r="E215" s="37">
        <f t="shared" si="36"/>
        <v>59983.713355048858</v>
      </c>
      <c r="F215" s="38">
        <f t="shared" si="37"/>
        <v>2.014324159993679</v>
      </c>
      <c r="G215" s="39">
        <f t="shared" si="38"/>
        <v>-18123.079950255615</v>
      </c>
      <c r="H215" s="39">
        <f t="shared" si="39"/>
        <v>0</v>
      </c>
      <c r="I215" s="37">
        <f t="shared" si="40"/>
        <v>-18123.079950255615</v>
      </c>
      <c r="J215" s="40">
        <f t="shared" si="41"/>
        <v>-384.70702003735857</v>
      </c>
      <c r="K215" s="37">
        <f t="shared" si="42"/>
        <v>-18507.786970292975</v>
      </c>
      <c r="L215" s="37">
        <f t="shared" si="43"/>
        <v>-16691356.63418542</v>
      </c>
      <c r="M215" s="37">
        <f t="shared" si="44"/>
        <v>-17045671.799639829</v>
      </c>
      <c r="N215" s="41">
        <f>'jan-nov'!M215</f>
        <v>-16896786.777367938</v>
      </c>
      <c r="O215" s="41">
        <f t="shared" si="45"/>
        <v>-148885.02227189019</v>
      </c>
    </row>
    <row r="216" spans="1:15" x14ac:dyDescent="0.2">
      <c r="A216" s="33">
        <v>1233</v>
      </c>
      <c r="B216" s="34" t="s">
        <v>270</v>
      </c>
      <c r="C216" s="35">
        <v>34103</v>
      </c>
      <c r="D216" s="36">
        <v>1131</v>
      </c>
      <c r="E216" s="37">
        <f t="shared" si="36"/>
        <v>30152.961980548189</v>
      </c>
      <c r="F216" s="38">
        <f t="shared" si="37"/>
        <v>1.0125721869414197</v>
      </c>
      <c r="G216" s="39">
        <f t="shared" si="38"/>
        <v>-224.62912555521544</v>
      </c>
      <c r="H216" s="39">
        <f t="shared" si="39"/>
        <v>0</v>
      </c>
      <c r="I216" s="37">
        <f t="shared" si="40"/>
        <v>-224.62912555521544</v>
      </c>
      <c r="J216" s="40">
        <f t="shared" si="41"/>
        <v>-384.70702003735857</v>
      </c>
      <c r="K216" s="37">
        <f t="shared" si="42"/>
        <v>-609.33614559257398</v>
      </c>
      <c r="L216" s="37">
        <f t="shared" si="43"/>
        <v>-254055.54100294865</v>
      </c>
      <c r="M216" s="37">
        <f t="shared" si="44"/>
        <v>-689159.18066520116</v>
      </c>
      <c r="N216" s="41">
        <f>'jan-nov'!M216</f>
        <v>-797910.79826616554</v>
      </c>
      <c r="O216" s="41">
        <f t="shared" si="45"/>
        <v>108751.61760096438</v>
      </c>
    </row>
    <row r="217" spans="1:15" x14ac:dyDescent="0.2">
      <c r="A217" s="33">
        <v>1234</v>
      </c>
      <c r="B217" s="34" t="s">
        <v>271</v>
      </c>
      <c r="C217" s="35">
        <v>23163</v>
      </c>
      <c r="D217" s="36">
        <v>933</v>
      </c>
      <c r="E217" s="37">
        <f t="shared" si="36"/>
        <v>24826.36655948553</v>
      </c>
      <c r="F217" s="38">
        <f t="shared" si="37"/>
        <v>0.83369880203359603</v>
      </c>
      <c r="G217" s="39">
        <f t="shared" si="38"/>
        <v>2971.3281270823795</v>
      </c>
      <c r="H217" s="39">
        <f t="shared" si="39"/>
        <v>691.02443713625632</v>
      </c>
      <c r="I217" s="37">
        <f t="shared" si="40"/>
        <v>3662.352564218636</v>
      </c>
      <c r="J217" s="40">
        <f t="shared" si="41"/>
        <v>-384.70702003735857</v>
      </c>
      <c r="K217" s="37">
        <f t="shared" si="42"/>
        <v>3277.6455441812773</v>
      </c>
      <c r="L217" s="37">
        <f t="shared" si="43"/>
        <v>3416974.9424159871</v>
      </c>
      <c r="M217" s="37">
        <f t="shared" si="44"/>
        <v>3058043.2927211318</v>
      </c>
      <c r="N217" s="41">
        <f>'jan-nov'!M217</f>
        <v>3171766.112337105</v>
      </c>
      <c r="O217" s="41">
        <f t="shared" si="45"/>
        <v>-113722.81961597316</v>
      </c>
    </row>
    <row r="218" spans="1:15" x14ac:dyDescent="0.2">
      <c r="A218" s="33">
        <v>1235</v>
      </c>
      <c r="B218" s="34" t="s">
        <v>272</v>
      </c>
      <c r="C218" s="35">
        <v>381225</v>
      </c>
      <c r="D218" s="36">
        <v>14514</v>
      </c>
      <c r="E218" s="37">
        <f t="shared" si="36"/>
        <v>26266.019016122365</v>
      </c>
      <c r="F218" s="38">
        <f t="shared" si="37"/>
        <v>0.88204403715155066</v>
      </c>
      <c r="G218" s="39">
        <f t="shared" si="38"/>
        <v>2107.5366531002787</v>
      </c>
      <c r="H218" s="39">
        <f t="shared" si="39"/>
        <v>187.146077313364</v>
      </c>
      <c r="I218" s="37">
        <f t="shared" si="40"/>
        <v>2294.6827304136427</v>
      </c>
      <c r="J218" s="40">
        <f t="shared" si="41"/>
        <v>-384.70702003735857</v>
      </c>
      <c r="K218" s="37">
        <f t="shared" si="42"/>
        <v>1909.975710376284</v>
      </c>
      <c r="L218" s="37">
        <f t="shared" si="43"/>
        <v>33305025.149223611</v>
      </c>
      <c r="M218" s="37">
        <f t="shared" si="44"/>
        <v>27721387.460401386</v>
      </c>
      <c r="N218" s="41">
        <f>'jan-nov'!M218</f>
        <v>26714578.139829274</v>
      </c>
      <c r="O218" s="41">
        <f t="shared" si="45"/>
        <v>1006809.3205721118</v>
      </c>
    </row>
    <row r="219" spans="1:15" x14ac:dyDescent="0.2">
      <c r="A219" s="33">
        <v>1238</v>
      </c>
      <c r="B219" s="34" t="s">
        <v>273</v>
      </c>
      <c r="C219" s="35">
        <v>216753</v>
      </c>
      <c r="D219" s="36">
        <v>8423</v>
      </c>
      <c r="E219" s="37">
        <f t="shared" si="36"/>
        <v>25733.467885551465</v>
      </c>
      <c r="F219" s="38">
        <f t="shared" si="37"/>
        <v>0.86416033924856606</v>
      </c>
      <c r="G219" s="39">
        <f t="shared" si="38"/>
        <v>2427.0673314428191</v>
      </c>
      <c r="H219" s="39">
        <f t="shared" si="39"/>
        <v>373.5389730131792</v>
      </c>
      <c r="I219" s="37">
        <f t="shared" si="40"/>
        <v>2800.6063044559983</v>
      </c>
      <c r="J219" s="40">
        <f t="shared" si="41"/>
        <v>-384.70702003735857</v>
      </c>
      <c r="K219" s="37">
        <f t="shared" si="42"/>
        <v>2415.8992844186396</v>
      </c>
      <c r="L219" s="37">
        <f t="shared" si="43"/>
        <v>23589506.902432874</v>
      </c>
      <c r="M219" s="37">
        <f t="shared" si="44"/>
        <v>20349119.672658201</v>
      </c>
      <c r="N219" s="41">
        <f>'jan-nov'!M219</f>
        <v>19833784.313199822</v>
      </c>
      <c r="O219" s="41">
        <f t="shared" si="45"/>
        <v>515335.35945837945</v>
      </c>
    </row>
    <row r="220" spans="1:15" x14ac:dyDescent="0.2">
      <c r="A220" s="33">
        <v>1241</v>
      </c>
      <c r="B220" s="34" t="s">
        <v>274</v>
      </c>
      <c r="C220" s="35">
        <v>111546</v>
      </c>
      <c r="D220" s="36">
        <v>3895</v>
      </c>
      <c r="E220" s="37">
        <f t="shared" si="36"/>
        <v>28638.254172015404</v>
      </c>
      <c r="F220" s="38">
        <f t="shared" si="37"/>
        <v>0.96170650418518777</v>
      </c>
      <c r="G220" s="39">
        <f t="shared" si="38"/>
        <v>684.19555956445549</v>
      </c>
      <c r="H220" s="39">
        <f t="shared" si="39"/>
        <v>0</v>
      </c>
      <c r="I220" s="37">
        <f t="shared" si="40"/>
        <v>684.19555956445549</v>
      </c>
      <c r="J220" s="40">
        <f t="shared" si="41"/>
        <v>-384.70702003735857</v>
      </c>
      <c r="K220" s="37">
        <f t="shared" si="42"/>
        <v>299.48853952709692</v>
      </c>
      <c r="L220" s="37">
        <f t="shared" si="43"/>
        <v>2664941.7045035539</v>
      </c>
      <c r="M220" s="37">
        <f t="shared" si="44"/>
        <v>1166507.8614580424</v>
      </c>
      <c r="N220" s="41">
        <f>'jan-nov'!M220</f>
        <v>928875.89810193016</v>
      </c>
      <c r="O220" s="41">
        <f t="shared" si="45"/>
        <v>237631.96335611225</v>
      </c>
    </row>
    <row r="221" spans="1:15" x14ac:dyDescent="0.2">
      <c r="A221" s="33">
        <v>1242</v>
      </c>
      <c r="B221" s="34" t="s">
        <v>275</v>
      </c>
      <c r="C221" s="35">
        <v>66651</v>
      </c>
      <c r="D221" s="36">
        <v>2488</v>
      </c>
      <c r="E221" s="37">
        <f t="shared" si="36"/>
        <v>26788.987138263667</v>
      </c>
      <c r="F221" s="38">
        <f t="shared" si="37"/>
        <v>0.89960592627802771</v>
      </c>
      <c r="G221" s="39">
        <f t="shared" si="38"/>
        <v>1793.7557798154978</v>
      </c>
      <c r="H221" s="39">
        <f t="shared" si="39"/>
        <v>4.1072345639086052</v>
      </c>
      <c r="I221" s="37">
        <f t="shared" si="40"/>
        <v>1797.8630143794064</v>
      </c>
      <c r="J221" s="40">
        <f t="shared" si="41"/>
        <v>-384.70702003735857</v>
      </c>
      <c r="K221" s="37">
        <f t="shared" si="42"/>
        <v>1413.155994342048</v>
      </c>
      <c r="L221" s="37">
        <f t="shared" si="43"/>
        <v>4473083.1797759635</v>
      </c>
      <c r="M221" s="37">
        <f t="shared" si="44"/>
        <v>3515932.1139230155</v>
      </c>
      <c r="N221" s="41">
        <f>'jan-nov'!M221</f>
        <v>3296006.8381200512</v>
      </c>
      <c r="O221" s="41">
        <f t="shared" si="45"/>
        <v>219925.27580296434</v>
      </c>
    </row>
    <row r="222" spans="1:15" x14ac:dyDescent="0.2">
      <c r="A222" s="33">
        <v>1243</v>
      </c>
      <c r="B222" s="34" t="s">
        <v>125</v>
      </c>
      <c r="C222" s="35">
        <v>545538</v>
      </c>
      <c r="D222" s="36">
        <v>20152</v>
      </c>
      <c r="E222" s="37">
        <f t="shared" si="36"/>
        <v>27071.159190154824</v>
      </c>
      <c r="F222" s="38">
        <f t="shared" si="37"/>
        <v>0.90908159808305611</v>
      </c>
      <c r="G222" s="39">
        <f t="shared" si="38"/>
        <v>1624.4525486808036</v>
      </c>
      <c r="H222" s="39">
        <f t="shared" si="39"/>
        <v>0</v>
      </c>
      <c r="I222" s="37">
        <f t="shared" si="40"/>
        <v>1624.4525486808036</v>
      </c>
      <c r="J222" s="40">
        <f t="shared" si="41"/>
        <v>-384.70702003735857</v>
      </c>
      <c r="K222" s="37">
        <f t="shared" si="42"/>
        <v>1239.7455286434451</v>
      </c>
      <c r="L222" s="37">
        <f t="shared" si="43"/>
        <v>32735967.761015553</v>
      </c>
      <c r="M222" s="37">
        <f t="shared" si="44"/>
        <v>24983351.893222708</v>
      </c>
      <c r="N222" s="41">
        <f>'jan-nov'!M222</f>
        <v>23730517.765994899</v>
      </c>
      <c r="O222" s="41">
        <f t="shared" si="45"/>
        <v>1252834.1272278093</v>
      </c>
    </row>
    <row r="223" spans="1:15" x14ac:dyDescent="0.2">
      <c r="A223" s="33">
        <v>1244</v>
      </c>
      <c r="B223" s="34" t="s">
        <v>276</v>
      </c>
      <c r="C223" s="35">
        <v>219330</v>
      </c>
      <c r="D223" s="36">
        <v>5156</v>
      </c>
      <c r="E223" s="37">
        <f t="shared" si="36"/>
        <v>42538.789759503488</v>
      </c>
      <c r="F223" s="38">
        <f t="shared" si="37"/>
        <v>1.428502957832424</v>
      </c>
      <c r="G223" s="39">
        <f t="shared" si="38"/>
        <v>-7656.1257929283947</v>
      </c>
      <c r="H223" s="39">
        <f t="shared" si="39"/>
        <v>0</v>
      </c>
      <c r="I223" s="37">
        <f t="shared" si="40"/>
        <v>-7656.1257929283947</v>
      </c>
      <c r="J223" s="40">
        <f t="shared" si="41"/>
        <v>-384.70702003735857</v>
      </c>
      <c r="K223" s="37">
        <f t="shared" si="42"/>
        <v>-8040.832812965753</v>
      </c>
      <c r="L223" s="37">
        <f t="shared" si="43"/>
        <v>-39474984.5883388</v>
      </c>
      <c r="M223" s="37">
        <f t="shared" si="44"/>
        <v>-41458533.983651422</v>
      </c>
      <c r="N223" s="41">
        <f>'jan-nov'!M223</f>
        <v>-40483921.19881551</v>
      </c>
      <c r="O223" s="41">
        <f t="shared" si="45"/>
        <v>-974612.78483591229</v>
      </c>
    </row>
    <row r="224" spans="1:15" x14ac:dyDescent="0.2">
      <c r="A224" s="33">
        <v>1245</v>
      </c>
      <c r="B224" s="34" t="s">
        <v>277</v>
      </c>
      <c r="C224" s="35">
        <v>172226</v>
      </c>
      <c r="D224" s="36">
        <v>7058</v>
      </c>
      <c r="E224" s="37">
        <f t="shared" si="36"/>
        <v>24401.530178520828</v>
      </c>
      <c r="F224" s="38">
        <f t="shared" si="37"/>
        <v>0.81943229303712617</v>
      </c>
      <c r="G224" s="39">
        <f t="shared" si="38"/>
        <v>3226.2299556612006</v>
      </c>
      <c r="H224" s="39">
        <f t="shared" si="39"/>
        <v>839.71717047390189</v>
      </c>
      <c r="I224" s="37">
        <f t="shared" si="40"/>
        <v>4065.9471261351027</v>
      </c>
      <c r="J224" s="40">
        <f t="shared" si="41"/>
        <v>-384.70702003735857</v>
      </c>
      <c r="K224" s="37">
        <f t="shared" si="42"/>
        <v>3681.240106097744</v>
      </c>
      <c r="L224" s="37">
        <f t="shared" si="43"/>
        <v>28697454.816261556</v>
      </c>
      <c r="M224" s="37">
        <f t="shared" si="44"/>
        <v>25982192.668837879</v>
      </c>
      <c r="N224" s="41">
        <f>'jan-nov'!M224</f>
        <v>25710245.949491195</v>
      </c>
      <c r="O224" s="41">
        <f t="shared" si="45"/>
        <v>271946.71934668347</v>
      </c>
    </row>
    <row r="225" spans="1:15" x14ac:dyDescent="0.2">
      <c r="A225" s="33">
        <v>1246</v>
      </c>
      <c r="B225" s="34" t="s">
        <v>278</v>
      </c>
      <c r="C225" s="35">
        <v>705797</v>
      </c>
      <c r="D225" s="36">
        <v>25204</v>
      </c>
      <c r="E225" s="37">
        <f t="shared" si="36"/>
        <v>28003.372480558643</v>
      </c>
      <c r="F225" s="38">
        <f t="shared" si="37"/>
        <v>0.94038642481181955</v>
      </c>
      <c r="G225" s="39">
        <f t="shared" si="38"/>
        <v>1065.1245744385124</v>
      </c>
      <c r="H225" s="39">
        <f t="shared" si="39"/>
        <v>0</v>
      </c>
      <c r="I225" s="37">
        <f t="shared" si="40"/>
        <v>1065.1245744385124</v>
      </c>
      <c r="J225" s="40">
        <f t="shared" si="41"/>
        <v>-384.70702003735857</v>
      </c>
      <c r="K225" s="37">
        <f t="shared" si="42"/>
        <v>680.41755440115378</v>
      </c>
      <c r="L225" s="37">
        <f t="shared" si="43"/>
        <v>26845399.774148267</v>
      </c>
      <c r="M225" s="37">
        <f t="shared" si="44"/>
        <v>17149244.04112668</v>
      </c>
      <c r="N225" s="41">
        <f>'jan-nov'!M225</f>
        <v>17992105.606100425</v>
      </c>
      <c r="O225" s="41">
        <f t="shared" si="45"/>
        <v>-842861.5649737455</v>
      </c>
    </row>
    <row r="226" spans="1:15" x14ac:dyDescent="0.2">
      <c r="A226" s="33">
        <v>1247</v>
      </c>
      <c r="B226" s="34" t="s">
        <v>279</v>
      </c>
      <c r="C226" s="35">
        <v>715328</v>
      </c>
      <c r="D226" s="36">
        <v>28821</v>
      </c>
      <c r="E226" s="37">
        <f t="shared" si="36"/>
        <v>24819.680094375628</v>
      </c>
      <c r="F226" s="38">
        <f t="shared" si="37"/>
        <v>0.83347426261343527</v>
      </c>
      <c r="G226" s="39">
        <f t="shared" si="38"/>
        <v>2975.3400061483212</v>
      </c>
      <c r="H226" s="39">
        <f t="shared" si="39"/>
        <v>693.36469992472212</v>
      </c>
      <c r="I226" s="37">
        <f t="shared" si="40"/>
        <v>3668.7047060730433</v>
      </c>
      <c r="J226" s="40">
        <f t="shared" si="41"/>
        <v>-384.70702003735857</v>
      </c>
      <c r="K226" s="37">
        <f t="shared" si="42"/>
        <v>3283.9976860356846</v>
      </c>
      <c r="L226" s="37">
        <f t="shared" si="43"/>
        <v>105735738.33373117</v>
      </c>
      <c r="M226" s="37">
        <f t="shared" si="44"/>
        <v>94648097.30923447</v>
      </c>
      <c r="N226" s="41">
        <f>'jan-nov'!M226</f>
        <v>91643091.45087643</v>
      </c>
      <c r="O226" s="41">
        <f t="shared" si="45"/>
        <v>3005005.8583580405</v>
      </c>
    </row>
    <row r="227" spans="1:15" x14ac:dyDescent="0.2">
      <c r="A227" s="33">
        <v>1251</v>
      </c>
      <c r="B227" s="34" t="s">
        <v>280</v>
      </c>
      <c r="C227" s="35">
        <v>103284</v>
      </c>
      <c r="D227" s="36">
        <v>4123</v>
      </c>
      <c r="E227" s="37">
        <f t="shared" si="36"/>
        <v>25050.691244239631</v>
      </c>
      <c r="F227" s="38">
        <f t="shared" si="37"/>
        <v>0.84123189071566107</v>
      </c>
      <c r="G227" s="39">
        <f t="shared" si="38"/>
        <v>2836.7333162299187</v>
      </c>
      <c r="H227" s="39">
        <f t="shared" si="39"/>
        <v>612.51079747232086</v>
      </c>
      <c r="I227" s="37">
        <f t="shared" si="40"/>
        <v>3449.2441137022397</v>
      </c>
      <c r="J227" s="40">
        <f t="shared" si="41"/>
        <v>-384.70702003735857</v>
      </c>
      <c r="K227" s="37">
        <f t="shared" si="42"/>
        <v>3064.537093664881</v>
      </c>
      <c r="L227" s="37">
        <f t="shared" si="43"/>
        <v>14221233.480794335</v>
      </c>
      <c r="M227" s="37">
        <f t="shared" si="44"/>
        <v>12635086.437180305</v>
      </c>
      <c r="N227" s="41">
        <f>'jan-nov'!M227</f>
        <v>11956903.570381429</v>
      </c>
      <c r="O227" s="41">
        <f t="shared" si="45"/>
        <v>678182.86679887585</v>
      </c>
    </row>
    <row r="228" spans="1:15" x14ac:dyDescent="0.2">
      <c r="A228" s="33">
        <v>1252</v>
      </c>
      <c r="B228" s="34" t="s">
        <v>281</v>
      </c>
      <c r="C228" s="35">
        <v>23712</v>
      </c>
      <c r="D228" s="36">
        <v>383</v>
      </c>
      <c r="E228" s="37">
        <f t="shared" si="36"/>
        <v>61911.227154046996</v>
      </c>
      <c r="F228" s="38">
        <f t="shared" si="37"/>
        <v>2.079052356980442</v>
      </c>
      <c r="G228" s="39">
        <f t="shared" si="38"/>
        <v>-19279.588229654499</v>
      </c>
      <c r="H228" s="39">
        <f t="shared" si="39"/>
        <v>0</v>
      </c>
      <c r="I228" s="37">
        <f t="shared" si="40"/>
        <v>-19279.588229654499</v>
      </c>
      <c r="J228" s="40">
        <f t="shared" si="41"/>
        <v>-384.70702003735857</v>
      </c>
      <c r="K228" s="37">
        <f t="shared" si="42"/>
        <v>-19664.295249691859</v>
      </c>
      <c r="L228" s="37">
        <f t="shared" si="43"/>
        <v>-7384082.2919576727</v>
      </c>
      <c r="M228" s="37">
        <f t="shared" si="44"/>
        <v>-7531425.0806319816</v>
      </c>
      <c r="N228" s="41">
        <f>'jan-nov'!M228</f>
        <v>-7577288.0952572431</v>
      </c>
      <c r="O228" s="41">
        <f t="shared" si="45"/>
        <v>45863.014625261538</v>
      </c>
    </row>
    <row r="229" spans="1:15" x14ac:dyDescent="0.2">
      <c r="A229" s="33">
        <v>1253</v>
      </c>
      <c r="B229" s="34" t="s">
        <v>282</v>
      </c>
      <c r="C229" s="35">
        <v>190980</v>
      </c>
      <c r="D229" s="36">
        <v>8026</v>
      </c>
      <c r="E229" s="37">
        <f t="shared" si="36"/>
        <v>23795.165711437829</v>
      </c>
      <c r="F229" s="38">
        <f t="shared" si="37"/>
        <v>0.79906985584392809</v>
      </c>
      <c r="G229" s="39">
        <f t="shared" si="38"/>
        <v>3590.0486359110005</v>
      </c>
      <c r="H229" s="39">
        <f t="shared" si="39"/>
        <v>1051.9447339529518</v>
      </c>
      <c r="I229" s="37">
        <f t="shared" si="40"/>
        <v>4641.9933698639525</v>
      </c>
      <c r="J229" s="40">
        <f t="shared" si="41"/>
        <v>-384.70702003735857</v>
      </c>
      <c r="K229" s="37">
        <f t="shared" si="42"/>
        <v>4257.2863498265942</v>
      </c>
      <c r="L229" s="37">
        <f t="shared" si="43"/>
        <v>37256638.786528081</v>
      </c>
      <c r="M229" s="37">
        <f t="shared" si="44"/>
        <v>34168980.243708245</v>
      </c>
      <c r="N229" s="41">
        <f>'jan-nov'!M229</f>
        <v>33161597.660897739</v>
      </c>
      <c r="O229" s="41">
        <f t="shared" si="45"/>
        <v>1007382.5828105062</v>
      </c>
    </row>
    <row r="230" spans="1:15" x14ac:dyDescent="0.2">
      <c r="A230" s="33">
        <v>1256</v>
      </c>
      <c r="B230" s="34" t="s">
        <v>283</v>
      </c>
      <c r="C230" s="35">
        <v>193046</v>
      </c>
      <c r="D230" s="36">
        <v>8021</v>
      </c>
      <c r="E230" s="37">
        <f t="shared" si="36"/>
        <v>24067.572621867599</v>
      </c>
      <c r="F230" s="38">
        <f t="shared" si="37"/>
        <v>0.80821760262946007</v>
      </c>
      <c r="G230" s="39">
        <f t="shared" si="38"/>
        <v>3426.6044896531384</v>
      </c>
      <c r="H230" s="39">
        <f t="shared" si="39"/>
        <v>956.60231530253213</v>
      </c>
      <c r="I230" s="37">
        <f t="shared" si="40"/>
        <v>4383.206804955671</v>
      </c>
      <c r="J230" s="40">
        <f t="shared" si="41"/>
        <v>-384.70702003735857</v>
      </c>
      <c r="K230" s="37">
        <f t="shared" si="42"/>
        <v>3998.4997849183123</v>
      </c>
      <c r="L230" s="37">
        <f t="shared" si="43"/>
        <v>35157701.782549441</v>
      </c>
      <c r="M230" s="37">
        <f t="shared" si="44"/>
        <v>32071966.774829783</v>
      </c>
      <c r="N230" s="41">
        <f>'jan-nov'!M230</f>
        <v>31218599.718173537</v>
      </c>
      <c r="O230" s="41">
        <f t="shared" si="45"/>
        <v>853367.05665624514</v>
      </c>
    </row>
    <row r="231" spans="1:15" x14ac:dyDescent="0.2">
      <c r="A231" s="33">
        <v>1259</v>
      </c>
      <c r="B231" s="34" t="s">
        <v>284</v>
      </c>
      <c r="C231" s="35">
        <v>115041</v>
      </c>
      <c r="D231" s="36">
        <v>4913</v>
      </c>
      <c r="E231" s="37">
        <f t="shared" si="36"/>
        <v>23415.631996743334</v>
      </c>
      <c r="F231" s="38">
        <f t="shared" si="37"/>
        <v>0.78632466405301471</v>
      </c>
      <c r="G231" s="39">
        <f t="shared" si="38"/>
        <v>3817.7688647276973</v>
      </c>
      <c r="H231" s="39">
        <f t="shared" si="39"/>
        <v>1184.7815340960251</v>
      </c>
      <c r="I231" s="37">
        <f t="shared" si="40"/>
        <v>5002.5503988237224</v>
      </c>
      <c r="J231" s="40">
        <f t="shared" si="41"/>
        <v>-384.70702003735857</v>
      </c>
      <c r="K231" s="37">
        <f t="shared" si="42"/>
        <v>4617.8433787863642</v>
      </c>
      <c r="L231" s="37">
        <f t="shared" si="43"/>
        <v>24577530.109420948</v>
      </c>
      <c r="M231" s="37">
        <f t="shared" si="44"/>
        <v>22687464.519977406</v>
      </c>
      <c r="N231" s="41">
        <f>'jan-nov'!M231</f>
        <v>21960628.520806212</v>
      </c>
      <c r="O231" s="41">
        <f t="shared" si="45"/>
        <v>726835.99917119369</v>
      </c>
    </row>
    <row r="232" spans="1:15" x14ac:dyDescent="0.2">
      <c r="A232" s="33">
        <v>1260</v>
      </c>
      <c r="B232" s="34" t="s">
        <v>285</v>
      </c>
      <c r="C232" s="35">
        <v>119973</v>
      </c>
      <c r="D232" s="36">
        <v>5128</v>
      </c>
      <c r="E232" s="37">
        <f t="shared" si="36"/>
        <v>23395.670826833073</v>
      </c>
      <c r="F232" s="38">
        <f t="shared" si="37"/>
        <v>0.78565434431848979</v>
      </c>
      <c r="G232" s="39">
        <f t="shared" si="38"/>
        <v>3829.7455666738538</v>
      </c>
      <c r="H232" s="39">
        <f t="shared" si="39"/>
        <v>1191.7679435646162</v>
      </c>
      <c r="I232" s="37">
        <f t="shared" si="40"/>
        <v>5021.5135102384702</v>
      </c>
      <c r="J232" s="40">
        <f t="shared" si="41"/>
        <v>-384.70702003735857</v>
      </c>
      <c r="K232" s="37">
        <f t="shared" si="42"/>
        <v>4636.806490201112</v>
      </c>
      <c r="L232" s="37">
        <f t="shared" si="43"/>
        <v>25750321.280502874</v>
      </c>
      <c r="M232" s="37">
        <f t="shared" si="44"/>
        <v>23777543.681751303</v>
      </c>
      <c r="N232" s="41">
        <f>'jan-nov'!M232</f>
        <v>23144540.057947114</v>
      </c>
      <c r="O232" s="41">
        <f t="shared" si="45"/>
        <v>633003.62380418926</v>
      </c>
    </row>
    <row r="233" spans="1:15" x14ac:dyDescent="0.2">
      <c r="A233" s="33">
        <v>1263</v>
      </c>
      <c r="B233" s="34" t="s">
        <v>286</v>
      </c>
      <c r="C233" s="35">
        <v>396271</v>
      </c>
      <c r="D233" s="36">
        <v>15731</v>
      </c>
      <c r="E233" s="37">
        <f t="shared" si="36"/>
        <v>25190.451973809675</v>
      </c>
      <c r="F233" s="38">
        <f t="shared" si="37"/>
        <v>0.84592522159574379</v>
      </c>
      <c r="G233" s="39">
        <f t="shared" si="38"/>
        <v>2752.8768784878926</v>
      </c>
      <c r="H233" s="39">
        <f t="shared" si="39"/>
        <v>563.59454212280559</v>
      </c>
      <c r="I233" s="37">
        <f t="shared" si="40"/>
        <v>3316.4714206106983</v>
      </c>
      <c r="J233" s="40">
        <f t="shared" si="41"/>
        <v>-384.70702003735857</v>
      </c>
      <c r="K233" s="37">
        <f t="shared" si="42"/>
        <v>2931.7644005733396</v>
      </c>
      <c r="L233" s="37">
        <f t="shared" si="43"/>
        <v>52171411.917626895</v>
      </c>
      <c r="M233" s="37">
        <f t="shared" si="44"/>
        <v>46119585.785419203</v>
      </c>
      <c r="N233" s="41">
        <f>'jan-nov'!M233</f>
        <v>44242577.398901336</v>
      </c>
      <c r="O233" s="41">
        <f t="shared" si="45"/>
        <v>1877008.3865178674</v>
      </c>
    </row>
    <row r="234" spans="1:15" x14ac:dyDescent="0.2">
      <c r="A234" s="33">
        <v>1264</v>
      </c>
      <c r="B234" s="34" t="s">
        <v>287</v>
      </c>
      <c r="C234" s="35">
        <v>85690</v>
      </c>
      <c r="D234" s="36">
        <v>2884</v>
      </c>
      <c r="E234" s="37">
        <f t="shared" si="36"/>
        <v>29712.205270457696</v>
      </c>
      <c r="F234" s="38">
        <f t="shared" si="37"/>
        <v>0.99777105443134173</v>
      </c>
      <c r="G234" s="39">
        <f t="shared" si="38"/>
        <v>39.824900499080101</v>
      </c>
      <c r="H234" s="39">
        <f t="shared" si="39"/>
        <v>0</v>
      </c>
      <c r="I234" s="37">
        <f t="shared" si="40"/>
        <v>39.824900499080101</v>
      </c>
      <c r="J234" s="40">
        <f t="shared" si="41"/>
        <v>-384.70702003735857</v>
      </c>
      <c r="K234" s="37">
        <f t="shared" si="42"/>
        <v>-344.88211953827846</v>
      </c>
      <c r="L234" s="37">
        <f t="shared" si="43"/>
        <v>114855.01303934702</v>
      </c>
      <c r="M234" s="37">
        <f t="shared" si="44"/>
        <v>-994640.03274839511</v>
      </c>
      <c r="N234" s="41">
        <f>'jan-nov'!M234</f>
        <v>-1109769.8870023161</v>
      </c>
      <c r="O234" s="41">
        <f t="shared" si="45"/>
        <v>115129.85425392096</v>
      </c>
    </row>
    <row r="235" spans="1:15" x14ac:dyDescent="0.2">
      <c r="A235" s="33">
        <v>1265</v>
      </c>
      <c r="B235" s="34" t="s">
        <v>288</v>
      </c>
      <c r="C235" s="35">
        <v>13627</v>
      </c>
      <c r="D235" s="36">
        <v>587</v>
      </c>
      <c r="E235" s="37">
        <f t="shared" si="36"/>
        <v>23214.650766609881</v>
      </c>
      <c r="F235" s="38">
        <f t="shared" si="37"/>
        <v>0.77957547623320145</v>
      </c>
      <c r="G235" s="39">
        <f t="shared" si="38"/>
        <v>3938.3576028077696</v>
      </c>
      <c r="H235" s="39">
        <f t="shared" si="39"/>
        <v>1255.1249646427336</v>
      </c>
      <c r="I235" s="37">
        <f t="shared" si="40"/>
        <v>5193.4825674505028</v>
      </c>
      <c r="J235" s="40">
        <f t="shared" si="41"/>
        <v>-384.70702003735857</v>
      </c>
      <c r="K235" s="37">
        <f t="shared" si="42"/>
        <v>4808.7755474131445</v>
      </c>
      <c r="L235" s="37">
        <f t="shared" si="43"/>
        <v>3048574.2670934452</v>
      </c>
      <c r="M235" s="37">
        <f t="shared" si="44"/>
        <v>2822751.2463315157</v>
      </c>
      <c r="N235" s="41">
        <f>'jan-nov'!M235</f>
        <v>2770808.47582195</v>
      </c>
      <c r="O235" s="41">
        <f t="shared" si="45"/>
        <v>51942.770509565715</v>
      </c>
    </row>
    <row r="236" spans="1:15" x14ac:dyDescent="0.2">
      <c r="A236" s="33">
        <v>1266</v>
      </c>
      <c r="B236" s="34" t="s">
        <v>289</v>
      </c>
      <c r="C236" s="35">
        <v>54844</v>
      </c>
      <c r="D236" s="36">
        <v>1710</v>
      </c>
      <c r="E236" s="37">
        <f t="shared" si="36"/>
        <v>32072.514619883041</v>
      </c>
      <c r="F236" s="38">
        <f t="shared" si="37"/>
        <v>1.0770330387547289</v>
      </c>
      <c r="G236" s="39">
        <f t="shared" si="38"/>
        <v>-1376.3607091561264</v>
      </c>
      <c r="H236" s="39">
        <f t="shared" si="39"/>
        <v>0</v>
      </c>
      <c r="I236" s="37">
        <f t="shared" si="40"/>
        <v>-1376.3607091561264</v>
      </c>
      <c r="J236" s="40">
        <f t="shared" si="41"/>
        <v>-384.70702003735857</v>
      </c>
      <c r="K236" s="37">
        <f t="shared" si="42"/>
        <v>-1761.0677291934849</v>
      </c>
      <c r="L236" s="37">
        <f t="shared" si="43"/>
        <v>-2353576.8126569763</v>
      </c>
      <c r="M236" s="37">
        <f t="shared" si="44"/>
        <v>-3011425.8169208593</v>
      </c>
      <c r="N236" s="41">
        <f>'jan-nov'!M236</f>
        <v>-3194381.3130284213</v>
      </c>
      <c r="O236" s="41">
        <f t="shared" si="45"/>
        <v>182955.49610756198</v>
      </c>
    </row>
    <row r="237" spans="1:15" x14ac:dyDescent="0.2">
      <c r="A237" s="33">
        <v>1401</v>
      </c>
      <c r="B237" s="34" t="s">
        <v>290</v>
      </c>
      <c r="C237" s="35">
        <v>325879</v>
      </c>
      <c r="D237" s="36">
        <v>11999</v>
      </c>
      <c r="E237" s="37">
        <f t="shared" si="36"/>
        <v>27158.846570547546</v>
      </c>
      <c r="F237" s="38">
        <f t="shared" si="37"/>
        <v>0.91202624420401446</v>
      </c>
      <c r="G237" s="39">
        <f t="shared" si="38"/>
        <v>1571.84012044517</v>
      </c>
      <c r="H237" s="39">
        <f t="shared" si="39"/>
        <v>0</v>
      </c>
      <c r="I237" s="37">
        <f t="shared" si="40"/>
        <v>1571.84012044517</v>
      </c>
      <c r="J237" s="40">
        <f t="shared" si="41"/>
        <v>-384.70702003735857</v>
      </c>
      <c r="K237" s="37">
        <f t="shared" si="42"/>
        <v>1187.1331004078115</v>
      </c>
      <c r="L237" s="37">
        <f t="shared" si="43"/>
        <v>18860509.605221596</v>
      </c>
      <c r="M237" s="37">
        <f t="shared" si="44"/>
        <v>14244410.071793331</v>
      </c>
      <c r="N237" s="41">
        <f>'jan-nov'!M237</f>
        <v>12956794.634486547</v>
      </c>
      <c r="O237" s="41">
        <f t="shared" si="45"/>
        <v>1287615.4373067841</v>
      </c>
    </row>
    <row r="238" spans="1:15" x14ac:dyDescent="0.2">
      <c r="A238" s="33">
        <v>1411</v>
      </c>
      <c r="B238" s="34" t="s">
        <v>291</v>
      </c>
      <c r="C238" s="35">
        <v>70894</v>
      </c>
      <c r="D238" s="36">
        <v>2371</v>
      </c>
      <c r="E238" s="37">
        <f t="shared" si="36"/>
        <v>29900.463939266134</v>
      </c>
      <c r="F238" s="38">
        <f t="shared" si="37"/>
        <v>1.0040930035688431</v>
      </c>
      <c r="G238" s="39">
        <f t="shared" si="38"/>
        <v>-73.130300785982399</v>
      </c>
      <c r="H238" s="39">
        <f t="shared" si="39"/>
        <v>0</v>
      </c>
      <c r="I238" s="37">
        <f t="shared" si="40"/>
        <v>-73.130300785982399</v>
      </c>
      <c r="J238" s="40">
        <f t="shared" si="41"/>
        <v>-384.70702003735857</v>
      </c>
      <c r="K238" s="37">
        <f t="shared" si="42"/>
        <v>-457.83732082334097</v>
      </c>
      <c r="L238" s="37">
        <f t="shared" si="43"/>
        <v>-173391.94316356425</v>
      </c>
      <c r="M238" s="37">
        <f t="shared" si="44"/>
        <v>-1085532.2876721413</v>
      </c>
      <c r="N238" s="41">
        <f>'jan-nov'!M238</f>
        <v>-1212195.4930937933</v>
      </c>
      <c r="O238" s="41">
        <f t="shared" si="45"/>
        <v>126663.20542165195</v>
      </c>
    </row>
    <row r="239" spans="1:15" x14ac:dyDescent="0.2">
      <c r="A239" s="33">
        <v>1412</v>
      </c>
      <c r="B239" s="34" t="s">
        <v>292</v>
      </c>
      <c r="C239" s="35">
        <v>21810</v>
      </c>
      <c r="D239" s="36">
        <v>794</v>
      </c>
      <c r="E239" s="37">
        <f t="shared" si="36"/>
        <v>27468.513853904282</v>
      </c>
      <c r="F239" s="38">
        <f t="shared" si="37"/>
        <v>0.92242523845655311</v>
      </c>
      <c r="G239" s="39">
        <f t="shared" si="38"/>
        <v>1386.0397504311288</v>
      </c>
      <c r="H239" s="39">
        <f t="shared" si="39"/>
        <v>0</v>
      </c>
      <c r="I239" s="37">
        <f t="shared" si="40"/>
        <v>1386.0397504311288</v>
      </c>
      <c r="J239" s="40">
        <f t="shared" si="41"/>
        <v>-384.70702003735857</v>
      </c>
      <c r="K239" s="37">
        <f t="shared" si="42"/>
        <v>1001.3327303937702</v>
      </c>
      <c r="L239" s="37">
        <f t="shared" si="43"/>
        <v>1100515.5618423163</v>
      </c>
      <c r="M239" s="37">
        <f t="shared" si="44"/>
        <v>795058.18793265359</v>
      </c>
      <c r="N239" s="41">
        <f>'jan-nov'!M239</f>
        <v>708540.6066990837</v>
      </c>
      <c r="O239" s="41">
        <f t="shared" si="45"/>
        <v>86517.581233569887</v>
      </c>
    </row>
    <row r="240" spans="1:15" x14ac:dyDescent="0.2">
      <c r="A240" s="33">
        <v>1413</v>
      </c>
      <c r="B240" s="34" t="s">
        <v>293</v>
      </c>
      <c r="C240" s="35">
        <v>34994</v>
      </c>
      <c r="D240" s="36">
        <v>1438</v>
      </c>
      <c r="E240" s="37">
        <f t="shared" si="36"/>
        <v>24335.187760778859</v>
      </c>
      <c r="F240" s="38">
        <f t="shared" si="37"/>
        <v>0.81720443605036297</v>
      </c>
      <c r="G240" s="39">
        <f t="shared" si="38"/>
        <v>3266.0354063063824</v>
      </c>
      <c r="H240" s="39">
        <f t="shared" si="39"/>
        <v>862.93701668359108</v>
      </c>
      <c r="I240" s="37">
        <f t="shared" si="40"/>
        <v>4128.972422989973</v>
      </c>
      <c r="J240" s="40">
        <f t="shared" si="41"/>
        <v>-384.70702003735857</v>
      </c>
      <c r="K240" s="37">
        <f t="shared" si="42"/>
        <v>3744.2654029526143</v>
      </c>
      <c r="L240" s="37">
        <f t="shared" si="43"/>
        <v>5937462.3442595815</v>
      </c>
      <c r="M240" s="37">
        <f t="shared" si="44"/>
        <v>5384253.6494458597</v>
      </c>
      <c r="N240" s="41">
        <f>'jan-nov'!M240</f>
        <v>5264958.3274820549</v>
      </c>
      <c r="O240" s="41">
        <f t="shared" si="45"/>
        <v>119295.32196380477</v>
      </c>
    </row>
    <row r="241" spans="1:15" x14ac:dyDescent="0.2">
      <c r="A241" s="33">
        <v>1416</v>
      </c>
      <c r="B241" s="34" t="s">
        <v>294</v>
      </c>
      <c r="C241" s="35">
        <v>113409</v>
      </c>
      <c r="D241" s="36">
        <v>4190</v>
      </c>
      <c r="E241" s="37">
        <f t="shared" si="36"/>
        <v>27066.587112171837</v>
      </c>
      <c r="F241" s="38">
        <f t="shared" si="37"/>
        <v>0.90892806228763134</v>
      </c>
      <c r="G241" s="39">
        <f t="shared" si="38"/>
        <v>1627.1957954705954</v>
      </c>
      <c r="H241" s="39">
        <f t="shared" si="39"/>
        <v>0</v>
      </c>
      <c r="I241" s="37">
        <f t="shared" si="40"/>
        <v>1627.1957954705954</v>
      </c>
      <c r="J241" s="40">
        <f t="shared" si="41"/>
        <v>-384.70702003735857</v>
      </c>
      <c r="K241" s="37">
        <f t="shared" si="42"/>
        <v>1242.4887754332367</v>
      </c>
      <c r="L241" s="37">
        <f t="shared" si="43"/>
        <v>6817950.3830217943</v>
      </c>
      <c r="M241" s="37">
        <f t="shared" si="44"/>
        <v>5206027.969065262</v>
      </c>
      <c r="N241" s="41">
        <f>'jan-nov'!M241</f>
        <v>5151649.2973163268</v>
      </c>
      <c r="O241" s="41">
        <f t="shared" si="45"/>
        <v>54378.671748935245</v>
      </c>
    </row>
    <row r="242" spans="1:15" x14ac:dyDescent="0.2">
      <c r="A242" s="33">
        <v>1417</v>
      </c>
      <c r="B242" s="34" t="s">
        <v>295</v>
      </c>
      <c r="C242" s="35">
        <v>79098</v>
      </c>
      <c r="D242" s="36">
        <v>2722</v>
      </c>
      <c r="E242" s="37">
        <f t="shared" si="36"/>
        <v>29058.780308596619</v>
      </c>
      <c r="F242" s="38">
        <f t="shared" si="37"/>
        <v>0.97582827006871065</v>
      </c>
      <c r="G242" s="39">
        <f t="shared" si="38"/>
        <v>431.87987761572657</v>
      </c>
      <c r="H242" s="39">
        <f t="shared" si="39"/>
        <v>0</v>
      </c>
      <c r="I242" s="37">
        <f t="shared" si="40"/>
        <v>431.87987761572657</v>
      </c>
      <c r="J242" s="40">
        <f t="shared" si="41"/>
        <v>-384.70702003735857</v>
      </c>
      <c r="K242" s="37">
        <f t="shared" si="42"/>
        <v>47.172857578367996</v>
      </c>
      <c r="L242" s="37">
        <f t="shared" si="43"/>
        <v>1175577.0268700076</v>
      </c>
      <c r="M242" s="37">
        <f t="shared" si="44"/>
        <v>128404.51832831769</v>
      </c>
      <c r="N242" s="41">
        <f>'jan-nov'!M242</f>
        <v>-61388.499452258278</v>
      </c>
      <c r="O242" s="41">
        <f t="shared" si="45"/>
        <v>189793.01778057596</v>
      </c>
    </row>
    <row r="243" spans="1:15" x14ac:dyDescent="0.2">
      <c r="A243" s="33">
        <v>1418</v>
      </c>
      <c r="B243" s="34" t="s">
        <v>296</v>
      </c>
      <c r="C243" s="35">
        <v>31810</v>
      </c>
      <c r="D243" s="36">
        <v>1288</v>
      </c>
      <c r="E243" s="37">
        <f t="shared" si="36"/>
        <v>24697.204968944101</v>
      </c>
      <c r="F243" s="38">
        <f t="shared" si="37"/>
        <v>0.82936140279939352</v>
      </c>
      <c r="G243" s="39">
        <f t="shared" si="38"/>
        <v>3048.8250814072371</v>
      </c>
      <c r="H243" s="39">
        <f t="shared" si="39"/>
        <v>736.23099382575651</v>
      </c>
      <c r="I243" s="37">
        <f t="shared" si="40"/>
        <v>3785.0560752329939</v>
      </c>
      <c r="J243" s="40">
        <f t="shared" si="41"/>
        <v>-384.70702003735857</v>
      </c>
      <c r="K243" s="37">
        <f t="shared" si="42"/>
        <v>3400.3490551956352</v>
      </c>
      <c r="L243" s="37">
        <f t="shared" si="43"/>
        <v>4875152.2249000957</v>
      </c>
      <c r="M243" s="37">
        <f t="shared" si="44"/>
        <v>4379649.583091978</v>
      </c>
      <c r="N243" s="41">
        <f>'jan-nov'!M243</f>
        <v>4165020.0457558315</v>
      </c>
      <c r="O243" s="41">
        <f t="shared" si="45"/>
        <v>214629.53733614646</v>
      </c>
    </row>
    <row r="244" spans="1:15" x14ac:dyDescent="0.2">
      <c r="A244" s="33">
        <v>1419</v>
      </c>
      <c r="B244" s="34" t="s">
        <v>297</v>
      </c>
      <c r="C244" s="35">
        <v>65897</v>
      </c>
      <c r="D244" s="36">
        <v>2332</v>
      </c>
      <c r="E244" s="37">
        <f t="shared" si="36"/>
        <v>28257.71869639794</v>
      </c>
      <c r="F244" s="38">
        <f t="shared" si="37"/>
        <v>0.94892767207564777</v>
      </c>
      <c r="G244" s="39">
        <f t="shared" si="38"/>
        <v>912.51684493493372</v>
      </c>
      <c r="H244" s="39">
        <f t="shared" si="39"/>
        <v>0</v>
      </c>
      <c r="I244" s="37">
        <f t="shared" si="40"/>
        <v>912.51684493493372</v>
      </c>
      <c r="J244" s="40">
        <f t="shared" si="41"/>
        <v>-384.70702003735857</v>
      </c>
      <c r="K244" s="37">
        <f t="shared" si="42"/>
        <v>527.80982489757514</v>
      </c>
      <c r="L244" s="37">
        <f t="shared" si="43"/>
        <v>2127989.2823882652</v>
      </c>
      <c r="M244" s="37">
        <f t="shared" si="44"/>
        <v>1230852.5116611451</v>
      </c>
      <c r="N244" s="41">
        <f>'jan-nov'!M244</f>
        <v>1389070.3965015921</v>
      </c>
      <c r="O244" s="41">
        <f t="shared" si="45"/>
        <v>-158217.88484044699</v>
      </c>
    </row>
    <row r="245" spans="1:15" x14ac:dyDescent="0.2">
      <c r="A245" s="33">
        <v>1420</v>
      </c>
      <c r="B245" s="34" t="s">
        <v>298</v>
      </c>
      <c r="C245" s="35">
        <v>206275</v>
      </c>
      <c r="D245" s="36">
        <v>7941</v>
      </c>
      <c r="E245" s="37">
        <f t="shared" si="36"/>
        <v>25975.947613650675</v>
      </c>
      <c r="F245" s="38">
        <f t="shared" si="37"/>
        <v>0.87230309579529497</v>
      </c>
      <c r="G245" s="39">
        <f t="shared" si="38"/>
        <v>2281.5794945832931</v>
      </c>
      <c r="H245" s="39">
        <f t="shared" si="39"/>
        <v>288.67106817845576</v>
      </c>
      <c r="I245" s="37">
        <f t="shared" si="40"/>
        <v>2570.2505627617488</v>
      </c>
      <c r="J245" s="40">
        <f t="shared" si="41"/>
        <v>-384.70702003735857</v>
      </c>
      <c r="K245" s="37">
        <f t="shared" si="42"/>
        <v>2185.5435427243901</v>
      </c>
      <c r="L245" s="37">
        <f t="shared" si="43"/>
        <v>20410359.718891047</v>
      </c>
      <c r="M245" s="37">
        <f t="shared" si="44"/>
        <v>17355401.272774383</v>
      </c>
      <c r="N245" s="41">
        <f>'jan-nov'!M245</f>
        <v>17030182.634586219</v>
      </c>
      <c r="O245" s="41">
        <f t="shared" si="45"/>
        <v>325218.63818816468</v>
      </c>
    </row>
    <row r="246" spans="1:15" x14ac:dyDescent="0.2">
      <c r="A246" s="33">
        <v>1421</v>
      </c>
      <c r="B246" s="34" t="s">
        <v>299</v>
      </c>
      <c r="C246" s="35">
        <v>81924</v>
      </c>
      <c r="D246" s="36">
        <v>1787</v>
      </c>
      <c r="E246" s="37">
        <f t="shared" si="36"/>
        <v>45844.432008953554</v>
      </c>
      <c r="F246" s="38">
        <f t="shared" si="37"/>
        <v>1.5395103409190642</v>
      </c>
      <c r="G246" s="39">
        <f t="shared" si="38"/>
        <v>-9639.5111425984342</v>
      </c>
      <c r="H246" s="39">
        <f t="shared" si="39"/>
        <v>0</v>
      </c>
      <c r="I246" s="37">
        <f t="shared" si="40"/>
        <v>-9639.5111425984342</v>
      </c>
      <c r="J246" s="40">
        <f t="shared" si="41"/>
        <v>-384.70702003735857</v>
      </c>
      <c r="K246" s="37">
        <f t="shared" si="42"/>
        <v>-10024.218162635792</v>
      </c>
      <c r="L246" s="37">
        <f t="shared" si="43"/>
        <v>-17225806.411823403</v>
      </c>
      <c r="M246" s="37">
        <f t="shared" si="44"/>
        <v>-17913277.856630161</v>
      </c>
      <c r="N246" s="41">
        <f>'jan-nov'!M246</f>
        <v>-17683660.120691102</v>
      </c>
      <c r="O246" s="41">
        <f t="shared" si="45"/>
        <v>-229617.73593905941</v>
      </c>
    </row>
    <row r="247" spans="1:15" x14ac:dyDescent="0.2">
      <c r="A247" s="33">
        <v>1422</v>
      </c>
      <c r="B247" s="34" t="s">
        <v>300</v>
      </c>
      <c r="C247" s="35">
        <v>68552</v>
      </c>
      <c r="D247" s="36">
        <v>2159</v>
      </c>
      <c r="E247" s="37">
        <f t="shared" si="36"/>
        <v>31751.736915238536</v>
      </c>
      <c r="F247" s="38">
        <f t="shared" si="37"/>
        <v>1.0662609433923074</v>
      </c>
      <c r="G247" s="39">
        <f t="shared" si="38"/>
        <v>-1183.8940863694238</v>
      </c>
      <c r="H247" s="39">
        <f t="shared" si="39"/>
        <v>0</v>
      </c>
      <c r="I247" s="37">
        <f t="shared" si="40"/>
        <v>-1183.8940863694238</v>
      </c>
      <c r="J247" s="40">
        <f t="shared" si="41"/>
        <v>-384.70702003735857</v>
      </c>
      <c r="K247" s="37">
        <f t="shared" si="42"/>
        <v>-1568.6011064067825</v>
      </c>
      <c r="L247" s="37">
        <f t="shared" si="43"/>
        <v>-2556027.3324715858</v>
      </c>
      <c r="M247" s="37">
        <f t="shared" si="44"/>
        <v>-3386609.7887322432</v>
      </c>
      <c r="N247" s="41">
        <f>'jan-nov'!M247</f>
        <v>-3671165.5291393916</v>
      </c>
      <c r="O247" s="41">
        <f t="shared" si="45"/>
        <v>284555.74040714838</v>
      </c>
    </row>
    <row r="248" spans="1:15" x14ac:dyDescent="0.2">
      <c r="A248" s="33">
        <v>1424</v>
      </c>
      <c r="B248" s="34" t="s">
        <v>301</v>
      </c>
      <c r="C248" s="35">
        <v>168987</v>
      </c>
      <c r="D248" s="36">
        <v>5363</v>
      </c>
      <c r="E248" s="37">
        <f t="shared" si="36"/>
        <v>31509.78929703524</v>
      </c>
      <c r="F248" s="38">
        <f t="shared" si="37"/>
        <v>1.0581360557262989</v>
      </c>
      <c r="G248" s="39">
        <f t="shared" si="38"/>
        <v>-1038.7255154474462</v>
      </c>
      <c r="H248" s="39">
        <f t="shared" si="39"/>
        <v>0</v>
      </c>
      <c r="I248" s="37">
        <f t="shared" si="40"/>
        <v>-1038.7255154474462</v>
      </c>
      <c r="J248" s="40">
        <f t="shared" si="41"/>
        <v>-384.70702003735857</v>
      </c>
      <c r="K248" s="37">
        <f t="shared" si="42"/>
        <v>-1423.4325354848047</v>
      </c>
      <c r="L248" s="37">
        <f t="shared" si="43"/>
        <v>-5570684.9393446539</v>
      </c>
      <c r="M248" s="37">
        <f t="shared" si="44"/>
        <v>-7633868.6878050072</v>
      </c>
      <c r="N248" s="41">
        <f>'jan-nov'!M248</f>
        <v>-8120686.3051294824</v>
      </c>
      <c r="O248" s="41">
        <f t="shared" si="45"/>
        <v>486817.6173244752</v>
      </c>
    </row>
    <row r="249" spans="1:15" x14ac:dyDescent="0.2">
      <c r="A249" s="33">
        <v>1426</v>
      </c>
      <c r="B249" s="34" t="s">
        <v>302</v>
      </c>
      <c r="C249" s="35">
        <v>154636</v>
      </c>
      <c r="D249" s="36">
        <v>5151</v>
      </c>
      <c r="E249" s="37">
        <f t="shared" si="36"/>
        <v>30020.578528441078</v>
      </c>
      <c r="F249" s="38">
        <f t="shared" si="37"/>
        <v>1.0081265937787505</v>
      </c>
      <c r="G249" s="39">
        <f t="shared" si="38"/>
        <v>-145.19905429094868</v>
      </c>
      <c r="H249" s="39">
        <f t="shared" si="39"/>
        <v>0</v>
      </c>
      <c r="I249" s="37">
        <f t="shared" si="40"/>
        <v>-145.19905429094868</v>
      </c>
      <c r="J249" s="40">
        <f t="shared" si="41"/>
        <v>-384.70702003735857</v>
      </c>
      <c r="K249" s="37">
        <f t="shared" si="42"/>
        <v>-529.90607432830723</v>
      </c>
      <c r="L249" s="37">
        <f t="shared" si="43"/>
        <v>-747920.32865267666</v>
      </c>
      <c r="M249" s="37">
        <f t="shared" si="44"/>
        <v>-2729546.1888651107</v>
      </c>
      <c r="N249" s="41">
        <f>'jan-nov'!M249</f>
        <v>-3115056.3411750807</v>
      </c>
      <c r="O249" s="41">
        <f t="shared" si="45"/>
        <v>385510.15230997</v>
      </c>
    </row>
    <row r="250" spans="1:15" x14ac:dyDescent="0.2">
      <c r="A250" s="33">
        <v>1428</v>
      </c>
      <c r="B250" s="34" t="s">
        <v>303</v>
      </c>
      <c r="C250" s="35">
        <v>72106</v>
      </c>
      <c r="D250" s="36">
        <v>3065</v>
      </c>
      <c r="E250" s="37">
        <f t="shared" si="36"/>
        <v>23525.611745513866</v>
      </c>
      <c r="F250" s="38">
        <f t="shared" si="37"/>
        <v>0.79001791431491886</v>
      </c>
      <c r="G250" s="39">
        <f t="shared" si="38"/>
        <v>3751.781015465378</v>
      </c>
      <c r="H250" s="39">
        <f t="shared" si="39"/>
        <v>1146.2886220263385</v>
      </c>
      <c r="I250" s="37">
        <f t="shared" si="40"/>
        <v>4898.069637491717</v>
      </c>
      <c r="J250" s="40">
        <f t="shared" si="41"/>
        <v>-384.70702003735857</v>
      </c>
      <c r="K250" s="37">
        <f t="shared" si="42"/>
        <v>4513.3626174543588</v>
      </c>
      <c r="L250" s="37">
        <f t="shared" si="43"/>
        <v>15012583.438912112</v>
      </c>
      <c r="M250" s="37">
        <f t="shared" si="44"/>
        <v>13833456.42249761</v>
      </c>
      <c r="N250" s="41">
        <f>'jan-nov'!M250</f>
        <v>13283838.889939142</v>
      </c>
      <c r="O250" s="41">
        <f t="shared" si="45"/>
        <v>549617.53255846724</v>
      </c>
    </row>
    <row r="251" spans="1:15" x14ac:dyDescent="0.2">
      <c r="A251" s="33">
        <v>1429</v>
      </c>
      <c r="B251" s="34" t="s">
        <v>304</v>
      </c>
      <c r="C251" s="35">
        <v>65267</v>
      </c>
      <c r="D251" s="36">
        <v>2862</v>
      </c>
      <c r="E251" s="37">
        <f t="shared" si="36"/>
        <v>22804.682040531097</v>
      </c>
      <c r="F251" s="38">
        <f t="shared" si="37"/>
        <v>0.76580824070221187</v>
      </c>
      <c r="G251" s="39">
        <f t="shared" si="38"/>
        <v>4184.338838455039</v>
      </c>
      <c r="H251" s="39">
        <f t="shared" si="39"/>
        <v>1398.6140187703077</v>
      </c>
      <c r="I251" s="37">
        <f t="shared" si="40"/>
        <v>5582.9528572253466</v>
      </c>
      <c r="J251" s="40">
        <f t="shared" si="41"/>
        <v>-384.70702003735857</v>
      </c>
      <c r="K251" s="37">
        <f t="shared" si="42"/>
        <v>5198.2458371879884</v>
      </c>
      <c r="L251" s="37">
        <f t="shared" si="43"/>
        <v>15978411.077378942</v>
      </c>
      <c r="M251" s="37">
        <f t="shared" si="44"/>
        <v>14877379.586032024</v>
      </c>
      <c r="N251" s="41">
        <f>'jan-nov'!M251</f>
        <v>14618022.415336326</v>
      </c>
      <c r="O251" s="41">
        <f t="shared" si="45"/>
        <v>259357.17069569789</v>
      </c>
    </row>
    <row r="252" spans="1:15" x14ac:dyDescent="0.2">
      <c r="A252" s="33">
        <v>1430</v>
      </c>
      <c r="B252" s="34" t="s">
        <v>305</v>
      </c>
      <c r="C252" s="35">
        <v>68625</v>
      </c>
      <c r="D252" s="36">
        <v>2966</v>
      </c>
      <c r="E252" s="37">
        <f t="shared" si="36"/>
        <v>23137.221847606204</v>
      </c>
      <c r="F252" s="38">
        <f t="shared" si="37"/>
        <v>0.77697532139936987</v>
      </c>
      <c r="G252" s="39">
        <f t="shared" si="38"/>
        <v>3984.814954209975</v>
      </c>
      <c r="H252" s="39">
        <f t="shared" si="39"/>
        <v>1282.2250862940202</v>
      </c>
      <c r="I252" s="37">
        <f t="shared" si="40"/>
        <v>5267.0400405039954</v>
      </c>
      <c r="J252" s="40">
        <f t="shared" si="41"/>
        <v>-384.70702003735857</v>
      </c>
      <c r="K252" s="37">
        <f t="shared" si="42"/>
        <v>4882.3330204666372</v>
      </c>
      <c r="L252" s="37">
        <f t="shared" si="43"/>
        <v>15622040.76013485</v>
      </c>
      <c r="M252" s="37">
        <f t="shared" si="44"/>
        <v>14480999.738704046</v>
      </c>
      <c r="N252" s="41">
        <f>'jan-nov'!M252</f>
        <v>14126329.623999838</v>
      </c>
      <c r="O252" s="41">
        <f t="shared" si="45"/>
        <v>354670.11470420845</v>
      </c>
    </row>
    <row r="253" spans="1:15" x14ac:dyDescent="0.2">
      <c r="A253" s="33">
        <v>1431</v>
      </c>
      <c r="B253" s="34" t="s">
        <v>306</v>
      </c>
      <c r="C253" s="35">
        <v>78085</v>
      </c>
      <c r="D253" s="36">
        <v>3049</v>
      </c>
      <c r="E253" s="37">
        <f t="shared" si="36"/>
        <v>25610.036077402427</v>
      </c>
      <c r="F253" s="38">
        <f t="shared" si="37"/>
        <v>0.86001535289544317</v>
      </c>
      <c r="G253" s="39">
        <f t="shared" si="38"/>
        <v>2501.1264163322417</v>
      </c>
      <c r="H253" s="39">
        <f t="shared" si="39"/>
        <v>416.74010586534257</v>
      </c>
      <c r="I253" s="37">
        <f t="shared" si="40"/>
        <v>2917.8665221975843</v>
      </c>
      <c r="J253" s="40">
        <f t="shared" si="41"/>
        <v>-384.70702003735857</v>
      </c>
      <c r="K253" s="37">
        <f t="shared" si="42"/>
        <v>2533.1595021602257</v>
      </c>
      <c r="L253" s="37">
        <f t="shared" si="43"/>
        <v>8896575.026180435</v>
      </c>
      <c r="M253" s="37">
        <f t="shared" si="44"/>
        <v>7723603.3220865279</v>
      </c>
      <c r="N253" s="41">
        <f>'jan-nov'!M253</f>
        <v>7620095.4732216839</v>
      </c>
      <c r="O253" s="41">
        <f t="shared" si="45"/>
        <v>103507.84886484407</v>
      </c>
    </row>
    <row r="254" spans="1:15" x14ac:dyDescent="0.2">
      <c r="A254" s="33">
        <v>1432</v>
      </c>
      <c r="B254" s="34" t="s">
        <v>307</v>
      </c>
      <c r="C254" s="35">
        <v>376559</v>
      </c>
      <c r="D254" s="36">
        <v>13009</v>
      </c>
      <c r="E254" s="37">
        <f t="shared" si="36"/>
        <v>28946.037358751633</v>
      </c>
      <c r="F254" s="38">
        <f t="shared" si="37"/>
        <v>0.97204222824103181</v>
      </c>
      <c r="G254" s="39">
        <f t="shared" si="38"/>
        <v>499.52564752271792</v>
      </c>
      <c r="H254" s="39">
        <f t="shared" si="39"/>
        <v>0</v>
      </c>
      <c r="I254" s="37">
        <f t="shared" si="40"/>
        <v>499.52564752271792</v>
      </c>
      <c r="J254" s="40">
        <f t="shared" si="41"/>
        <v>-384.70702003735857</v>
      </c>
      <c r="K254" s="37">
        <f t="shared" si="42"/>
        <v>114.81862748535934</v>
      </c>
      <c r="L254" s="37">
        <f t="shared" si="43"/>
        <v>6498329.1486230372</v>
      </c>
      <c r="M254" s="37">
        <f t="shared" si="44"/>
        <v>1493675.5249570396</v>
      </c>
      <c r="N254" s="41">
        <f>'jan-nov'!M254</f>
        <v>860093.3911188842</v>
      </c>
      <c r="O254" s="41">
        <f t="shared" si="45"/>
        <v>633582.13383815542</v>
      </c>
    </row>
    <row r="255" spans="1:15" x14ac:dyDescent="0.2">
      <c r="A255" s="33">
        <v>1433</v>
      </c>
      <c r="B255" s="34" t="s">
        <v>308</v>
      </c>
      <c r="C255" s="35">
        <v>67887</v>
      </c>
      <c r="D255" s="36">
        <v>2848</v>
      </c>
      <c r="E255" s="37">
        <f t="shared" si="36"/>
        <v>23836.727528089887</v>
      </c>
      <c r="F255" s="38">
        <f t="shared" si="37"/>
        <v>0.80046555088734639</v>
      </c>
      <c r="G255" s="39">
        <f t="shared" si="38"/>
        <v>3565.1115459197658</v>
      </c>
      <c r="H255" s="39">
        <f t="shared" si="39"/>
        <v>1037.3980981247316</v>
      </c>
      <c r="I255" s="37">
        <f t="shared" si="40"/>
        <v>4602.5096440444977</v>
      </c>
      <c r="J255" s="40">
        <f t="shared" si="41"/>
        <v>-384.70702003735857</v>
      </c>
      <c r="K255" s="37">
        <f t="shared" si="42"/>
        <v>4217.8026240071395</v>
      </c>
      <c r="L255" s="37">
        <f t="shared" si="43"/>
        <v>13107947.46623873</v>
      </c>
      <c r="M255" s="37">
        <f t="shared" si="44"/>
        <v>12012301.873172333</v>
      </c>
      <c r="N255" s="41">
        <f>'jan-nov'!M255</f>
        <v>11603928.175708544</v>
      </c>
      <c r="O255" s="41">
        <f t="shared" si="45"/>
        <v>408373.69746378995</v>
      </c>
    </row>
    <row r="256" spans="1:15" x14ac:dyDescent="0.2">
      <c r="A256" s="33">
        <v>1438</v>
      </c>
      <c r="B256" s="34" t="s">
        <v>309</v>
      </c>
      <c r="C256" s="35">
        <v>103184</v>
      </c>
      <c r="D256" s="36">
        <v>3847</v>
      </c>
      <c r="E256" s="37">
        <f t="shared" si="36"/>
        <v>26821.939173381856</v>
      </c>
      <c r="F256" s="38">
        <f t="shared" si="37"/>
        <v>0.90071249465712488</v>
      </c>
      <c r="G256" s="39">
        <f t="shared" si="38"/>
        <v>1773.9845587445845</v>
      </c>
      <c r="H256" s="39">
        <f t="shared" si="39"/>
        <v>0</v>
      </c>
      <c r="I256" s="37">
        <f t="shared" si="40"/>
        <v>1773.9845587445845</v>
      </c>
      <c r="J256" s="40">
        <f t="shared" si="41"/>
        <v>-384.70702003735857</v>
      </c>
      <c r="K256" s="37">
        <f t="shared" si="42"/>
        <v>1389.2775387072261</v>
      </c>
      <c r="L256" s="37">
        <f t="shared" si="43"/>
        <v>6824518.5974904168</v>
      </c>
      <c r="M256" s="37">
        <f t="shared" si="44"/>
        <v>5344550.6914066989</v>
      </c>
      <c r="N256" s="41">
        <f>'jan-nov'!M256</f>
        <v>5179418.5314500974</v>
      </c>
      <c r="O256" s="41">
        <f t="shared" si="45"/>
        <v>165132.15995660145</v>
      </c>
    </row>
    <row r="257" spans="1:15" x14ac:dyDescent="0.2">
      <c r="A257" s="33">
        <v>1439</v>
      </c>
      <c r="B257" s="34" t="s">
        <v>310</v>
      </c>
      <c r="C257" s="35">
        <v>161472</v>
      </c>
      <c r="D257" s="36">
        <v>6031</v>
      </c>
      <c r="E257" s="37">
        <f t="shared" si="36"/>
        <v>26773.66937489637</v>
      </c>
      <c r="F257" s="38">
        <f t="shared" si="37"/>
        <v>0.89909153763647798</v>
      </c>
      <c r="G257" s="39">
        <f t="shared" si="38"/>
        <v>1802.9464378358759</v>
      </c>
      <c r="H257" s="39">
        <f t="shared" si="39"/>
        <v>9.4684517424624559</v>
      </c>
      <c r="I257" s="37">
        <f t="shared" si="40"/>
        <v>1812.4148895783385</v>
      </c>
      <c r="J257" s="40">
        <f t="shared" si="41"/>
        <v>-384.70702003735857</v>
      </c>
      <c r="K257" s="37">
        <f t="shared" si="42"/>
        <v>1427.70786954098</v>
      </c>
      <c r="L257" s="37">
        <f t="shared" si="43"/>
        <v>10930674.19904696</v>
      </c>
      <c r="M257" s="37">
        <f t="shared" si="44"/>
        <v>8610506.1612016503</v>
      </c>
      <c r="N257" s="41">
        <f>'jan-nov'!M257</f>
        <v>8163328.7141085314</v>
      </c>
      <c r="O257" s="41">
        <f t="shared" si="45"/>
        <v>447177.44709311891</v>
      </c>
    </row>
    <row r="258" spans="1:15" x14ac:dyDescent="0.2">
      <c r="A258" s="33">
        <v>1441</v>
      </c>
      <c r="B258" s="34" t="s">
        <v>311</v>
      </c>
      <c r="C258" s="35">
        <v>65535</v>
      </c>
      <c r="D258" s="36">
        <v>2791</v>
      </c>
      <c r="E258" s="37">
        <f t="shared" si="36"/>
        <v>23480.831243281977</v>
      </c>
      <c r="F258" s="38">
        <f t="shared" si="37"/>
        <v>0.7885141319964013</v>
      </c>
      <c r="G258" s="39">
        <f t="shared" si="38"/>
        <v>3778.6493168045117</v>
      </c>
      <c r="H258" s="39">
        <f t="shared" si="39"/>
        <v>1161.9617978075</v>
      </c>
      <c r="I258" s="37">
        <f t="shared" si="40"/>
        <v>4940.611114612012</v>
      </c>
      <c r="J258" s="40">
        <f t="shared" si="41"/>
        <v>-384.70702003735857</v>
      </c>
      <c r="K258" s="37">
        <f t="shared" si="42"/>
        <v>4555.9040945746538</v>
      </c>
      <c r="L258" s="37">
        <f t="shared" si="43"/>
        <v>13789245.620882126</v>
      </c>
      <c r="M258" s="37">
        <f t="shared" si="44"/>
        <v>12715528.327957859</v>
      </c>
      <c r="N258" s="41">
        <f>'jan-nov'!M258</f>
        <v>12333551.628652578</v>
      </c>
      <c r="O258" s="41">
        <f t="shared" si="45"/>
        <v>381976.69930528104</v>
      </c>
    </row>
    <row r="259" spans="1:15" x14ac:dyDescent="0.2">
      <c r="A259" s="33">
        <v>1443</v>
      </c>
      <c r="B259" s="34" t="s">
        <v>312</v>
      </c>
      <c r="C259" s="35">
        <v>144754</v>
      </c>
      <c r="D259" s="36">
        <v>6064</v>
      </c>
      <c r="E259" s="37">
        <f t="shared" si="36"/>
        <v>23871.042216358837</v>
      </c>
      <c r="F259" s="38">
        <f t="shared" si="37"/>
        <v>0.80161787877364554</v>
      </c>
      <c r="G259" s="39">
        <f t="shared" si="38"/>
        <v>3544.5227329583954</v>
      </c>
      <c r="H259" s="39">
        <f t="shared" si="39"/>
        <v>1025.3879572305989</v>
      </c>
      <c r="I259" s="37">
        <f t="shared" si="40"/>
        <v>4569.9106901889945</v>
      </c>
      <c r="J259" s="40">
        <f t="shared" si="41"/>
        <v>-384.70702003735857</v>
      </c>
      <c r="K259" s="37">
        <f t="shared" si="42"/>
        <v>4185.2036701516363</v>
      </c>
      <c r="L259" s="37">
        <f t="shared" si="43"/>
        <v>27711938.425306063</v>
      </c>
      <c r="M259" s="37">
        <f t="shared" si="44"/>
        <v>25379075.055799522</v>
      </c>
      <c r="N259" s="41">
        <f>'jan-nov'!M259</f>
        <v>25142254.935918752</v>
      </c>
      <c r="O259" s="41">
        <f t="shared" si="45"/>
        <v>236820.1198807694</v>
      </c>
    </row>
    <row r="260" spans="1:15" x14ac:dyDescent="0.2">
      <c r="A260" s="33">
        <v>1444</v>
      </c>
      <c r="B260" s="34" t="s">
        <v>313</v>
      </c>
      <c r="C260" s="35">
        <v>24790</v>
      </c>
      <c r="D260" s="36">
        <v>1198</v>
      </c>
      <c r="E260" s="37">
        <f t="shared" si="36"/>
        <v>20692.821368948247</v>
      </c>
      <c r="F260" s="38">
        <f t="shared" si="37"/>
        <v>0.69488945732962903</v>
      </c>
      <c r="G260" s="39">
        <f t="shared" si="38"/>
        <v>5451.4552414047494</v>
      </c>
      <c r="H260" s="39">
        <f t="shared" si="39"/>
        <v>2137.7652538243051</v>
      </c>
      <c r="I260" s="37">
        <f t="shared" si="40"/>
        <v>7589.220495229054</v>
      </c>
      <c r="J260" s="40">
        <f t="shared" si="41"/>
        <v>-384.70702003735857</v>
      </c>
      <c r="K260" s="37">
        <f t="shared" si="42"/>
        <v>7204.5134751916958</v>
      </c>
      <c r="L260" s="37">
        <f t="shared" si="43"/>
        <v>9091886.1532844063</v>
      </c>
      <c r="M260" s="37">
        <f t="shared" si="44"/>
        <v>8631007.1432796512</v>
      </c>
      <c r="N260" s="41">
        <f>'jan-nov'!M260</f>
        <v>8448857.0767200943</v>
      </c>
      <c r="O260" s="41">
        <f t="shared" si="45"/>
        <v>182150.06655955687</v>
      </c>
    </row>
    <row r="261" spans="1:15" x14ac:dyDescent="0.2">
      <c r="A261" s="33">
        <v>1445</v>
      </c>
      <c r="B261" s="34" t="s">
        <v>314</v>
      </c>
      <c r="C261" s="35">
        <v>147153</v>
      </c>
      <c r="D261" s="36">
        <v>5783</v>
      </c>
      <c r="E261" s="37">
        <f t="shared" si="36"/>
        <v>25445.789382673353</v>
      </c>
      <c r="F261" s="38">
        <f t="shared" si="37"/>
        <v>0.85449975429564373</v>
      </c>
      <c r="G261" s="39">
        <f t="shared" si="38"/>
        <v>2599.6744331696864</v>
      </c>
      <c r="H261" s="39">
        <f t="shared" si="39"/>
        <v>474.22644902051849</v>
      </c>
      <c r="I261" s="37">
        <f t="shared" si="40"/>
        <v>3073.9008821902048</v>
      </c>
      <c r="J261" s="40">
        <f t="shared" si="41"/>
        <v>-384.70702003735857</v>
      </c>
      <c r="K261" s="37">
        <f t="shared" si="42"/>
        <v>2689.1938621528461</v>
      </c>
      <c r="L261" s="37">
        <f t="shared" si="43"/>
        <v>17776368.801705953</v>
      </c>
      <c r="M261" s="37">
        <f t="shared" si="44"/>
        <v>15551608.104829909</v>
      </c>
      <c r="N261" s="41">
        <f>'jan-nov'!M261</f>
        <v>14888270.554818299</v>
      </c>
      <c r="O261" s="41">
        <f t="shared" si="45"/>
        <v>663337.55001161061</v>
      </c>
    </row>
    <row r="262" spans="1:15" x14ac:dyDescent="0.2">
      <c r="A262" s="33">
        <v>1449</v>
      </c>
      <c r="B262" s="34" t="s">
        <v>315</v>
      </c>
      <c r="C262" s="35">
        <v>186231</v>
      </c>
      <c r="D262" s="36">
        <v>7218</v>
      </c>
      <c r="E262" s="37">
        <f t="shared" si="36"/>
        <v>25800.914380714879</v>
      </c>
      <c r="F262" s="38">
        <f t="shared" si="37"/>
        <v>0.8664252724631939</v>
      </c>
      <c r="G262" s="39">
        <f t="shared" si="38"/>
        <v>2386.5994343447701</v>
      </c>
      <c r="H262" s="39">
        <f t="shared" si="39"/>
        <v>349.93269970598408</v>
      </c>
      <c r="I262" s="37">
        <f t="shared" si="40"/>
        <v>2736.5321340507544</v>
      </c>
      <c r="J262" s="40">
        <f t="shared" si="41"/>
        <v>-384.70702003735857</v>
      </c>
      <c r="K262" s="37">
        <f t="shared" si="42"/>
        <v>2351.8251140133957</v>
      </c>
      <c r="L262" s="37">
        <f t="shared" si="43"/>
        <v>19752288.943578344</v>
      </c>
      <c r="M262" s="37">
        <f t="shared" si="44"/>
        <v>16975473.672948692</v>
      </c>
      <c r="N262" s="41">
        <f>'jan-nov'!M262</f>
        <v>17197630.116665822</v>
      </c>
      <c r="O262" s="41">
        <f t="shared" si="45"/>
        <v>-222156.44371712953</v>
      </c>
    </row>
    <row r="263" spans="1:15" x14ac:dyDescent="0.2">
      <c r="A263" s="33">
        <v>1502</v>
      </c>
      <c r="B263" s="34" t="s">
        <v>316</v>
      </c>
      <c r="C263" s="35">
        <v>749627</v>
      </c>
      <c r="D263" s="36">
        <v>26822</v>
      </c>
      <c r="E263" s="37">
        <f t="shared" si="36"/>
        <v>27948.21415256133</v>
      </c>
      <c r="F263" s="38">
        <f t="shared" si="37"/>
        <v>0.93853414280900005</v>
      </c>
      <c r="G263" s="39">
        <f t="shared" si="38"/>
        <v>1098.2195712369</v>
      </c>
      <c r="H263" s="39">
        <f t="shared" si="39"/>
        <v>0</v>
      </c>
      <c r="I263" s="37">
        <f t="shared" si="40"/>
        <v>1098.2195712369</v>
      </c>
      <c r="J263" s="40">
        <f t="shared" si="41"/>
        <v>-384.70702003735857</v>
      </c>
      <c r="K263" s="37">
        <f t="shared" si="42"/>
        <v>713.51255119954146</v>
      </c>
      <c r="L263" s="37">
        <f t="shared" si="43"/>
        <v>29456445.339716133</v>
      </c>
      <c r="M263" s="37">
        <f t="shared" si="44"/>
        <v>19137833.648274101</v>
      </c>
      <c r="N263" s="41">
        <f>'jan-nov'!M263</f>
        <v>17233197.673655976</v>
      </c>
      <c r="O263" s="41">
        <f t="shared" si="45"/>
        <v>1904635.9746181257</v>
      </c>
    </row>
    <row r="264" spans="1:15" x14ac:dyDescent="0.2">
      <c r="A264" s="33">
        <v>1504</v>
      </c>
      <c r="B264" s="34" t="s">
        <v>317</v>
      </c>
      <c r="C264" s="35">
        <v>1363237</v>
      </c>
      <c r="D264" s="36">
        <v>47199</v>
      </c>
      <c r="E264" s="37">
        <f t="shared" si="36"/>
        <v>28882.751753215111</v>
      </c>
      <c r="F264" s="38">
        <f t="shared" si="37"/>
        <v>0.96991702262967705</v>
      </c>
      <c r="G264" s="39">
        <f t="shared" si="38"/>
        <v>537.49701084463152</v>
      </c>
      <c r="H264" s="39">
        <f t="shared" si="39"/>
        <v>0</v>
      </c>
      <c r="I264" s="37">
        <f t="shared" si="40"/>
        <v>537.49701084463152</v>
      </c>
      <c r="J264" s="40">
        <f t="shared" si="41"/>
        <v>-384.70702003735857</v>
      </c>
      <c r="K264" s="37">
        <f t="shared" si="42"/>
        <v>152.78999080727294</v>
      </c>
      <c r="L264" s="37">
        <f t="shared" si="43"/>
        <v>25369321.414855763</v>
      </c>
      <c r="M264" s="37">
        <f t="shared" si="44"/>
        <v>7211534.7761124754</v>
      </c>
      <c r="N264" s="41">
        <f>'jan-nov'!M264</f>
        <v>6795596.8458313011</v>
      </c>
      <c r="O264" s="41">
        <f t="shared" si="45"/>
        <v>415937.93028117437</v>
      </c>
    </row>
    <row r="265" spans="1:15" x14ac:dyDescent="0.2">
      <c r="A265" s="33">
        <v>1505</v>
      </c>
      <c r="B265" s="34" t="s">
        <v>318</v>
      </c>
      <c r="C265" s="35">
        <v>613661</v>
      </c>
      <c r="D265" s="36">
        <v>24442</v>
      </c>
      <c r="E265" s="37">
        <f t="shared" ref="E265:E328" si="46">(C265*1000)/D265</f>
        <v>25106.824318795516</v>
      </c>
      <c r="F265" s="38">
        <f t="shared" ref="F265:F328" si="47">IF(ISNUMBER(C265),E265/E$435,"")</f>
        <v>0.84311690586274557</v>
      </c>
      <c r="G265" s="39">
        <f t="shared" ref="G265:G328" si="48">(E$435-E265)*0.6</f>
        <v>2803.0534714963883</v>
      </c>
      <c r="H265" s="39">
        <f t="shared" ref="H265:H328" si="49">IF(E265&gt;=E$435*0.9,0,IF(E265&lt;0.9*E$435,(E$435*0.9-E265)*0.35))</f>
        <v>592.86422137776128</v>
      </c>
      <c r="I265" s="37">
        <f t="shared" ref="I265:I328" si="50">G265+H265</f>
        <v>3395.9176928741495</v>
      </c>
      <c r="J265" s="40">
        <f t="shared" ref="J265:J328" si="51">I$437</f>
        <v>-384.70702003735857</v>
      </c>
      <c r="K265" s="37">
        <f t="shared" ref="K265:K328" si="52">I265+J265</f>
        <v>3011.2106728367908</v>
      </c>
      <c r="L265" s="37">
        <f t="shared" ref="L265:L328" si="53">(I265*D265)</f>
        <v>83003020.249229968</v>
      </c>
      <c r="M265" s="37">
        <f t="shared" ref="M265:M328" si="54">(K265*D265)</f>
        <v>73600011.265476838</v>
      </c>
      <c r="N265" s="41">
        <f>'jan-nov'!M265</f>
        <v>72023143.213015556</v>
      </c>
      <c r="O265" s="41">
        <f t="shared" ref="O265:O328" si="55">M265-N265</f>
        <v>1576868.0524612814</v>
      </c>
    </row>
    <row r="266" spans="1:15" x14ac:dyDescent="0.2">
      <c r="A266" s="33">
        <v>1511</v>
      </c>
      <c r="B266" s="34" t="s">
        <v>319</v>
      </c>
      <c r="C266" s="35">
        <v>77373</v>
      </c>
      <c r="D266" s="36">
        <v>3203</v>
      </c>
      <c r="E266" s="37">
        <f t="shared" si="46"/>
        <v>24156.415860131128</v>
      </c>
      <c r="F266" s="38">
        <f t="shared" si="47"/>
        <v>0.81120106382711932</v>
      </c>
      <c r="G266" s="39">
        <f t="shared" si="48"/>
        <v>3373.2985466950208</v>
      </c>
      <c r="H266" s="39">
        <f t="shared" si="49"/>
        <v>925.50718191029694</v>
      </c>
      <c r="I266" s="37">
        <f t="shared" si="50"/>
        <v>4298.8057286053181</v>
      </c>
      <c r="J266" s="40">
        <f t="shared" si="51"/>
        <v>-384.70702003735857</v>
      </c>
      <c r="K266" s="37">
        <f t="shared" si="52"/>
        <v>3914.0987085679594</v>
      </c>
      <c r="L266" s="37">
        <f t="shared" si="53"/>
        <v>13769074.748722835</v>
      </c>
      <c r="M266" s="37">
        <f t="shared" si="54"/>
        <v>12536858.163543174</v>
      </c>
      <c r="N266" s="41">
        <f>'jan-nov'!M266</f>
        <v>12156382.109127264</v>
      </c>
      <c r="O266" s="41">
        <f t="shared" si="55"/>
        <v>380476.05441590957</v>
      </c>
    </row>
    <row r="267" spans="1:15" x14ac:dyDescent="0.2">
      <c r="A267" s="33">
        <v>1514</v>
      </c>
      <c r="B267" s="34" t="s">
        <v>178</v>
      </c>
      <c r="C267" s="35">
        <v>61235</v>
      </c>
      <c r="D267" s="36">
        <v>2540</v>
      </c>
      <c r="E267" s="37">
        <f t="shared" si="46"/>
        <v>24108.267716535433</v>
      </c>
      <c r="F267" s="38">
        <f t="shared" si="47"/>
        <v>0.80958419212180177</v>
      </c>
      <c r="G267" s="39">
        <f t="shared" si="48"/>
        <v>3402.1874328524382</v>
      </c>
      <c r="H267" s="39">
        <f t="shared" si="49"/>
        <v>942.35903216879046</v>
      </c>
      <c r="I267" s="37">
        <f t="shared" si="50"/>
        <v>4344.5464650212289</v>
      </c>
      <c r="J267" s="40">
        <f t="shared" si="51"/>
        <v>-384.70702003735857</v>
      </c>
      <c r="K267" s="37">
        <f t="shared" si="52"/>
        <v>3959.8394449838702</v>
      </c>
      <c r="L267" s="37">
        <f t="shared" si="53"/>
        <v>11035148.021153921</v>
      </c>
      <c r="M267" s="37">
        <f t="shared" si="54"/>
        <v>10057992.19025903</v>
      </c>
      <c r="N267" s="41">
        <f>'jan-nov'!M267</f>
        <v>9676304.9038973674</v>
      </c>
      <c r="O267" s="41">
        <f t="shared" si="55"/>
        <v>381687.28636166267</v>
      </c>
    </row>
    <row r="268" spans="1:15" x14ac:dyDescent="0.2">
      <c r="A268" s="33">
        <v>1515</v>
      </c>
      <c r="B268" s="34" t="s">
        <v>320</v>
      </c>
      <c r="C268" s="35">
        <v>261503</v>
      </c>
      <c r="D268" s="36">
        <v>8957</v>
      </c>
      <c r="E268" s="37">
        <f t="shared" si="46"/>
        <v>29195.377916713187</v>
      </c>
      <c r="F268" s="38">
        <f t="shared" si="47"/>
        <v>0.9804153795828866</v>
      </c>
      <c r="G268" s="39">
        <f t="shared" si="48"/>
        <v>349.92131274578566</v>
      </c>
      <c r="H268" s="39">
        <f t="shared" si="49"/>
        <v>0</v>
      </c>
      <c r="I268" s="37">
        <f t="shared" si="50"/>
        <v>349.92131274578566</v>
      </c>
      <c r="J268" s="40">
        <f t="shared" si="51"/>
        <v>-384.70702003735857</v>
      </c>
      <c r="K268" s="37">
        <f t="shared" si="52"/>
        <v>-34.785707291572919</v>
      </c>
      <c r="L268" s="37">
        <f t="shared" si="53"/>
        <v>3134245.1982640023</v>
      </c>
      <c r="M268" s="37">
        <f t="shared" si="54"/>
        <v>-311575.58021061862</v>
      </c>
      <c r="N268" s="41">
        <f>'jan-nov'!M268</f>
        <v>-496065.97707343026</v>
      </c>
      <c r="O268" s="41">
        <f t="shared" si="55"/>
        <v>184490.39686281164</v>
      </c>
    </row>
    <row r="269" spans="1:15" x14ac:dyDescent="0.2">
      <c r="A269" s="33">
        <v>1516</v>
      </c>
      <c r="B269" s="34" t="s">
        <v>321</v>
      </c>
      <c r="C269" s="35">
        <v>249381</v>
      </c>
      <c r="D269" s="36">
        <v>8457</v>
      </c>
      <c r="E269" s="37">
        <f t="shared" si="46"/>
        <v>29488.116353316778</v>
      </c>
      <c r="F269" s="38">
        <f t="shared" si="47"/>
        <v>0.99024588310505246</v>
      </c>
      <c r="G269" s="39">
        <f t="shared" si="48"/>
        <v>174.27825078363094</v>
      </c>
      <c r="H269" s="39">
        <f t="shared" si="49"/>
        <v>0</v>
      </c>
      <c r="I269" s="37">
        <f t="shared" si="50"/>
        <v>174.27825078363094</v>
      </c>
      <c r="J269" s="40">
        <f t="shared" si="51"/>
        <v>-384.70702003735857</v>
      </c>
      <c r="K269" s="37">
        <f t="shared" si="52"/>
        <v>-210.42876925372764</v>
      </c>
      <c r="L269" s="37">
        <f t="shared" si="53"/>
        <v>1473871.1668771668</v>
      </c>
      <c r="M269" s="37">
        <f t="shared" si="54"/>
        <v>-1779596.1015787746</v>
      </c>
      <c r="N269" s="41">
        <f>'jan-nov'!M269</f>
        <v>-2478380.2130300244</v>
      </c>
      <c r="O269" s="41">
        <f t="shared" si="55"/>
        <v>698784.1114512498</v>
      </c>
    </row>
    <row r="270" spans="1:15" x14ac:dyDescent="0.2">
      <c r="A270" s="33">
        <v>1517</v>
      </c>
      <c r="B270" s="34" t="s">
        <v>322</v>
      </c>
      <c r="C270" s="35">
        <v>120422</v>
      </c>
      <c r="D270" s="36">
        <v>5185</v>
      </c>
      <c r="E270" s="37">
        <f t="shared" si="46"/>
        <v>23225.072324011573</v>
      </c>
      <c r="F270" s="38">
        <f t="shared" si="47"/>
        <v>0.77992544447766032</v>
      </c>
      <c r="G270" s="39">
        <f t="shared" si="48"/>
        <v>3932.1046683667537</v>
      </c>
      <c r="H270" s="39">
        <f t="shared" si="49"/>
        <v>1251.4774195521413</v>
      </c>
      <c r="I270" s="37">
        <f t="shared" si="50"/>
        <v>5183.582087918895</v>
      </c>
      <c r="J270" s="40">
        <f t="shared" si="51"/>
        <v>-384.70702003735857</v>
      </c>
      <c r="K270" s="37">
        <f t="shared" si="52"/>
        <v>4798.8750678815368</v>
      </c>
      <c r="L270" s="37">
        <f t="shared" si="53"/>
        <v>26876873.125859469</v>
      </c>
      <c r="M270" s="37">
        <f t="shared" si="54"/>
        <v>24882167.226965766</v>
      </c>
      <c r="N270" s="41">
        <f>'jan-nov'!M270</f>
        <v>23971016.605003085</v>
      </c>
      <c r="O270" s="41">
        <f t="shared" si="55"/>
        <v>911150.62196268141</v>
      </c>
    </row>
    <row r="271" spans="1:15" x14ac:dyDescent="0.2">
      <c r="A271" s="33">
        <v>1519</v>
      </c>
      <c r="B271" s="34" t="s">
        <v>323</v>
      </c>
      <c r="C271" s="35">
        <v>209347</v>
      </c>
      <c r="D271" s="36">
        <v>9102</v>
      </c>
      <c r="E271" s="37">
        <f t="shared" si="46"/>
        <v>23000.109865963524</v>
      </c>
      <c r="F271" s="38">
        <f t="shared" si="47"/>
        <v>0.7723709386127845</v>
      </c>
      <c r="G271" s="39">
        <f t="shared" si="48"/>
        <v>4067.0821431955828</v>
      </c>
      <c r="H271" s="39">
        <f t="shared" si="49"/>
        <v>1330.2142798689583</v>
      </c>
      <c r="I271" s="37">
        <f t="shared" si="50"/>
        <v>5397.2964230645412</v>
      </c>
      <c r="J271" s="40">
        <f t="shared" si="51"/>
        <v>-384.70702003735857</v>
      </c>
      <c r="K271" s="37">
        <f t="shared" si="52"/>
        <v>5012.5894030271829</v>
      </c>
      <c r="L271" s="37">
        <f t="shared" si="53"/>
        <v>49126192.042733453</v>
      </c>
      <c r="M271" s="37">
        <f t="shared" si="54"/>
        <v>45624588.746353418</v>
      </c>
      <c r="N271" s="41">
        <f>'jan-nov'!M271</f>
        <v>44502854.935147159</v>
      </c>
      <c r="O271" s="41">
        <f t="shared" si="55"/>
        <v>1121733.8112062588</v>
      </c>
    </row>
    <row r="272" spans="1:15" x14ac:dyDescent="0.2">
      <c r="A272" s="33">
        <v>1520</v>
      </c>
      <c r="B272" s="34" t="s">
        <v>324</v>
      </c>
      <c r="C272" s="35">
        <v>268472</v>
      </c>
      <c r="D272" s="36">
        <v>10744</v>
      </c>
      <c r="E272" s="37">
        <f t="shared" si="46"/>
        <v>24988.086373790022</v>
      </c>
      <c r="F272" s="38">
        <f t="shared" si="47"/>
        <v>0.83912954499502379</v>
      </c>
      <c r="G272" s="39">
        <f t="shared" si="48"/>
        <v>2874.2962384996849</v>
      </c>
      <c r="H272" s="39">
        <f t="shared" si="49"/>
        <v>634.42250212968429</v>
      </c>
      <c r="I272" s="37">
        <f t="shared" si="50"/>
        <v>3508.7187406293692</v>
      </c>
      <c r="J272" s="40">
        <f t="shared" si="51"/>
        <v>-384.70702003735857</v>
      </c>
      <c r="K272" s="37">
        <f t="shared" si="52"/>
        <v>3124.0117205920105</v>
      </c>
      <c r="L272" s="37">
        <f t="shared" si="53"/>
        <v>37697674.149321944</v>
      </c>
      <c r="M272" s="37">
        <f t="shared" si="54"/>
        <v>33564381.92604056</v>
      </c>
      <c r="N272" s="41">
        <f>'jan-nov'!M272</f>
        <v>32707379.325776886</v>
      </c>
      <c r="O272" s="41">
        <f t="shared" si="55"/>
        <v>857002.60026367381</v>
      </c>
    </row>
    <row r="273" spans="1:15" x14ac:dyDescent="0.2">
      <c r="A273" s="33">
        <v>1523</v>
      </c>
      <c r="B273" s="34" t="s">
        <v>325</v>
      </c>
      <c r="C273" s="35">
        <v>52710</v>
      </c>
      <c r="D273" s="36">
        <v>2296</v>
      </c>
      <c r="E273" s="37">
        <f t="shared" si="46"/>
        <v>22957.317073170732</v>
      </c>
      <c r="F273" s="38">
        <f t="shared" si="47"/>
        <v>0.77093390593216482</v>
      </c>
      <c r="G273" s="39">
        <f t="shared" si="48"/>
        <v>4092.7578188712582</v>
      </c>
      <c r="H273" s="39">
        <f t="shared" si="49"/>
        <v>1345.1917573464355</v>
      </c>
      <c r="I273" s="37">
        <f t="shared" si="50"/>
        <v>5437.9495762176939</v>
      </c>
      <c r="J273" s="40">
        <f t="shared" si="51"/>
        <v>-384.70702003735857</v>
      </c>
      <c r="K273" s="37">
        <f t="shared" si="52"/>
        <v>5053.2425561803357</v>
      </c>
      <c r="L273" s="37">
        <f t="shared" si="53"/>
        <v>12485532.226995826</v>
      </c>
      <c r="M273" s="37">
        <f t="shared" si="54"/>
        <v>11602244.908990052</v>
      </c>
      <c r="N273" s="41">
        <f>'jan-nov'!M273</f>
        <v>11330505.298956044</v>
      </c>
      <c r="O273" s="41">
        <f t="shared" si="55"/>
        <v>271739.61003400758</v>
      </c>
    </row>
    <row r="274" spans="1:15" x14ac:dyDescent="0.2">
      <c r="A274" s="33">
        <v>1524</v>
      </c>
      <c r="B274" s="34" t="s">
        <v>326</v>
      </c>
      <c r="C274" s="35">
        <v>50740</v>
      </c>
      <c r="D274" s="36">
        <v>1663</v>
      </c>
      <c r="E274" s="37">
        <f t="shared" si="46"/>
        <v>30511.124473842454</v>
      </c>
      <c r="F274" s="38">
        <f t="shared" si="47"/>
        <v>1.0245997077982205</v>
      </c>
      <c r="G274" s="39">
        <f t="shared" si="48"/>
        <v>-439.52662153177442</v>
      </c>
      <c r="H274" s="39">
        <f t="shared" si="49"/>
        <v>0</v>
      </c>
      <c r="I274" s="37">
        <f t="shared" si="50"/>
        <v>-439.52662153177442</v>
      </c>
      <c r="J274" s="40">
        <f t="shared" si="51"/>
        <v>-384.70702003735857</v>
      </c>
      <c r="K274" s="37">
        <f t="shared" si="52"/>
        <v>-824.23364156913294</v>
      </c>
      <c r="L274" s="37">
        <f t="shared" si="53"/>
        <v>-730932.7716073409</v>
      </c>
      <c r="M274" s="37">
        <f t="shared" si="54"/>
        <v>-1370700.545929468</v>
      </c>
      <c r="N274" s="41">
        <f>'jan-nov'!M274</f>
        <v>-1499891.6512083421</v>
      </c>
      <c r="O274" s="41">
        <f t="shared" si="55"/>
        <v>129191.10527887405</v>
      </c>
    </row>
    <row r="275" spans="1:15" x14ac:dyDescent="0.2">
      <c r="A275" s="33">
        <v>1525</v>
      </c>
      <c r="B275" s="34" t="s">
        <v>327</v>
      </c>
      <c r="C275" s="35">
        <v>121163</v>
      </c>
      <c r="D275" s="36">
        <v>4623</v>
      </c>
      <c r="E275" s="37">
        <f t="shared" si="46"/>
        <v>26208.738914125028</v>
      </c>
      <c r="F275" s="38">
        <f t="shared" si="47"/>
        <v>0.88012050346404458</v>
      </c>
      <c r="G275" s="39">
        <f t="shared" si="48"/>
        <v>2141.904714298681</v>
      </c>
      <c r="H275" s="39">
        <f t="shared" si="49"/>
        <v>207.19411301243215</v>
      </c>
      <c r="I275" s="37">
        <f t="shared" si="50"/>
        <v>2349.0988273111134</v>
      </c>
      <c r="J275" s="40">
        <f t="shared" si="51"/>
        <v>-384.70702003735857</v>
      </c>
      <c r="K275" s="37">
        <f t="shared" si="52"/>
        <v>1964.3918072737547</v>
      </c>
      <c r="L275" s="37">
        <f t="shared" si="53"/>
        <v>10859883.878659276</v>
      </c>
      <c r="M275" s="37">
        <f t="shared" si="54"/>
        <v>9081383.325026568</v>
      </c>
      <c r="N275" s="41">
        <f>'jan-nov'!M275</f>
        <v>8280497.8428021744</v>
      </c>
      <c r="O275" s="41">
        <f t="shared" si="55"/>
        <v>800885.48222439364</v>
      </c>
    </row>
    <row r="276" spans="1:15" x14ac:dyDescent="0.2">
      <c r="A276" s="33">
        <v>1526</v>
      </c>
      <c r="B276" s="34" t="s">
        <v>328</v>
      </c>
      <c r="C276" s="35">
        <v>21129</v>
      </c>
      <c r="D276" s="36">
        <v>1005</v>
      </c>
      <c r="E276" s="37">
        <f t="shared" si="46"/>
        <v>21023.880597014926</v>
      </c>
      <c r="F276" s="38">
        <f t="shared" si="47"/>
        <v>0.70600681842957236</v>
      </c>
      <c r="G276" s="39">
        <f t="shared" si="48"/>
        <v>5252.8197045647421</v>
      </c>
      <c r="H276" s="39">
        <f t="shared" si="49"/>
        <v>2021.8945240009677</v>
      </c>
      <c r="I276" s="37">
        <f t="shared" si="50"/>
        <v>7274.7142285657101</v>
      </c>
      <c r="J276" s="40">
        <f t="shared" si="51"/>
        <v>-384.70702003735857</v>
      </c>
      <c r="K276" s="37">
        <f t="shared" si="52"/>
        <v>6890.0072085283518</v>
      </c>
      <c r="L276" s="37">
        <f t="shared" si="53"/>
        <v>7311087.7997085387</v>
      </c>
      <c r="M276" s="37">
        <f t="shared" si="54"/>
        <v>6924457.2445709938</v>
      </c>
      <c r="N276" s="41">
        <f>'jan-nov'!M276</f>
        <v>6779636.4875656897</v>
      </c>
      <c r="O276" s="41">
        <f t="shared" si="55"/>
        <v>144820.7570053041</v>
      </c>
    </row>
    <row r="277" spans="1:15" x14ac:dyDescent="0.2">
      <c r="A277" s="33">
        <v>1528</v>
      </c>
      <c r="B277" s="34" t="s">
        <v>329</v>
      </c>
      <c r="C277" s="35">
        <v>182002</v>
      </c>
      <c r="D277" s="36">
        <v>7695</v>
      </c>
      <c r="E277" s="37">
        <f t="shared" si="46"/>
        <v>23651.98180636777</v>
      </c>
      <c r="F277" s="38">
        <f t="shared" si="47"/>
        <v>0.79426157067495751</v>
      </c>
      <c r="G277" s="39">
        <f t="shared" si="48"/>
        <v>3675.9589789530355</v>
      </c>
      <c r="H277" s="39">
        <f t="shared" si="49"/>
        <v>1102.0591007274722</v>
      </c>
      <c r="I277" s="37">
        <f t="shared" si="50"/>
        <v>4778.018079680508</v>
      </c>
      <c r="J277" s="40">
        <f t="shared" si="51"/>
        <v>-384.70702003735857</v>
      </c>
      <c r="K277" s="37">
        <f t="shared" si="52"/>
        <v>4393.3110596431497</v>
      </c>
      <c r="L277" s="37">
        <f t="shared" si="53"/>
        <v>36766849.123141512</v>
      </c>
      <c r="M277" s="37">
        <f t="shared" si="54"/>
        <v>33806528.60395404</v>
      </c>
      <c r="N277" s="41">
        <f>'jan-nov'!M277</f>
        <v>32987483.852555212</v>
      </c>
      <c r="O277" s="41">
        <f t="shared" si="55"/>
        <v>819044.75139882788</v>
      </c>
    </row>
    <row r="278" spans="1:15" x14ac:dyDescent="0.2">
      <c r="A278" s="33">
        <v>1529</v>
      </c>
      <c r="B278" s="34" t="s">
        <v>330</v>
      </c>
      <c r="C278" s="35">
        <v>114146</v>
      </c>
      <c r="D278" s="36">
        <v>4667</v>
      </c>
      <c r="E278" s="37">
        <f t="shared" si="46"/>
        <v>24458.110134990358</v>
      </c>
      <c r="F278" s="38">
        <f t="shared" si="47"/>
        <v>0.82133231500831294</v>
      </c>
      <c r="G278" s="39">
        <f t="shared" si="48"/>
        <v>3192.281981779483</v>
      </c>
      <c r="H278" s="39">
        <f t="shared" si="49"/>
        <v>819.91418570956648</v>
      </c>
      <c r="I278" s="37">
        <f t="shared" si="50"/>
        <v>4012.1961674890495</v>
      </c>
      <c r="J278" s="40">
        <f t="shared" si="51"/>
        <v>-384.70702003735857</v>
      </c>
      <c r="K278" s="37">
        <f t="shared" si="52"/>
        <v>3627.4891474516908</v>
      </c>
      <c r="L278" s="37">
        <f t="shared" si="53"/>
        <v>18724919.513671394</v>
      </c>
      <c r="M278" s="37">
        <f t="shared" si="54"/>
        <v>16929491.851157039</v>
      </c>
      <c r="N278" s="41">
        <f>'jan-nov'!M278</f>
        <v>17415029.738775212</v>
      </c>
      <c r="O278" s="41">
        <f t="shared" si="55"/>
        <v>-485537.88761817291</v>
      </c>
    </row>
    <row r="279" spans="1:15" x14ac:dyDescent="0.2">
      <c r="A279" s="33">
        <v>1531</v>
      </c>
      <c r="B279" s="34" t="s">
        <v>331</v>
      </c>
      <c r="C279" s="35">
        <v>218659</v>
      </c>
      <c r="D279" s="36">
        <v>9007</v>
      </c>
      <c r="E279" s="37">
        <f t="shared" si="46"/>
        <v>24276.562673476186</v>
      </c>
      <c r="F279" s="38">
        <f t="shared" si="47"/>
        <v>0.8152357361628364</v>
      </c>
      <c r="G279" s="39">
        <f t="shared" si="48"/>
        <v>3301.2104586879859</v>
      </c>
      <c r="H279" s="39">
        <f t="shared" si="49"/>
        <v>883.45579723952665</v>
      </c>
      <c r="I279" s="37">
        <f t="shared" si="50"/>
        <v>4184.6662559275128</v>
      </c>
      <c r="J279" s="40">
        <f t="shared" si="51"/>
        <v>-384.70702003735857</v>
      </c>
      <c r="K279" s="37">
        <f t="shared" si="52"/>
        <v>3799.9592358901541</v>
      </c>
      <c r="L279" s="37">
        <f t="shared" si="53"/>
        <v>37691288.96713911</v>
      </c>
      <c r="M279" s="37">
        <f t="shared" si="54"/>
        <v>34226232.837662615</v>
      </c>
      <c r="N279" s="41">
        <f>'jan-nov'!M279</f>
        <v>33223544.023387231</v>
      </c>
      <c r="O279" s="41">
        <f t="shared" si="55"/>
        <v>1002688.8142753839</v>
      </c>
    </row>
    <row r="280" spans="1:15" x14ac:dyDescent="0.2">
      <c r="A280" s="33">
        <v>1532</v>
      </c>
      <c r="B280" s="34" t="s">
        <v>332</v>
      </c>
      <c r="C280" s="35">
        <v>211132</v>
      </c>
      <c r="D280" s="36">
        <v>8176</v>
      </c>
      <c r="E280" s="37">
        <f t="shared" si="46"/>
        <v>25823.385518591</v>
      </c>
      <c r="F280" s="38">
        <f t="shared" si="47"/>
        <v>0.86717987989568968</v>
      </c>
      <c r="G280" s="39">
        <f t="shared" si="48"/>
        <v>2373.1167516190981</v>
      </c>
      <c r="H280" s="39">
        <f t="shared" si="49"/>
        <v>342.06780144934197</v>
      </c>
      <c r="I280" s="37">
        <f t="shared" si="50"/>
        <v>2715.18455306844</v>
      </c>
      <c r="J280" s="40">
        <f t="shared" si="51"/>
        <v>-384.70702003735857</v>
      </c>
      <c r="K280" s="37">
        <f t="shared" si="52"/>
        <v>2330.4775330310813</v>
      </c>
      <c r="L280" s="37">
        <f t="shared" si="53"/>
        <v>22199348.905887567</v>
      </c>
      <c r="M280" s="37">
        <f t="shared" si="54"/>
        <v>19053984.310062122</v>
      </c>
      <c r="N280" s="41">
        <f>'jan-nov'!M280</f>
        <v>19870935.942623951</v>
      </c>
      <c r="O280" s="41">
        <f t="shared" si="55"/>
        <v>-816951.63256182894</v>
      </c>
    </row>
    <row r="281" spans="1:15" x14ac:dyDescent="0.2">
      <c r="A281" s="33">
        <v>1534</v>
      </c>
      <c r="B281" s="34" t="s">
        <v>333</v>
      </c>
      <c r="C281" s="35">
        <v>237154</v>
      </c>
      <c r="D281" s="36">
        <v>9312</v>
      </c>
      <c r="E281" s="37">
        <f t="shared" si="46"/>
        <v>25467.568728522336</v>
      </c>
      <c r="F281" s="38">
        <f t="shared" si="47"/>
        <v>0.85523113053226962</v>
      </c>
      <c r="G281" s="39">
        <f t="shared" si="48"/>
        <v>2586.6068256602962</v>
      </c>
      <c r="H281" s="39">
        <f t="shared" si="49"/>
        <v>466.60367797337437</v>
      </c>
      <c r="I281" s="37">
        <f t="shared" si="50"/>
        <v>3053.2105036336707</v>
      </c>
      <c r="J281" s="40">
        <f t="shared" si="51"/>
        <v>-384.70702003735857</v>
      </c>
      <c r="K281" s="37">
        <f t="shared" si="52"/>
        <v>2668.503483596312</v>
      </c>
      <c r="L281" s="37">
        <f t="shared" si="53"/>
        <v>28431496.20983674</v>
      </c>
      <c r="M281" s="37">
        <f t="shared" si="54"/>
        <v>24849104.439248856</v>
      </c>
      <c r="N281" s="41">
        <f>'jan-nov'!M281</f>
        <v>23334918.529563893</v>
      </c>
      <c r="O281" s="41">
        <f t="shared" si="55"/>
        <v>1514185.9096849635</v>
      </c>
    </row>
    <row r="282" spans="1:15" x14ac:dyDescent="0.2">
      <c r="A282" s="33">
        <v>1535</v>
      </c>
      <c r="B282" s="34" t="s">
        <v>334</v>
      </c>
      <c r="C282" s="35">
        <v>160490</v>
      </c>
      <c r="D282" s="36">
        <v>6577</v>
      </c>
      <c r="E282" s="37">
        <f t="shared" si="46"/>
        <v>24401.702904059603</v>
      </c>
      <c r="F282" s="38">
        <f t="shared" si="47"/>
        <v>0.81943809336535423</v>
      </c>
      <c r="G282" s="39">
        <f t="shared" si="48"/>
        <v>3226.1263203379362</v>
      </c>
      <c r="H282" s="39">
        <f t="shared" si="49"/>
        <v>839.65671653533093</v>
      </c>
      <c r="I282" s="37">
        <f t="shared" si="50"/>
        <v>4065.7830368732671</v>
      </c>
      <c r="J282" s="40">
        <f t="shared" si="51"/>
        <v>-384.70702003735857</v>
      </c>
      <c r="K282" s="37">
        <f t="shared" si="52"/>
        <v>3681.0760168359084</v>
      </c>
      <c r="L282" s="37">
        <f t="shared" si="53"/>
        <v>26740655.033515476</v>
      </c>
      <c r="M282" s="37">
        <f t="shared" si="54"/>
        <v>24210436.962729771</v>
      </c>
      <c r="N282" s="41">
        <f>'jan-nov'!M282</f>
        <v>23898493.859422445</v>
      </c>
      <c r="O282" s="41">
        <f t="shared" si="55"/>
        <v>311943.10330732539</v>
      </c>
    </row>
    <row r="283" spans="1:15" x14ac:dyDescent="0.2">
      <c r="A283" s="33">
        <v>1539</v>
      </c>
      <c r="B283" s="34" t="s">
        <v>335</v>
      </c>
      <c r="C283" s="35">
        <v>192778</v>
      </c>
      <c r="D283" s="36">
        <v>7503</v>
      </c>
      <c r="E283" s="37">
        <f t="shared" si="46"/>
        <v>25693.455950952954</v>
      </c>
      <c r="F283" s="38">
        <f t="shared" si="47"/>
        <v>0.86281669108072412</v>
      </c>
      <c r="G283" s="39">
        <f t="shared" si="48"/>
        <v>2451.0744922019258</v>
      </c>
      <c r="H283" s="39">
        <f t="shared" si="49"/>
        <v>387.54315012265812</v>
      </c>
      <c r="I283" s="37">
        <f t="shared" si="50"/>
        <v>2838.6176423245838</v>
      </c>
      <c r="J283" s="40">
        <f t="shared" si="51"/>
        <v>-384.70702003735857</v>
      </c>
      <c r="K283" s="37">
        <f t="shared" si="52"/>
        <v>2453.9106222872251</v>
      </c>
      <c r="L283" s="37">
        <f t="shared" si="53"/>
        <v>21298148.170361351</v>
      </c>
      <c r="M283" s="37">
        <f t="shared" si="54"/>
        <v>18411691.399021052</v>
      </c>
      <c r="N283" s="41">
        <f>'jan-nov'!M283</f>
        <v>19899312.851945657</v>
      </c>
      <c r="O283" s="41">
        <f t="shared" si="55"/>
        <v>-1487621.4529246055</v>
      </c>
    </row>
    <row r="284" spans="1:15" x14ac:dyDescent="0.2">
      <c r="A284" s="33">
        <v>1543</v>
      </c>
      <c r="B284" s="34" t="s">
        <v>336</v>
      </c>
      <c r="C284" s="35">
        <v>76676</v>
      </c>
      <c r="D284" s="36">
        <v>2963</v>
      </c>
      <c r="E284" s="37">
        <f t="shared" si="46"/>
        <v>25877.82652716841</v>
      </c>
      <c r="F284" s="38">
        <f t="shared" si="47"/>
        <v>0.86900807346254683</v>
      </c>
      <c r="G284" s="39">
        <f t="shared" si="48"/>
        <v>2340.4521464726517</v>
      </c>
      <c r="H284" s="39">
        <f t="shared" si="49"/>
        <v>323.01344844724827</v>
      </c>
      <c r="I284" s="37">
        <f t="shared" si="50"/>
        <v>2663.4655949199</v>
      </c>
      <c r="J284" s="40">
        <f t="shared" si="51"/>
        <v>-384.70702003735857</v>
      </c>
      <c r="K284" s="37">
        <f t="shared" si="52"/>
        <v>2278.7585748825413</v>
      </c>
      <c r="L284" s="37">
        <f t="shared" si="53"/>
        <v>7891848.5577476639</v>
      </c>
      <c r="M284" s="37">
        <f t="shared" si="54"/>
        <v>6751961.6573769702</v>
      </c>
      <c r="N284" s="41">
        <f>'jan-nov'!M284</f>
        <v>6641130.8583653122</v>
      </c>
      <c r="O284" s="41">
        <f t="shared" si="55"/>
        <v>110830.79901165795</v>
      </c>
    </row>
    <row r="285" spans="1:15" x14ac:dyDescent="0.2">
      <c r="A285" s="33">
        <v>1545</v>
      </c>
      <c r="B285" s="34" t="s">
        <v>337</v>
      </c>
      <c r="C285" s="35">
        <v>51819</v>
      </c>
      <c r="D285" s="36">
        <v>2085</v>
      </c>
      <c r="E285" s="37">
        <f t="shared" si="46"/>
        <v>24853.237410071943</v>
      </c>
      <c r="F285" s="38">
        <f t="shared" si="47"/>
        <v>0.83460115703145044</v>
      </c>
      <c r="G285" s="39">
        <f t="shared" si="48"/>
        <v>2955.2056167305323</v>
      </c>
      <c r="H285" s="39">
        <f t="shared" si="49"/>
        <v>681.61963943101193</v>
      </c>
      <c r="I285" s="37">
        <f t="shared" si="50"/>
        <v>3636.8252561615441</v>
      </c>
      <c r="J285" s="40">
        <f t="shared" si="51"/>
        <v>-384.70702003735857</v>
      </c>
      <c r="K285" s="37">
        <f t="shared" si="52"/>
        <v>3252.1182361241854</v>
      </c>
      <c r="L285" s="37">
        <f t="shared" si="53"/>
        <v>7582780.6590968193</v>
      </c>
      <c r="M285" s="37">
        <f t="shared" si="54"/>
        <v>6780666.5223189266</v>
      </c>
      <c r="N285" s="41">
        <f>'jan-nov'!M285</f>
        <v>6570992.1159944916</v>
      </c>
      <c r="O285" s="41">
        <f t="shared" si="55"/>
        <v>209674.40632443503</v>
      </c>
    </row>
    <row r="286" spans="1:15" x14ac:dyDescent="0.2">
      <c r="A286" s="33">
        <v>1546</v>
      </c>
      <c r="B286" s="34" t="s">
        <v>338</v>
      </c>
      <c r="C286" s="35">
        <v>37801</v>
      </c>
      <c r="D286" s="36">
        <v>1246</v>
      </c>
      <c r="E286" s="37">
        <f t="shared" si="46"/>
        <v>30337.881219903691</v>
      </c>
      <c r="F286" s="38">
        <f t="shared" si="47"/>
        <v>1.0187819940815122</v>
      </c>
      <c r="G286" s="39">
        <f t="shared" si="48"/>
        <v>-335.58066916851675</v>
      </c>
      <c r="H286" s="39">
        <f t="shared" si="49"/>
        <v>0</v>
      </c>
      <c r="I286" s="37">
        <f t="shared" si="50"/>
        <v>-335.58066916851675</v>
      </c>
      <c r="J286" s="40">
        <f t="shared" si="51"/>
        <v>-384.70702003735857</v>
      </c>
      <c r="K286" s="37">
        <f t="shared" si="52"/>
        <v>-720.28768920587527</v>
      </c>
      <c r="L286" s="37">
        <f t="shared" si="53"/>
        <v>-418133.5137839719</v>
      </c>
      <c r="M286" s="37">
        <f t="shared" si="54"/>
        <v>-897478.46075052058</v>
      </c>
      <c r="N286" s="41">
        <f>'jan-nov'!M286</f>
        <v>-862202.5239961464</v>
      </c>
      <c r="O286" s="41">
        <f t="shared" si="55"/>
        <v>-35275.936754374183</v>
      </c>
    </row>
    <row r="287" spans="1:15" x14ac:dyDescent="0.2">
      <c r="A287" s="33">
        <v>1547</v>
      </c>
      <c r="B287" s="34" t="s">
        <v>339</v>
      </c>
      <c r="C287" s="35">
        <v>102416</v>
      </c>
      <c r="D287" s="36">
        <v>3547</v>
      </c>
      <c r="E287" s="37">
        <f t="shared" si="46"/>
        <v>28873.978009585564</v>
      </c>
      <c r="F287" s="38">
        <f t="shared" si="47"/>
        <v>0.96962238992392935</v>
      </c>
      <c r="G287" s="39">
        <f t="shared" si="48"/>
        <v>542.76125702235947</v>
      </c>
      <c r="H287" s="39">
        <f t="shared" si="49"/>
        <v>0</v>
      </c>
      <c r="I287" s="37">
        <f t="shared" si="50"/>
        <v>542.76125702235947</v>
      </c>
      <c r="J287" s="40">
        <f t="shared" si="51"/>
        <v>-384.70702003735857</v>
      </c>
      <c r="K287" s="37">
        <f t="shared" si="52"/>
        <v>158.0542369850009</v>
      </c>
      <c r="L287" s="37">
        <f t="shared" si="53"/>
        <v>1925174.1786583092</v>
      </c>
      <c r="M287" s="37">
        <f t="shared" si="54"/>
        <v>560618.3785857982</v>
      </c>
      <c r="N287" s="41">
        <f>'jan-nov'!M287</f>
        <v>308909.98987613508</v>
      </c>
      <c r="O287" s="41">
        <f t="shared" si="55"/>
        <v>251708.38870966312</v>
      </c>
    </row>
    <row r="288" spans="1:15" x14ac:dyDescent="0.2">
      <c r="A288" s="33">
        <v>1548</v>
      </c>
      <c r="B288" s="34" t="s">
        <v>340</v>
      </c>
      <c r="C288" s="35">
        <v>238648</v>
      </c>
      <c r="D288" s="36">
        <v>9741</v>
      </c>
      <c r="E288" s="37">
        <f t="shared" si="46"/>
        <v>24499.332717380144</v>
      </c>
      <c r="F288" s="38">
        <f t="shared" si="47"/>
        <v>0.82271661816329733</v>
      </c>
      <c r="G288" s="39">
        <f t="shared" si="48"/>
        <v>3167.5484323456112</v>
      </c>
      <c r="H288" s="39">
        <f t="shared" si="49"/>
        <v>805.48628187314125</v>
      </c>
      <c r="I288" s="37">
        <f t="shared" si="50"/>
        <v>3973.0347142187525</v>
      </c>
      <c r="J288" s="40">
        <f t="shared" si="51"/>
        <v>-384.70702003735857</v>
      </c>
      <c r="K288" s="37">
        <f t="shared" si="52"/>
        <v>3588.3276941813938</v>
      </c>
      <c r="L288" s="37">
        <f t="shared" si="53"/>
        <v>38701331.151204869</v>
      </c>
      <c r="M288" s="37">
        <f t="shared" si="54"/>
        <v>34953900.069020957</v>
      </c>
      <c r="N288" s="41">
        <f>'jan-nov'!M288</f>
        <v>33782442.01530087</v>
      </c>
      <c r="O288" s="41">
        <f t="shared" si="55"/>
        <v>1171458.0537200868</v>
      </c>
    </row>
    <row r="289" spans="1:15" x14ac:dyDescent="0.2">
      <c r="A289" s="33">
        <v>1551</v>
      </c>
      <c r="B289" s="34" t="s">
        <v>341</v>
      </c>
      <c r="C289" s="35">
        <v>83031</v>
      </c>
      <c r="D289" s="36">
        <v>3454</v>
      </c>
      <c r="E289" s="37">
        <f t="shared" si="46"/>
        <v>24039.085118702955</v>
      </c>
      <c r="F289" s="38">
        <f t="shared" si="47"/>
        <v>0.80726095852270419</v>
      </c>
      <c r="G289" s="39">
        <f t="shared" si="48"/>
        <v>3443.6969915519248</v>
      </c>
      <c r="H289" s="39">
        <f t="shared" si="49"/>
        <v>966.57294141015768</v>
      </c>
      <c r="I289" s="37">
        <f t="shared" si="50"/>
        <v>4410.2699329620827</v>
      </c>
      <c r="J289" s="40">
        <f t="shared" si="51"/>
        <v>-384.70702003735857</v>
      </c>
      <c r="K289" s="37">
        <f t="shared" si="52"/>
        <v>4025.5629129247241</v>
      </c>
      <c r="L289" s="37">
        <f t="shared" si="53"/>
        <v>15233072.348451033</v>
      </c>
      <c r="M289" s="37">
        <f t="shared" si="54"/>
        <v>13904294.301241998</v>
      </c>
      <c r="N289" s="41">
        <f>'jan-nov'!M289</f>
        <v>13552978.833882481</v>
      </c>
      <c r="O289" s="41">
        <f t="shared" si="55"/>
        <v>351315.46735951677</v>
      </c>
    </row>
    <row r="290" spans="1:15" x14ac:dyDescent="0.2">
      <c r="A290" s="33">
        <v>1554</v>
      </c>
      <c r="B290" s="34" t="s">
        <v>342</v>
      </c>
      <c r="C290" s="35">
        <v>150786</v>
      </c>
      <c r="D290" s="36">
        <v>5856</v>
      </c>
      <c r="E290" s="37">
        <f t="shared" si="46"/>
        <v>25748.975409836065</v>
      </c>
      <c r="F290" s="38">
        <f t="shared" si="47"/>
        <v>0.86468110028653755</v>
      </c>
      <c r="G290" s="39">
        <f t="shared" si="48"/>
        <v>2417.7628168720589</v>
      </c>
      <c r="H290" s="39">
        <f t="shared" si="49"/>
        <v>368.11133951356931</v>
      </c>
      <c r="I290" s="37">
        <f t="shared" si="50"/>
        <v>2785.8741563856283</v>
      </c>
      <c r="J290" s="40">
        <f t="shared" si="51"/>
        <v>-384.70702003735857</v>
      </c>
      <c r="K290" s="37">
        <f t="shared" si="52"/>
        <v>2401.1671363482697</v>
      </c>
      <c r="L290" s="37">
        <f t="shared" si="53"/>
        <v>16314079.05979424</v>
      </c>
      <c r="M290" s="37">
        <f t="shared" si="54"/>
        <v>14061234.750455467</v>
      </c>
      <c r="N290" s="41">
        <f>'jan-nov'!M290</f>
        <v>13437440.518591717</v>
      </c>
      <c r="O290" s="41">
        <f t="shared" si="55"/>
        <v>623794.23186375014</v>
      </c>
    </row>
    <row r="291" spans="1:15" x14ac:dyDescent="0.2">
      <c r="A291" s="33">
        <v>1557</v>
      </c>
      <c r="B291" s="34" t="s">
        <v>343</v>
      </c>
      <c r="C291" s="35">
        <v>60402</v>
      </c>
      <c r="D291" s="36">
        <v>2611</v>
      </c>
      <c r="E291" s="37">
        <f t="shared" si="46"/>
        <v>23133.665262351591</v>
      </c>
      <c r="F291" s="38">
        <f t="shared" si="47"/>
        <v>0.7768558870528659</v>
      </c>
      <c r="G291" s="39">
        <f t="shared" si="48"/>
        <v>3986.9489053627431</v>
      </c>
      <c r="H291" s="39">
        <f t="shared" si="49"/>
        <v>1283.469891133135</v>
      </c>
      <c r="I291" s="37">
        <f t="shared" si="50"/>
        <v>5270.4187964958783</v>
      </c>
      <c r="J291" s="40">
        <f t="shared" si="51"/>
        <v>-384.70702003735857</v>
      </c>
      <c r="K291" s="37">
        <f t="shared" si="52"/>
        <v>4885.71177645852</v>
      </c>
      <c r="L291" s="37">
        <f t="shared" si="53"/>
        <v>13761063.477650737</v>
      </c>
      <c r="M291" s="37">
        <f t="shared" si="54"/>
        <v>12756593.448333196</v>
      </c>
      <c r="N291" s="41">
        <f>'jan-nov'!M291</f>
        <v>12342675.690581108</v>
      </c>
      <c r="O291" s="41">
        <f t="shared" si="55"/>
        <v>413917.75775208883</v>
      </c>
    </row>
    <row r="292" spans="1:15" x14ac:dyDescent="0.2">
      <c r="A292" s="33">
        <v>1560</v>
      </c>
      <c r="B292" s="34" t="s">
        <v>344</v>
      </c>
      <c r="C292" s="35">
        <v>68507</v>
      </c>
      <c r="D292" s="36">
        <v>3109</v>
      </c>
      <c r="E292" s="37">
        <f t="shared" si="46"/>
        <v>22035.059504663877</v>
      </c>
      <c r="F292" s="38">
        <f t="shared" si="47"/>
        <v>0.73996340413971429</v>
      </c>
      <c r="G292" s="39">
        <f t="shared" si="48"/>
        <v>4646.112359975371</v>
      </c>
      <c r="H292" s="39">
        <f t="shared" si="49"/>
        <v>1667.9819063238347</v>
      </c>
      <c r="I292" s="37">
        <f t="shared" si="50"/>
        <v>6314.0942662992056</v>
      </c>
      <c r="J292" s="40">
        <f t="shared" si="51"/>
        <v>-384.70702003735857</v>
      </c>
      <c r="K292" s="37">
        <f t="shared" si="52"/>
        <v>5929.3872462618474</v>
      </c>
      <c r="L292" s="37">
        <f t="shared" si="53"/>
        <v>19630519.073924229</v>
      </c>
      <c r="M292" s="37">
        <f t="shared" si="54"/>
        <v>18434464.948628083</v>
      </c>
      <c r="N292" s="41">
        <f>'jan-nov'!M292</f>
        <v>18009420.785912164</v>
      </c>
      <c r="O292" s="41">
        <f t="shared" si="55"/>
        <v>425044.16271591932</v>
      </c>
    </row>
    <row r="293" spans="1:15" x14ac:dyDescent="0.2">
      <c r="A293" s="33">
        <v>1563</v>
      </c>
      <c r="B293" s="34" t="s">
        <v>345</v>
      </c>
      <c r="C293" s="35">
        <v>195106</v>
      </c>
      <c r="D293" s="36">
        <v>7126</v>
      </c>
      <c r="E293" s="37">
        <f t="shared" si="46"/>
        <v>27379.455515015437</v>
      </c>
      <c r="F293" s="38">
        <f t="shared" si="47"/>
        <v>0.91943455392505591</v>
      </c>
      <c r="G293" s="39">
        <f t="shared" si="48"/>
        <v>1439.4747537644355</v>
      </c>
      <c r="H293" s="39">
        <f t="shared" si="49"/>
        <v>0</v>
      </c>
      <c r="I293" s="37">
        <f t="shared" si="50"/>
        <v>1439.4747537644355</v>
      </c>
      <c r="J293" s="40">
        <f t="shared" si="51"/>
        <v>-384.70702003735857</v>
      </c>
      <c r="K293" s="37">
        <f t="shared" si="52"/>
        <v>1054.767733727077</v>
      </c>
      <c r="L293" s="37">
        <f t="shared" si="53"/>
        <v>10257697.095325368</v>
      </c>
      <c r="M293" s="37">
        <f t="shared" si="54"/>
        <v>7516274.8705391511</v>
      </c>
      <c r="N293" s="41">
        <f>'jan-nov'!M293</f>
        <v>6878924.8908534888</v>
      </c>
      <c r="O293" s="41">
        <f t="shared" si="55"/>
        <v>637349.97968566231</v>
      </c>
    </row>
    <row r="294" spans="1:15" x14ac:dyDescent="0.2">
      <c r="A294" s="33">
        <v>1566</v>
      </c>
      <c r="B294" s="34" t="s">
        <v>346</v>
      </c>
      <c r="C294" s="35">
        <v>140387</v>
      </c>
      <c r="D294" s="36">
        <v>5986</v>
      </c>
      <c r="E294" s="37">
        <f t="shared" si="46"/>
        <v>23452.555963915802</v>
      </c>
      <c r="F294" s="38">
        <f t="shared" si="47"/>
        <v>0.78756461461622962</v>
      </c>
      <c r="G294" s="39">
        <f t="shared" si="48"/>
        <v>3795.6144844242167</v>
      </c>
      <c r="H294" s="39">
        <f t="shared" si="49"/>
        <v>1171.8581455856611</v>
      </c>
      <c r="I294" s="37">
        <f t="shared" si="50"/>
        <v>4967.4726300098773</v>
      </c>
      <c r="J294" s="40">
        <f t="shared" si="51"/>
        <v>-384.70702003735857</v>
      </c>
      <c r="K294" s="37">
        <f t="shared" si="52"/>
        <v>4582.7656099725191</v>
      </c>
      <c r="L294" s="37">
        <f t="shared" si="53"/>
        <v>29735291.163239125</v>
      </c>
      <c r="M294" s="37">
        <f t="shared" si="54"/>
        <v>27432434.941295501</v>
      </c>
      <c r="N294" s="41">
        <f>'jan-nov'!M294</f>
        <v>26603287.029421106</v>
      </c>
      <c r="O294" s="41">
        <f t="shared" si="55"/>
        <v>829147.91187439486</v>
      </c>
    </row>
    <row r="295" spans="1:15" x14ac:dyDescent="0.2">
      <c r="A295" s="33">
        <v>1567</v>
      </c>
      <c r="B295" s="34" t="s">
        <v>347</v>
      </c>
      <c r="C295" s="35">
        <v>47427</v>
      </c>
      <c r="D295" s="36">
        <v>2026</v>
      </c>
      <c r="E295" s="37">
        <f t="shared" si="46"/>
        <v>23409.180651530107</v>
      </c>
      <c r="F295" s="38">
        <f t="shared" si="47"/>
        <v>0.78610802023754189</v>
      </c>
      <c r="G295" s="39">
        <f t="shared" si="48"/>
        <v>3821.6396718556334</v>
      </c>
      <c r="H295" s="39">
        <f t="shared" si="49"/>
        <v>1187.0395049206545</v>
      </c>
      <c r="I295" s="37">
        <f t="shared" si="50"/>
        <v>5008.6791767762879</v>
      </c>
      <c r="J295" s="40">
        <f t="shared" si="51"/>
        <v>-384.70702003735857</v>
      </c>
      <c r="K295" s="37">
        <f t="shared" si="52"/>
        <v>4623.9721567389297</v>
      </c>
      <c r="L295" s="37">
        <f t="shared" si="53"/>
        <v>10147584.01214876</v>
      </c>
      <c r="M295" s="37">
        <f t="shared" si="54"/>
        <v>9368167.5895530712</v>
      </c>
      <c r="N295" s="41">
        <f>'jan-nov'!M295</f>
        <v>9200516.3918488435</v>
      </c>
      <c r="O295" s="41">
        <f t="shared" si="55"/>
        <v>167651.19770422764</v>
      </c>
    </row>
    <row r="296" spans="1:15" x14ac:dyDescent="0.2">
      <c r="A296" s="33">
        <v>1571</v>
      </c>
      <c r="B296" s="34" t="s">
        <v>348</v>
      </c>
      <c r="C296" s="35">
        <v>35422</v>
      </c>
      <c r="D296" s="36">
        <v>1599</v>
      </c>
      <c r="E296" s="37">
        <f t="shared" si="46"/>
        <v>22152.595372107568</v>
      </c>
      <c r="F296" s="38">
        <f t="shared" si="47"/>
        <v>0.74391039781875279</v>
      </c>
      <c r="G296" s="39">
        <f t="shared" si="48"/>
        <v>4575.5908395091574</v>
      </c>
      <c r="H296" s="39">
        <f t="shared" si="49"/>
        <v>1626.8443527185432</v>
      </c>
      <c r="I296" s="37">
        <f t="shared" si="50"/>
        <v>6202.4351922277001</v>
      </c>
      <c r="J296" s="40">
        <f t="shared" si="51"/>
        <v>-384.70702003735857</v>
      </c>
      <c r="K296" s="37">
        <f t="shared" si="52"/>
        <v>5817.7281721903419</v>
      </c>
      <c r="L296" s="37">
        <f t="shared" si="53"/>
        <v>9917693.8723720927</v>
      </c>
      <c r="M296" s="37">
        <f t="shared" si="54"/>
        <v>9302547.3473323565</v>
      </c>
      <c r="N296" s="41">
        <f>'jan-nov'!M296</f>
        <v>9204992.0832015313</v>
      </c>
      <c r="O296" s="41">
        <f t="shared" si="55"/>
        <v>97555.264130825177</v>
      </c>
    </row>
    <row r="297" spans="1:15" x14ac:dyDescent="0.2">
      <c r="A297" s="33">
        <v>1573</v>
      </c>
      <c r="B297" s="34" t="s">
        <v>349</v>
      </c>
      <c r="C297" s="35">
        <v>54812</v>
      </c>
      <c r="D297" s="36">
        <v>2160</v>
      </c>
      <c r="E297" s="37">
        <f t="shared" si="46"/>
        <v>25375.925925925927</v>
      </c>
      <c r="F297" s="38">
        <f t="shared" si="47"/>
        <v>0.85215365664753662</v>
      </c>
      <c r="G297" s="39">
        <f t="shared" si="48"/>
        <v>2641.5925072181417</v>
      </c>
      <c r="H297" s="39">
        <f t="shared" si="49"/>
        <v>498.67865888211742</v>
      </c>
      <c r="I297" s="37">
        <f t="shared" si="50"/>
        <v>3140.2711661002591</v>
      </c>
      <c r="J297" s="40">
        <f t="shared" si="51"/>
        <v>-384.70702003735857</v>
      </c>
      <c r="K297" s="37">
        <f t="shared" si="52"/>
        <v>2755.5641460629004</v>
      </c>
      <c r="L297" s="37">
        <f t="shared" si="53"/>
        <v>6782985.7187765595</v>
      </c>
      <c r="M297" s="37">
        <f t="shared" si="54"/>
        <v>5952018.5554958647</v>
      </c>
      <c r="N297" s="41">
        <f>'jan-nov'!M297</f>
        <v>5710211.256857601</v>
      </c>
      <c r="O297" s="41">
        <f t="shared" si="55"/>
        <v>241807.29863826372</v>
      </c>
    </row>
    <row r="298" spans="1:15" x14ac:dyDescent="0.2">
      <c r="A298" s="33">
        <v>1576</v>
      </c>
      <c r="B298" s="34" t="s">
        <v>350</v>
      </c>
      <c r="C298" s="35">
        <v>89415</v>
      </c>
      <c r="D298" s="36">
        <v>3590</v>
      </c>
      <c r="E298" s="37">
        <f t="shared" si="46"/>
        <v>24906.685236768801</v>
      </c>
      <c r="F298" s="38">
        <f t="shared" si="47"/>
        <v>0.83639599837408918</v>
      </c>
      <c r="G298" s="39">
        <f t="shared" si="48"/>
        <v>2923.1369207124176</v>
      </c>
      <c r="H298" s="39">
        <f t="shared" si="49"/>
        <v>662.91290008711167</v>
      </c>
      <c r="I298" s="37">
        <f t="shared" si="50"/>
        <v>3586.0498207995292</v>
      </c>
      <c r="J298" s="40">
        <f t="shared" si="51"/>
        <v>-384.70702003735857</v>
      </c>
      <c r="K298" s="37">
        <f t="shared" si="52"/>
        <v>3201.3428007621706</v>
      </c>
      <c r="L298" s="37">
        <f t="shared" si="53"/>
        <v>12873918.856670311</v>
      </c>
      <c r="M298" s="37">
        <f t="shared" si="54"/>
        <v>11492820.654736193</v>
      </c>
      <c r="N298" s="41">
        <f>'jan-nov'!M298</f>
        <v>11470672.875980929</v>
      </c>
      <c r="O298" s="41">
        <f t="shared" si="55"/>
        <v>22147.778755264357</v>
      </c>
    </row>
    <row r="299" spans="1:15" x14ac:dyDescent="0.2">
      <c r="A299" s="33">
        <v>1601</v>
      </c>
      <c r="B299" s="34" t="s">
        <v>351</v>
      </c>
      <c r="C299" s="35">
        <v>5733673</v>
      </c>
      <c r="D299" s="36">
        <v>190464</v>
      </c>
      <c r="E299" s="37">
        <f t="shared" si="46"/>
        <v>30103.709887432797</v>
      </c>
      <c r="F299" s="38">
        <f t="shared" si="47"/>
        <v>1.0109182433033297</v>
      </c>
      <c r="G299" s="39">
        <f t="shared" si="48"/>
        <v>-195.07786968598012</v>
      </c>
      <c r="H299" s="39">
        <f t="shared" si="49"/>
        <v>0</v>
      </c>
      <c r="I299" s="37">
        <f t="shared" si="50"/>
        <v>-195.07786968598012</v>
      </c>
      <c r="J299" s="40">
        <f t="shared" si="51"/>
        <v>-384.70702003735857</v>
      </c>
      <c r="K299" s="37">
        <f t="shared" si="52"/>
        <v>-579.78488972333867</v>
      </c>
      <c r="L299" s="37">
        <f t="shared" si="53"/>
        <v>-37155311.371870518</v>
      </c>
      <c r="M299" s="37">
        <f t="shared" si="54"/>
        <v>-110428149.23626597</v>
      </c>
      <c r="N299" s="41">
        <f>'jan-nov'!M299</f>
        <v>-109619569.12552325</v>
      </c>
      <c r="O299" s="41">
        <f t="shared" si="55"/>
        <v>-808580.11074271798</v>
      </c>
    </row>
    <row r="300" spans="1:15" x14ac:dyDescent="0.2">
      <c r="A300" s="33">
        <v>1612</v>
      </c>
      <c r="B300" s="34" t="s">
        <v>352</v>
      </c>
      <c r="C300" s="35">
        <v>104407</v>
      </c>
      <c r="D300" s="36">
        <v>4259</v>
      </c>
      <c r="E300" s="37">
        <f t="shared" si="46"/>
        <v>24514.440009391878</v>
      </c>
      <c r="F300" s="38">
        <f t="shared" si="47"/>
        <v>0.82322393892737189</v>
      </c>
      <c r="G300" s="39">
        <f t="shared" si="48"/>
        <v>3158.4840571385712</v>
      </c>
      <c r="H300" s="39">
        <f t="shared" si="49"/>
        <v>800.19872966903472</v>
      </c>
      <c r="I300" s="37">
        <f t="shared" si="50"/>
        <v>3958.6827868076061</v>
      </c>
      <c r="J300" s="40">
        <f t="shared" si="51"/>
        <v>-384.70702003735857</v>
      </c>
      <c r="K300" s="37">
        <f t="shared" si="52"/>
        <v>3573.9757667702474</v>
      </c>
      <c r="L300" s="37">
        <f t="shared" si="53"/>
        <v>16860029.989013594</v>
      </c>
      <c r="M300" s="37">
        <f t="shared" si="54"/>
        <v>15221562.790674483</v>
      </c>
      <c r="N300" s="41">
        <f>'jan-nov'!M300</f>
        <v>14406097.612479879</v>
      </c>
      <c r="O300" s="41">
        <f t="shared" si="55"/>
        <v>815465.17819460481</v>
      </c>
    </row>
    <row r="301" spans="1:15" x14ac:dyDescent="0.2">
      <c r="A301" s="33">
        <v>1613</v>
      </c>
      <c r="B301" s="34" t="s">
        <v>353</v>
      </c>
      <c r="C301" s="35">
        <v>24150</v>
      </c>
      <c r="D301" s="36">
        <v>982</v>
      </c>
      <c r="E301" s="37">
        <f t="shared" si="46"/>
        <v>24592.668024439918</v>
      </c>
      <c r="F301" s="38">
        <f t="shared" si="47"/>
        <v>0.82585092835310003</v>
      </c>
      <c r="G301" s="39">
        <f t="shared" si="48"/>
        <v>3111.5472481097472</v>
      </c>
      <c r="H301" s="39">
        <f t="shared" si="49"/>
        <v>772.81892440222066</v>
      </c>
      <c r="I301" s="37">
        <f t="shared" si="50"/>
        <v>3884.3661725119678</v>
      </c>
      <c r="J301" s="40">
        <f t="shared" si="51"/>
        <v>-384.70702003735857</v>
      </c>
      <c r="K301" s="37">
        <f t="shared" si="52"/>
        <v>3499.6591524746091</v>
      </c>
      <c r="L301" s="37">
        <f t="shared" si="53"/>
        <v>3814447.5814067521</v>
      </c>
      <c r="M301" s="37">
        <f t="shared" si="54"/>
        <v>3436665.2877300661</v>
      </c>
      <c r="N301" s="41">
        <f>'jan-nov'!M301</f>
        <v>3264445.951034335</v>
      </c>
      <c r="O301" s="41">
        <f t="shared" si="55"/>
        <v>172219.33669573115</v>
      </c>
    </row>
    <row r="302" spans="1:15" x14ac:dyDescent="0.2">
      <c r="A302" s="33">
        <v>1617</v>
      </c>
      <c r="B302" s="34" t="s">
        <v>354</v>
      </c>
      <c r="C302" s="35">
        <v>112469</v>
      </c>
      <c r="D302" s="36">
        <v>4659</v>
      </c>
      <c r="E302" s="37">
        <f t="shared" si="46"/>
        <v>24140.158832367462</v>
      </c>
      <c r="F302" s="38">
        <f t="shared" si="47"/>
        <v>0.81065513357434871</v>
      </c>
      <c r="G302" s="39">
        <f t="shared" si="48"/>
        <v>3383.0527633532206</v>
      </c>
      <c r="H302" s="39">
        <f t="shared" si="49"/>
        <v>931.19714162757998</v>
      </c>
      <c r="I302" s="37">
        <f t="shared" si="50"/>
        <v>4314.2499049808002</v>
      </c>
      <c r="J302" s="40">
        <f t="shared" si="51"/>
        <v>-384.70702003735857</v>
      </c>
      <c r="K302" s="37">
        <f t="shared" si="52"/>
        <v>3929.5428849434415</v>
      </c>
      <c r="L302" s="37">
        <f t="shared" si="53"/>
        <v>20100090.307305548</v>
      </c>
      <c r="M302" s="37">
        <f t="shared" si="54"/>
        <v>18307740.300951496</v>
      </c>
      <c r="N302" s="41">
        <f>'jan-nov'!M302</f>
        <v>17783233.030416466</v>
      </c>
      <c r="O302" s="41">
        <f t="shared" si="55"/>
        <v>524507.27053502947</v>
      </c>
    </row>
    <row r="303" spans="1:15" x14ac:dyDescent="0.2">
      <c r="A303" s="33">
        <v>1620</v>
      </c>
      <c r="B303" s="34" t="s">
        <v>355</v>
      </c>
      <c r="C303" s="35">
        <v>283115</v>
      </c>
      <c r="D303" s="36">
        <v>4937</v>
      </c>
      <c r="E303" s="37">
        <f t="shared" si="46"/>
        <v>57345.553980149889</v>
      </c>
      <c r="F303" s="38">
        <f t="shared" si="47"/>
        <v>1.9257316426328721</v>
      </c>
      <c r="G303" s="39">
        <f t="shared" si="48"/>
        <v>-16540.184325316233</v>
      </c>
      <c r="H303" s="39">
        <f t="shared" si="49"/>
        <v>0</v>
      </c>
      <c r="I303" s="37">
        <f t="shared" si="50"/>
        <v>-16540.184325316233</v>
      </c>
      <c r="J303" s="40">
        <f t="shared" si="51"/>
        <v>-384.70702003735857</v>
      </c>
      <c r="K303" s="37">
        <f t="shared" si="52"/>
        <v>-16924.891345353593</v>
      </c>
      <c r="L303" s="37">
        <f t="shared" si="53"/>
        <v>-81658890.014086246</v>
      </c>
      <c r="M303" s="37">
        <f t="shared" si="54"/>
        <v>-83558188.572010696</v>
      </c>
      <c r="N303" s="41">
        <f>'jan-nov'!M303</f>
        <v>-83294320.434164524</v>
      </c>
      <c r="O303" s="41">
        <f t="shared" si="55"/>
        <v>-263868.13784617186</v>
      </c>
    </row>
    <row r="304" spans="1:15" x14ac:dyDescent="0.2">
      <c r="A304" s="33">
        <v>1621</v>
      </c>
      <c r="B304" s="34" t="s">
        <v>356</v>
      </c>
      <c r="C304" s="35">
        <v>131001</v>
      </c>
      <c r="D304" s="36">
        <v>5291</v>
      </c>
      <c r="E304" s="37">
        <f t="shared" si="46"/>
        <v>24759.213759213759</v>
      </c>
      <c r="F304" s="38">
        <f t="shared" si="47"/>
        <v>0.83144373144138384</v>
      </c>
      <c r="G304" s="39">
        <f t="shared" si="48"/>
        <v>3011.6198072454426</v>
      </c>
      <c r="H304" s="39">
        <f t="shared" si="49"/>
        <v>714.52791723137625</v>
      </c>
      <c r="I304" s="37">
        <f t="shared" si="50"/>
        <v>3726.1477244768189</v>
      </c>
      <c r="J304" s="40">
        <f t="shared" si="51"/>
        <v>-384.70702003735857</v>
      </c>
      <c r="K304" s="37">
        <f t="shared" si="52"/>
        <v>3341.4407044394602</v>
      </c>
      <c r="L304" s="37">
        <f t="shared" si="53"/>
        <v>19715047.61020685</v>
      </c>
      <c r="M304" s="37">
        <f t="shared" si="54"/>
        <v>17679562.767189182</v>
      </c>
      <c r="N304" s="41">
        <f>'jan-nov'!M304</f>
        <v>17827872.990756288</v>
      </c>
      <c r="O304" s="41">
        <f t="shared" si="55"/>
        <v>-148310.22356710583</v>
      </c>
    </row>
    <row r="305" spans="1:15" x14ac:dyDescent="0.2">
      <c r="A305" s="33">
        <v>1622</v>
      </c>
      <c r="B305" s="34" t="s">
        <v>357</v>
      </c>
      <c r="C305" s="35">
        <v>37227</v>
      </c>
      <c r="D305" s="36">
        <v>1711</v>
      </c>
      <c r="E305" s="37">
        <f t="shared" si="46"/>
        <v>21757.451782583285</v>
      </c>
      <c r="F305" s="38">
        <f t="shared" si="47"/>
        <v>0.73064100793730102</v>
      </c>
      <c r="G305" s="39">
        <f t="shared" si="48"/>
        <v>4812.6769932237266</v>
      </c>
      <c r="H305" s="39">
        <f t="shared" si="49"/>
        <v>1765.1446090520421</v>
      </c>
      <c r="I305" s="37">
        <f t="shared" si="50"/>
        <v>6577.8216022757688</v>
      </c>
      <c r="J305" s="40">
        <f t="shared" si="51"/>
        <v>-384.70702003735857</v>
      </c>
      <c r="K305" s="37">
        <f t="shared" si="52"/>
        <v>6193.1145822384105</v>
      </c>
      <c r="L305" s="37">
        <f t="shared" si="53"/>
        <v>11254652.761493841</v>
      </c>
      <c r="M305" s="37">
        <f t="shared" si="54"/>
        <v>10596419.050209921</v>
      </c>
      <c r="N305" s="41">
        <f>'jan-nov'!M305</f>
        <v>10420846.000223774</v>
      </c>
      <c r="O305" s="41">
        <f t="shared" si="55"/>
        <v>175573.04998614639</v>
      </c>
    </row>
    <row r="306" spans="1:15" x14ac:dyDescent="0.2">
      <c r="A306" s="33">
        <v>1624</v>
      </c>
      <c r="B306" s="34" t="s">
        <v>358</v>
      </c>
      <c r="C306" s="35">
        <v>138494</v>
      </c>
      <c r="D306" s="36">
        <v>6628</v>
      </c>
      <c r="E306" s="37">
        <f t="shared" si="46"/>
        <v>20895.29269764635</v>
      </c>
      <c r="F306" s="38">
        <f t="shared" si="47"/>
        <v>0.70168868442463317</v>
      </c>
      <c r="G306" s="39">
        <f t="shared" si="48"/>
        <v>5329.972444185888</v>
      </c>
      <c r="H306" s="39">
        <f t="shared" si="49"/>
        <v>2066.9002887799693</v>
      </c>
      <c r="I306" s="37">
        <f t="shared" si="50"/>
        <v>7396.8727329658577</v>
      </c>
      <c r="J306" s="40">
        <f t="shared" si="51"/>
        <v>-384.70702003735857</v>
      </c>
      <c r="K306" s="37">
        <f t="shared" si="52"/>
        <v>7012.1657129284995</v>
      </c>
      <c r="L306" s="37">
        <f t="shared" si="53"/>
        <v>49026472.474097706</v>
      </c>
      <c r="M306" s="37">
        <f t="shared" si="54"/>
        <v>46476634.345290095</v>
      </c>
      <c r="N306" s="41">
        <f>'jan-nov'!M306</f>
        <v>45425172.875209346</v>
      </c>
      <c r="O306" s="41">
        <f t="shared" si="55"/>
        <v>1051461.4700807482</v>
      </c>
    </row>
    <row r="307" spans="1:15" x14ac:dyDescent="0.2">
      <c r="A307" s="33">
        <v>1627</v>
      </c>
      <c r="B307" s="34" t="s">
        <v>359</v>
      </c>
      <c r="C307" s="35">
        <v>102348</v>
      </c>
      <c r="D307" s="36">
        <v>4822</v>
      </c>
      <c r="E307" s="37">
        <f t="shared" si="46"/>
        <v>21225.217751970136</v>
      </c>
      <c r="F307" s="38">
        <f t="shared" si="47"/>
        <v>0.71276795862658116</v>
      </c>
      <c r="G307" s="39">
        <f t="shared" si="48"/>
        <v>5132.0174115916161</v>
      </c>
      <c r="H307" s="39">
        <f t="shared" si="49"/>
        <v>1951.4265197666441</v>
      </c>
      <c r="I307" s="37">
        <f t="shared" si="50"/>
        <v>7083.4439313582607</v>
      </c>
      <c r="J307" s="40">
        <f t="shared" si="51"/>
        <v>-384.70702003735857</v>
      </c>
      <c r="K307" s="37">
        <f t="shared" si="52"/>
        <v>6698.7369113209024</v>
      </c>
      <c r="L307" s="37">
        <f t="shared" si="53"/>
        <v>34156366.637009531</v>
      </c>
      <c r="M307" s="37">
        <f t="shared" si="54"/>
        <v>32301309.386389393</v>
      </c>
      <c r="N307" s="41">
        <f>'jan-nov'!M307</f>
        <v>31563465.963225629</v>
      </c>
      <c r="O307" s="41">
        <f t="shared" si="55"/>
        <v>737843.42316376418</v>
      </c>
    </row>
    <row r="308" spans="1:15" x14ac:dyDescent="0.2">
      <c r="A308" s="33">
        <v>1630</v>
      </c>
      <c r="B308" s="34" t="s">
        <v>360</v>
      </c>
      <c r="C308" s="35">
        <v>77982</v>
      </c>
      <c r="D308" s="36">
        <v>3263</v>
      </c>
      <c r="E308" s="37">
        <f t="shared" si="46"/>
        <v>23898.866074164878</v>
      </c>
      <c r="F308" s="38">
        <f t="shared" si="47"/>
        <v>0.80255223688300759</v>
      </c>
      <c r="G308" s="39">
        <f t="shared" si="48"/>
        <v>3527.8284182747707</v>
      </c>
      <c r="H308" s="39">
        <f t="shared" si="49"/>
        <v>1015.6496069984845</v>
      </c>
      <c r="I308" s="37">
        <f t="shared" si="50"/>
        <v>4543.4780252732553</v>
      </c>
      <c r="J308" s="40">
        <f t="shared" si="51"/>
        <v>-384.70702003735857</v>
      </c>
      <c r="K308" s="37">
        <f t="shared" si="52"/>
        <v>4158.7710052358971</v>
      </c>
      <c r="L308" s="37">
        <f t="shared" si="53"/>
        <v>14825368.796466632</v>
      </c>
      <c r="M308" s="37">
        <f t="shared" si="54"/>
        <v>13570069.790084733</v>
      </c>
      <c r="N308" s="41">
        <f>'jan-nov'!M308</f>
        <v>13059957.421817757</v>
      </c>
      <c r="O308" s="41">
        <f t="shared" si="55"/>
        <v>510112.36826697551</v>
      </c>
    </row>
    <row r="309" spans="1:15" x14ac:dyDescent="0.2">
      <c r="A309" s="33">
        <v>1632</v>
      </c>
      <c r="B309" s="34" t="s">
        <v>361</v>
      </c>
      <c r="C309" s="35">
        <v>20395</v>
      </c>
      <c r="D309" s="36">
        <v>959</v>
      </c>
      <c r="E309" s="37">
        <f t="shared" si="46"/>
        <v>21266.944734098019</v>
      </c>
      <c r="F309" s="38">
        <f t="shared" si="47"/>
        <v>0.71416920012235696</v>
      </c>
      <c r="G309" s="39">
        <f t="shared" si="48"/>
        <v>5106.9812223148865</v>
      </c>
      <c r="H309" s="39">
        <f t="shared" si="49"/>
        <v>1936.8220760218853</v>
      </c>
      <c r="I309" s="37">
        <f t="shared" si="50"/>
        <v>7043.8032983367721</v>
      </c>
      <c r="J309" s="40">
        <f t="shared" si="51"/>
        <v>-384.70702003735857</v>
      </c>
      <c r="K309" s="37">
        <f t="shared" si="52"/>
        <v>6659.0962782994138</v>
      </c>
      <c r="L309" s="37">
        <f t="shared" si="53"/>
        <v>6755007.3631049646</v>
      </c>
      <c r="M309" s="37">
        <f t="shared" si="54"/>
        <v>6386073.3308891375</v>
      </c>
      <c r="N309" s="41">
        <f>'jan-nov'!M309</f>
        <v>6224455.4145029811</v>
      </c>
      <c r="O309" s="41">
        <f t="shared" si="55"/>
        <v>161617.91638615634</v>
      </c>
    </row>
    <row r="310" spans="1:15" x14ac:dyDescent="0.2">
      <c r="A310" s="33">
        <v>1633</v>
      </c>
      <c r="B310" s="34" t="s">
        <v>362</v>
      </c>
      <c r="C310" s="35">
        <v>21713</v>
      </c>
      <c r="D310" s="36">
        <v>978</v>
      </c>
      <c r="E310" s="37">
        <f t="shared" si="46"/>
        <v>22201.431492842537</v>
      </c>
      <c r="F310" s="38">
        <f t="shared" si="47"/>
        <v>0.74555037261148605</v>
      </c>
      <c r="G310" s="39">
        <f t="shared" si="48"/>
        <v>4546.2891670681756</v>
      </c>
      <c r="H310" s="39">
        <f t="shared" si="49"/>
        <v>1609.7517104613037</v>
      </c>
      <c r="I310" s="37">
        <f t="shared" si="50"/>
        <v>6156.0408775294791</v>
      </c>
      <c r="J310" s="40">
        <f t="shared" si="51"/>
        <v>-384.70702003735857</v>
      </c>
      <c r="K310" s="37">
        <f t="shared" si="52"/>
        <v>5771.3338574921208</v>
      </c>
      <c r="L310" s="37">
        <f t="shared" si="53"/>
        <v>6020607.9782238305</v>
      </c>
      <c r="M310" s="37">
        <f t="shared" si="54"/>
        <v>5644364.5126272943</v>
      </c>
      <c r="N310" s="41">
        <f>'jan-nov'!M310</f>
        <v>5675347.5968549689</v>
      </c>
      <c r="O310" s="41">
        <f t="shared" si="55"/>
        <v>-30983.084227674641</v>
      </c>
    </row>
    <row r="311" spans="1:15" x14ac:dyDescent="0.2">
      <c r="A311" s="33">
        <v>1634</v>
      </c>
      <c r="B311" s="34" t="s">
        <v>363</v>
      </c>
      <c r="C311" s="35">
        <v>168825</v>
      </c>
      <c r="D311" s="36">
        <v>6973</v>
      </c>
      <c r="E311" s="37">
        <f t="shared" si="46"/>
        <v>24211.243367273772</v>
      </c>
      <c r="F311" s="38">
        <f t="shared" si="47"/>
        <v>0.8130422364737</v>
      </c>
      <c r="G311" s="39">
        <f t="shared" si="48"/>
        <v>3340.4020424094347</v>
      </c>
      <c r="H311" s="39">
        <f t="shared" si="49"/>
        <v>906.31755441037183</v>
      </c>
      <c r="I311" s="37">
        <f t="shared" si="50"/>
        <v>4246.7195968198066</v>
      </c>
      <c r="J311" s="40">
        <f t="shared" si="51"/>
        <v>-384.70702003735857</v>
      </c>
      <c r="K311" s="37">
        <f t="shared" si="52"/>
        <v>3862.0125767824479</v>
      </c>
      <c r="L311" s="37">
        <f t="shared" si="53"/>
        <v>29612375.748624511</v>
      </c>
      <c r="M311" s="37">
        <f t="shared" si="54"/>
        <v>26929813.697904009</v>
      </c>
      <c r="N311" s="41">
        <f>'jan-nov'!M311</f>
        <v>26564830.923179671</v>
      </c>
      <c r="O311" s="41">
        <f t="shared" si="55"/>
        <v>364982.7747243382</v>
      </c>
    </row>
    <row r="312" spans="1:15" x14ac:dyDescent="0.2">
      <c r="A312" s="33">
        <v>1635</v>
      </c>
      <c r="B312" s="34" t="s">
        <v>364</v>
      </c>
      <c r="C312" s="35">
        <v>58411</v>
      </c>
      <c r="D312" s="36">
        <v>2556</v>
      </c>
      <c r="E312" s="37">
        <f t="shared" si="46"/>
        <v>22852.503912363067</v>
      </c>
      <c r="F312" s="38">
        <f t="shared" si="47"/>
        <v>0.76741415581515393</v>
      </c>
      <c r="G312" s="39">
        <f t="shared" si="48"/>
        <v>4155.6457153558576</v>
      </c>
      <c r="H312" s="39">
        <f t="shared" si="49"/>
        <v>1381.8763636291185</v>
      </c>
      <c r="I312" s="37">
        <f t="shared" si="50"/>
        <v>5537.5220789849764</v>
      </c>
      <c r="J312" s="40">
        <f t="shared" si="51"/>
        <v>-384.70702003735857</v>
      </c>
      <c r="K312" s="37">
        <f t="shared" si="52"/>
        <v>5152.8150589476181</v>
      </c>
      <c r="L312" s="37">
        <f t="shared" si="53"/>
        <v>14153906.4338856</v>
      </c>
      <c r="M312" s="37">
        <f t="shared" si="54"/>
        <v>13170595.290670112</v>
      </c>
      <c r="N312" s="41">
        <f>'jan-nov'!M312</f>
        <v>12862448.320614832</v>
      </c>
      <c r="O312" s="41">
        <f t="shared" si="55"/>
        <v>308146.97005528025</v>
      </c>
    </row>
    <row r="313" spans="1:15" x14ac:dyDescent="0.2">
      <c r="A313" s="33">
        <v>1636</v>
      </c>
      <c r="B313" s="34" t="s">
        <v>365</v>
      </c>
      <c r="C313" s="35">
        <v>89846</v>
      </c>
      <c r="D313" s="36">
        <v>3960</v>
      </c>
      <c r="E313" s="37">
        <f t="shared" si="46"/>
        <v>22688.383838383837</v>
      </c>
      <c r="F313" s="38">
        <f t="shared" si="47"/>
        <v>0.76190280929014775</v>
      </c>
      <c r="G313" s="39">
        <f t="shared" si="48"/>
        <v>4254.1177597433953</v>
      </c>
      <c r="H313" s="39">
        <f t="shared" si="49"/>
        <v>1439.3183895218488</v>
      </c>
      <c r="I313" s="37">
        <f t="shared" si="50"/>
        <v>5693.4361492652442</v>
      </c>
      <c r="J313" s="40">
        <f t="shared" si="51"/>
        <v>-384.70702003735857</v>
      </c>
      <c r="K313" s="37">
        <f t="shared" si="52"/>
        <v>5308.729129227886</v>
      </c>
      <c r="L313" s="37">
        <f t="shared" si="53"/>
        <v>22546007.151090369</v>
      </c>
      <c r="M313" s="37">
        <f t="shared" si="54"/>
        <v>21022567.351742428</v>
      </c>
      <c r="N313" s="41">
        <f>'jan-nov'!M313</f>
        <v>20518770.637572266</v>
      </c>
      <c r="O313" s="41">
        <f t="shared" si="55"/>
        <v>503796.71417016163</v>
      </c>
    </row>
    <row r="314" spans="1:15" x14ac:dyDescent="0.2">
      <c r="A314" s="33">
        <v>1638</v>
      </c>
      <c r="B314" s="34" t="s">
        <v>366</v>
      </c>
      <c r="C314" s="35">
        <v>279573</v>
      </c>
      <c r="D314" s="36">
        <v>11891</v>
      </c>
      <c r="E314" s="37">
        <f t="shared" si="46"/>
        <v>23511.311075603397</v>
      </c>
      <c r="F314" s="38">
        <f t="shared" si="47"/>
        <v>0.78953768087664788</v>
      </c>
      <c r="G314" s="39">
        <f t="shared" si="48"/>
        <v>3760.3614174116597</v>
      </c>
      <c r="H314" s="39">
        <f t="shared" si="49"/>
        <v>1151.293856495003</v>
      </c>
      <c r="I314" s="37">
        <f t="shared" si="50"/>
        <v>4911.6552739066628</v>
      </c>
      <c r="J314" s="40">
        <f t="shared" si="51"/>
        <v>-384.70702003735857</v>
      </c>
      <c r="K314" s="37">
        <f t="shared" si="52"/>
        <v>4526.9482538693046</v>
      </c>
      <c r="L314" s="37">
        <f t="shared" si="53"/>
        <v>58404492.862024128</v>
      </c>
      <c r="M314" s="37">
        <f t="shared" si="54"/>
        <v>53829941.686759904</v>
      </c>
      <c r="N314" s="41">
        <f>'jan-nov'!M314</f>
        <v>52415007.386710085</v>
      </c>
      <c r="O314" s="41">
        <f t="shared" si="55"/>
        <v>1414934.3000498191</v>
      </c>
    </row>
    <row r="315" spans="1:15" x14ac:dyDescent="0.2">
      <c r="A315" s="33">
        <v>1640</v>
      </c>
      <c r="B315" s="34" t="s">
        <v>367</v>
      </c>
      <c r="C315" s="35">
        <v>140005</v>
      </c>
      <c r="D315" s="36">
        <v>5623</v>
      </c>
      <c r="E315" s="37">
        <f t="shared" si="46"/>
        <v>24898.630624221947</v>
      </c>
      <c r="F315" s="38">
        <f t="shared" si="47"/>
        <v>0.83612551494208687</v>
      </c>
      <c r="G315" s="39">
        <f t="shared" si="48"/>
        <v>2927.9696882405296</v>
      </c>
      <c r="H315" s="39">
        <f t="shared" si="49"/>
        <v>665.73201447851034</v>
      </c>
      <c r="I315" s="37">
        <f t="shared" si="50"/>
        <v>3593.70170271904</v>
      </c>
      <c r="J315" s="40">
        <f t="shared" si="51"/>
        <v>-384.70702003735857</v>
      </c>
      <c r="K315" s="37">
        <f t="shared" si="52"/>
        <v>3208.9946826816813</v>
      </c>
      <c r="L315" s="37">
        <f t="shared" si="53"/>
        <v>20207384.674389161</v>
      </c>
      <c r="M315" s="37">
        <f t="shared" si="54"/>
        <v>18044177.100719094</v>
      </c>
      <c r="N315" s="41">
        <f>'jan-nov'!M315</f>
        <v>17809186.387643658</v>
      </c>
      <c r="O315" s="41">
        <f t="shared" si="55"/>
        <v>234990.71307543665</v>
      </c>
    </row>
    <row r="316" spans="1:15" x14ac:dyDescent="0.2">
      <c r="A316" s="33">
        <v>1644</v>
      </c>
      <c r="B316" s="34" t="s">
        <v>368</v>
      </c>
      <c r="C316" s="35">
        <v>41668</v>
      </c>
      <c r="D316" s="36">
        <v>2046</v>
      </c>
      <c r="E316" s="37">
        <f t="shared" si="46"/>
        <v>20365.591397849461</v>
      </c>
      <c r="F316" s="38">
        <f t="shared" si="47"/>
        <v>0.68390068721536879</v>
      </c>
      <c r="G316" s="39">
        <f t="shared" si="48"/>
        <v>5647.7932240640212</v>
      </c>
      <c r="H316" s="39">
        <f t="shared" si="49"/>
        <v>2252.2957437088803</v>
      </c>
      <c r="I316" s="37">
        <f t="shared" si="50"/>
        <v>7900.088967772901</v>
      </c>
      <c r="J316" s="40">
        <f t="shared" si="51"/>
        <v>-384.70702003735857</v>
      </c>
      <c r="K316" s="37">
        <f t="shared" si="52"/>
        <v>7515.3819477355428</v>
      </c>
      <c r="L316" s="37">
        <f t="shared" si="53"/>
        <v>16163582.028063355</v>
      </c>
      <c r="M316" s="37">
        <f t="shared" si="54"/>
        <v>15376471.465066921</v>
      </c>
      <c r="N316" s="41">
        <f>'jan-nov'!M316</f>
        <v>15111458.162745675</v>
      </c>
      <c r="O316" s="41">
        <f t="shared" si="55"/>
        <v>265013.30232124589</v>
      </c>
    </row>
    <row r="317" spans="1:15" x14ac:dyDescent="0.2">
      <c r="A317" s="33">
        <v>1648</v>
      </c>
      <c r="B317" s="34" t="s">
        <v>369</v>
      </c>
      <c r="C317" s="35">
        <v>136088</v>
      </c>
      <c r="D317" s="36">
        <v>6319</v>
      </c>
      <c r="E317" s="37">
        <f t="shared" si="46"/>
        <v>21536.319037822439</v>
      </c>
      <c r="F317" s="38">
        <f t="shared" si="47"/>
        <v>0.72321510838185121</v>
      </c>
      <c r="G317" s="39">
        <f t="shared" si="48"/>
        <v>4945.3566400802347</v>
      </c>
      <c r="H317" s="39">
        <f t="shared" si="49"/>
        <v>1842.5410697183381</v>
      </c>
      <c r="I317" s="37">
        <f t="shared" si="50"/>
        <v>6787.8977097985726</v>
      </c>
      <c r="J317" s="40">
        <f t="shared" si="51"/>
        <v>-384.70702003735857</v>
      </c>
      <c r="K317" s="37">
        <f t="shared" si="52"/>
        <v>6403.1906897612143</v>
      </c>
      <c r="L317" s="37">
        <f t="shared" si="53"/>
        <v>42892725.628217183</v>
      </c>
      <c r="M317" s="37">
        <f t="shared" si="54"/>
        <v>40461761.968601115</v>
      </c>
      <c r="N317" s="41">
        <f>'jan-nov'!M317</f>
        <v>39716500.014853328</v>
      </c>
      <c r="O317" s="41">
        <f t="shared" si="55"/>
        <v>745261.95374778658</v>
      </c>
    </row>
    <row r="318" spans="1:15" x14ac:dyDescent="0.2">
      <c r="A318" s="33">
        <v>1653</v>
      </c>
      <c r="B318" s="34" t="s">
        <v>370</v>
      </c>
      <c r="C318" s="35">
        <v>384271</v>
      </c>
      <c r="D318" s="36">
        <v>16213</v>
      </c>
      <c r="E318" s="37">
        <f t="shared" si="46"/>
        <v>23701.412446801951</v>
      </c>
      <c r="F318" s="38">
        <f t="shared" si="47"/>
        <v>0.79592151014354584</v>
      </c>
      <c r="G318" s="39">
        <f t="shared" si="48"/>
        <v>3646.3005946925273</v>
      </c>
      <c r="H318" s="39">
        <f t="shared" si="49"/>
        <v>1084.7583765755089</v>
      </c>
      <c r="I318" s="37">
        <f t="shared" si="50"/>
        <v>4731.0589712680357</v>
      </c>
      <c r="J318" s="40">
        <f t="shared" si="51"/>
        <v>-384.70702003735857</v>
      </c>
      <c r="K318" s="37">
        <f t="shared" si="52"/>
        <v>4346.3519512306775</v>
      </c>
      <c r="L318" s="37">
        <f t="shared" si="53"/>
        <v>76704659.101168662</v>
      </c>
      <c r="M318" s="37">
        <f t="shared" si="54"/>
        <v>70467404.185302973</v>
      </c>
      <c r="N318" s="41">
        <f>'jan-nov'!M318</f>
        <v>68126679.077514976</v>
      </c>
      <c r="O318" s="41">
        <f t="shared" si="55"/>
        <v>2340725.1077879965</v>
      </c>
    </row>
    <row r="319" spans="1:15" x14ac:dyDescent="0.2">
      <c r="A319" s="33">
        <v>1657</v>
      </c>
      <c r="B319" s="34" t="s">
        <v>371</v>
      </c>
      <c r="C319" s="35">
        <v>185257</v>
      </c>
      <c r="D319" s="36">
        <v>8000</v>
      </c>
      <c r="E319" s="37">
        <f t="shared" si="46"/>
        <v>23157.125</v>
      </c>
      <c r="F319" s="38">
        <f t="shared" si="47"/>
        <v>0.77764369283695578</v>
      </c>
      <c r="G319" s="39">
        <f t="shared" si="48"/>
        <v>3972.8730627736977</v>
      </c>
      <c r="H319" s="39">
        <f t="shared" si="49"/>
        <v>1275.2589829561919</v>
      </c>
      <c r="I319" s="37">
        <f t="shared" si="50"/>
        <v>5248.1320457298898</v>
      </c>
      <c r="J319" s="40">
        <f t="shared" si="51"/>
        <v>-384.70702003735857</v>
      </c>
      <c r="K319" s="37">
        <f t="shared" si="52"/>
        <v>4863.4250256925316</v>
      </c>
      <c r="L319" s="37">
        <f t="shared" si="53"/>
        <v>41985056.365839116</v>
      </c>
      <c r="M319" s="37">
        <f t="shared" si="54"/>
        <v>38907400.205540255</v>
      </c>
      <c r="N319" s="41">
        <f>'jan-nov'!M319</f>
        <v>37840958.358731858</v>
      </c>
      <c r="O319" s="41">
        <f t="shared" si="55"/>
        <v>1066441.8468083963</v>
      </c>
    </row>
    <row r="320" spans="1:15" x14ac:dyDescent="0.2">
      <c r="A320" s="33">
        <v>1662</v>
      </c>
      <c r="B320" s="34" t="s">
        <v>372</v>
      </c>
      <c r="C320" s="35">
        <v>149554</v>
      </c>
      <c r="D320" s="36">
        <v>6050</v>
      </c>
      <c r="E320" s="37">
        <f t="shared" si="46"/>
        <v>24719.669421487604</v>
      </c>
      <c r="F320" s="38">
        <f t="shared" si="47"/>
        <v>0.8301157857304996</v>
      </c>
      <c r="G320" s="39">
        <f t="shared" si="48"/>
        <v>3035.3464098811351</v>
      </c>
      <c r="H320" s="39">
        <f t="shared" si="49"/>
        <v>728.36843543553039</v>
      </c>
      <c r="I320" s="37">
        <f t="shared" si="50"/>
        <v>3763.7148453166656</v>
      </c>
      <c r="J320" s="40">
        <f t="shared" si="51"/>
        <v>-384.70702003735857</v>
      </c>
      <c r="K320" s="37">
        <f t="shared" si="52"/>
        <v>3379.0078252793069</v>
      </c>
      <c r="L320" s="37">
        <f t="shared" si="53"/>
        <v>22770474.814165827</v>
      </c>
      <c r="M320" s="37">
        <f t="shared" si="54"/>
        <v>20442997.342939805</v>
      </c>
      <c r="N320" s="41">
        <f>'jan-nov'!M320</f>
        <v>20604360.69629097</v>
      </c>
      <c r="O320" s="41">
        <f t="shared" si="55"/>
        <v>-161363.35335116461</v>
      </c>
    </row>
    <row r="321" spans="1:15" x14ac:dyDescent="0.2">
      <c r="A321" s="33">
        <v>1663</v>
      </c>
      <c r="B321" s="34" t="s">
        <v>373</v>
      </c>
      <c r="C321" s="35">
        <v>368227</v>
      </c>
      <c r="D321" s="36">
        <v>13820</v>
      </c>
      <c r="E321" s="37">
        <f t="shared" si="46"/>
        <v>26644.500723589001</v>
      </c>
      <c r="F321" s="38">
        <f t="shared" si="47"/>
        <v>0.89475390129338994</v>
      </c>
      <c r="G321" s="39">
        <f t="shared" si="48"/>
        <v>1880.4476286202973</v>
      </c>
      <c r="H321" s="39">
        <f t="shared" si="49"/>
        <v>54.677479700041658</v>
      </c>
      <c r="I321" s="37">
        <f t="shared" si="50"/>
        <v>1935.125108320339</v>
      </c>
      <c r="J321" s="40">
        <f t="shared" si="51"/>
        <v>-384.70702003735857</v>
      </c>
      <c r="K321" s="37">
        <f t="shared" si="52"/>
        <v>1550.4180882829805</v>
      </c>
      <c r="L321" s="37">
        <f t="shared" si="53"/>
        <v>26743428.996987086</v>
      </c>
      <c r="M321" s="37">
        <f t="shared" si="54"/>
        <v>21426777.980070792</v>
      </c>
      <c r="N321" s="41">
        <f>'jan-nov'!M321</f>
        <v>20375013.689709306</v>
      </c>
      <c r="O321" s="41">
        <f t="shared" si="55"/>
        <v>1051764.2903614864</v>
      </c>
    </row>
    <row r="322" spans="1:15" x14ac:dyDescent="0.2">
      <c r="A322" s="33">
        <v>1664</v>
      </c>
      <c r="B322" s="34" t="s">
        <v>374</v>
      </c>
      <c r="C322" s="35">
        <v>94622</v>
      </c>
      <c r="D322" s="36">
        <v>4098</v>
      </c>
      <c r="E322" s="37">
        <f t="shared" si="46"/>
        <v>23089.799902391409</v>
      </c>
      <c r="F322" s="38">
        <f t="shared" si="47"/>
        <v>0.77538283629604443</v>
      </c>
      <c r="G322" s="39">
        <f t="shared" si="48"/>
        <v>4013.2681213388523</v>
      </c>
      <c r="H322" s="39">
        <f t="shared" si="49"/>
        <v>1298.8227671191987</v>
      </c>
      <c r="I322" s="37">
        <f t="shared" si="50"/>
        <v>5312.0908884580513</v>
      </c>
      <c r="J322" s="40">
        <f t="shared" si="51"/>
        <v>-384.70702003735857</v>
      </c>
      <c r="K322" s="37">
        <f t="shared" si="52"/>
        <v>4927.383868420693</v>
      </c>
      <c r="L322" s="37">
        <f t="shared" si="53"/>
        <v>21768948.460901093</v>
      </c>
      <c r="M322" s="37">
        <f t="shared" si="54"/>
        <v>20192419.092788</v>
      </c>
      <c r="N322" s="41">
        <f>'jan-nov'!M322</f>
        <v>19819763.85676039</v>
      </c>
      <c r="O322" s="41">
        <f t="shared" si="55"/>
        <v>372655.23602760956</v>
      </c>
    </row>
    <row r="323" spans="1:15" x14ac:dyDescent="0.2">
      <c r="A323" s="33">
        <v>1665</v>
      </c>
      <c r="B323" s="34" t="s">
        <v>375</v>
      </c>
      <c r="C323" s="35">
        <v>33121</v>
      </c>
      <c r="D323" s="36">
        <v>861</v>
      </c>
      <c r="E323" s="37">
        <f t="shared" si="46"/>
        <v>38468.060394889661</v>
      </c>
      <c r="F323" s="38">
        <f t="shared" si="47"/>
        <v>1.291803042983835</v>
      </c>
      <c r="G323" s="39">
        <f t="shared" si="48"/>
        <v>-5213.6881741600982</v>
      </c>
      <c r="H323" s="39">
        <f t="shared" si="49"/>
        <v>0</v>
      </c>
      <c r="I323" s="37">
        <f t="shared" si="50"/>
        <v>-5213.6881741600982</v>
      </c>
      <c r="J323" s="40">
        <f t="shared" si="51"/>
        <v>-384.70702003735857</v>
      </c>
      <c r="K323" s="37">
        <f t="shared" si="52"/>
        <v>-5598.3951941974565</v>
      </c>
      <c r="L323" s="37">
        <f t="shared" si="53"/>
        <v>-4488985.5179518443</v>
      </c>
      <c r="M323" s="37">
        <f t="shared" si="54"/>
        <v>-4820218.26220401</v>
      </c>
      <c r="N323" s="41">
        <f>'jan-nov'!M323</f>
        <v>-4876808.4856827296</v>
      </c>
      <c r="O323" s="41">
        <f t="shared" si="55"/>
        <v>56590.223478719592</v>
      </c>
    </row>
    <row r="324" spans="1:15" x14ac:dyDescent="0.2">
      <c r="A324" s="33">
        <v>1702</v>
      </c>
      <c r="B324" s="34" t="s">
        <v>376</v>
      </c>
      <c r="C324" s="35">
        <v>488540</v>
      </c>
      <c r="D324" s="36">
        <v>21972</v>
      </c>
      <c r="E324" s="37">
        <f t="shared" si="46"/>
        <v>22234.662297469506</v>
      </c>
      <c r="F324" s="38">
        <f t="shared" si="47"/>
        <v>0.74666630240095944</v>
      </c>
      <c r="G324" s="39">
        <f t="shared" si="48"/>
        <v>4526.3506842919942</v>
      </c>
      <c r="H324" s="39">
        <f t="shared" si="49"/>
        <v>1598.120928841865</v>
      </c>
      <c r="I324" s="37">
        <f t="shared" si="50"/>
        <v>6124.4716131338591</v>
      </c>
      <c r="J324" s="40">
        <f t="shared" si="51"/>
        <v>-384.70702003735857</v>
      </c>
      <c r="K324" s="37">
        <f t="shared" si="52"/>
        <v>5739.7645930965009</v>
      </c>
      <c r="L324" s="37">
        <f t="shared" si="53"/>
        <v>134566890.28377715</v>
      </c>
      <c r="M324" s="37">
        <f t="shared" si="54"/>
        <v>126114107.63951632</v>
      </c>
      <c r="N324" s="41">
        <f>'jan-nov'!M324</f>
        <v>123308959.50725706</v>
      </c>
      <c r="O324" s="41">
        <f t="shared" si="55"/>
        <v>2805148.1322592646</v>
      </c>
    </row>
    <row r="325" spans="1:15" x14ac:dyDescent="0.2">
      <c r="A325" s="33">
        <v>1703</v>
      </c>
      <c r="B325" s="34" t="s">
        <v>377</v>
      </c>
      <c r="C325" s="35">
        <v>308334</v>
      </c>
      <c r="D325" s="36">
        <v>13051</v>
      </c>
      <c r="E325" s="37">
        <f t="shared" si="46"/>
        <v>23625.316067734275</v>
      </c>
      <c r="F325" s="38">
        <f t="shared" si="47"/>
        <v>0.79336610357948789</v>
      </c>
      <c r="G325" s="39">
        <f t="shared" si="48"/>
        <v>3691.9584221331329</v>
      </c>
      <c r="H325" s="39">
        <f t="shared" si="49"/>
        <v>1111.3921092491955</v>
      </c>
      <c r="I325" s="37">
        <f t="shared" si="50"/>
        <v>4803.350531382328</v>
      </c>
      <c r="J325" s="40">
        <f t="shared" si="51"/>
        <v>-384.70702003735857</v>
      </c>
      <c r="K325" s="37">
        <f t="shared" si="52"/>
        <v>4418.6435113449697</v>
      </c>
      <c r="L325" s="37">
        <f t="shared" si="53"/>
        <v>62688527.785070762</v>
      </c>
      <c r="M325" s="37">
        <f t="shared" si="54"/>
        <v>57667716.466563202</v>
      </c>
      <c r="N325" s="41">
        <f>'jan-nov'!M325</f>
        <v>56268730.098726168</v>
      </c>
      <c r="O325" s="41">
        <f t="shared" si="55"/>
        <v>1398986.3678370342</v>
      </c>
    </row>
    <row r="326" spans="1:15" x14ac:dyDescent="0.2">
      <c r="A326" s="33">
        <v>1711</v>
      </c>
      <c r="B326" s="34" t="s">
        <v>378</v>
      </c>
      <c r="C326" s="35">
        <v>54417</v>
      </c>
      <c r="D326" s="36">
        <v>2508</v>
      </c>
      <c r="E326" s="37">
        <f t="shared" si="46"/>
        <v>21697.36842105263</v>
      </c>
      <c r="F326" s="38">
        <f t="shared" si="47"/>
        <v>0.7286233374735126</v>
      </c>
      <c r="G326" s="39">
        <f t="shared" si="48"/>
        <v>4848.72701014212</v>
      </c>
      <c r="H326" s="39">
        <f t="shared" si="49"/>
        <v>1786.1737855877714</v>
      </c>
      <c r="I326" s="37">
        <f t="shared" si="50"/>
        <v>6634.9007957298909</v>
      </c>
      <c r="J326" s="40">
        <f t="shared" si="51"/>
        <v>-384.70702003735857</v>
      </c>
      <c r="K326" s="37">
        <f t="shared" si="52"/>
        <v>6250.1937756925327</v>
      </c>
      <c r="L326" s="37">
        <f t="shared" si="53"/>
        <v>16640331.195690567</v>
      </c>
      <c r="M326" s="37">
        <f t="shared" si="54"/>
        <v>15675485.989436872</v>
      </c>
      <c r="N326" s="41">
        <f>'jan-nov'!M326</f>
        <v>15279718.070462434</v>
      </c>
      <c r="O326" s="41">
        <f t="shared" si="55"/>
        <v>395767.91897443868</v>
      </c>
    </row>
    <row r="327" spans="1:15" x14ac:dyDescent="0.2">
      <c r="A327" s="33">
        <v>1714</v>
      </c>
      <c r="B327" s="34" t="s">
        <v>379</v>
      </c>
      <c r="C327" s="35">
        <v>564472</v>
      </c>
      <c r="D327" s="36">
        <v>23625</v>
      </c>
      <c r="E327" s="37">
        <f t="shared" si="46"/>
        <v>23892.994708994709</v>
      </c>
      <c r="F327" s="38">
        <f t="shared" si="47"/>
        <v>0.80235506948451041</v>
      </c>
      <c r="G327" s="39">
        <f t="shared" si="48"/>
        <v>3531.3512373768722</v>
      </c>
      <c r="H327" s="39">
        <f t="shared" si="49"/>
        <v>1017.7045848080437</v>
      </c>
      <c r="I327" s="37">
        <f t="shared" si="50"/>
        <v>4549.055822184916</v>
      </c>
      <c r="J327" s="40">
        <f t="shared" si="51"/>
        <v>-384.70702003735857</v>
      </c>
      <c r="K327" s="37">
        <f t="shared" si="52"/>
        <v>4164.3488021475578</v>
      </c>
      <c r="L327" s="37">
        <f t="shared" si="53"/>
        <v>107471443.79911864</v>
      </c>
      <c r="M327" s="37">
        <f t="shared" si="54"/>
        <v>98382740.450736046</v>
      </c>
      <c r="N327" s="41">
        <f>'jan-nov'!M327</f>
        <v>95154079.371880025</v>
      </c>
      <c r="O327" s="41">
        <f t="shared" si="55"/>
        <v>3228661.0788560212</v>
      </c>
    </row>
    <row r="328" spans="1:15" x14ac:dyDescent="0.2">
      <c r="A328" s="33">
        <v>1717</v>
      </c>
      <c r="B328" s="34" t="s">
        <v>380</v>
      </c>
      <c r="C328" s="35">
        <v>55464</v>
      </c>
      <c r="D328" s="36">
        <v>2630</v>
      </c>
      <c r="E328" s="37">
        <f t="shared" si="46"/>
        <v>21088.973384030418</v>
      </c>
      <c r="F328" s="38">
        <f t="shared" si="47"/>
        <v>0.708192711336044</v>
      </c>
      <c r="G328" s="39">
        <f t="shared" si="48"/>
        <v>5213.7640323554469</v>
      </c>
      <c r="H328" s="39">
        <f t="shared" si="49"/>
        <v>1999.1120485455456</v>
      </c>
      <c r="I328" s="37">
        <f t="shared" si="50"/>
        <v>7212.8760809009927</v>
      </c>
      <c r="J328" s="40">
        <f t="shared" si="51"/>
        <v>-384.70702003735857</v>
      </c>
      <c r="K328" s="37">
        <f t="shared" si="52"/>
        <v>6828.1690608636345</v>
      </c>
      <c r="L328" s="37">
        <f t="shared" si="53"/>
        <v>18969864.092769612</v>
      </c>
      <c r="M328" s="37">
        <f t="shared" si="54"/>
        <v>17958084.630071361</v>
      </c>
      <c r="N328" s="41">
        <f>'jan-nov'!M328</f>
        <v>17836517.872933101</v>
      </c>
      <c r="O328" s="41">
        <f t="shared" si="55"/>
        <v>121566.75713825971</v>
      </c>
    </row>
    <row r="329" spans="1:15" x14ac:dyDescent="0.2">
      <c r="A329" s="33">
        <v>1718</v>
      </c>
      <c r="B329" s="34" t="s">
        <v>381</v>
      </c>
      <c r="C329" s="35">
        <v>77883</v>
      </c>
      <c r="D329" s="36">
        <v>3480</v>
      </c>
      <c r="E329" s="37">
        <f t="shared" ref="E329:E392" si="56">(C329*1000)/D329</f>
        <v>22380.172413793105</v>
      </c>
      <c r="F329" s="38">
        <f t="shared" ref="F329:F392" si="57">IF(ISNUMBER(C329),E329/E$435,"")</f>
        <v>0.75155270449979594</v>
      </c>
      <c r="G329" s="39">
        <f t="shared" ref="G329:G392" si="58">(E$435-E329)*0.6</f>
        <v>4439.044614497835</v>
      </c>
      <c r="H329" s="39">
        <f t="shared" ref="H329:H392" si="59">IF(E329&gt;=E$435*0.9,0,IF(E329&lt;0.9*E$435,(E$435*0.9-E329)*0.35))</f>
        <v>1547.192388128605</v>
      </c>
      <c r="I329" s="37">
        <f t="shared" ref="I329:I392" si="60">G329+H329</f>
        <v>5986.2370026264398</v>
      </c>
      <c r="J329" s="40">
        <f t="shared" ref="J329:J392" si="61">I$437</f>
        <v>-384.70702003735857</v>
      </c>
      <c r="K329" s="37">
        <f t="shared" ref="K329:K392" si="62">I329+J329</f>
        <v>5601.5299825890816</v>
      </c>
      <c r="L329" s="37">
        <f t="shared" ref="L329:L392" si="63">(I329*D329)</f>
        <v>20832104.769140009</v>
      </c>
      <c r="M329" s="37">
        <f t="shared" ref="M329:M392" si="64">(K329*D329)</f>
        <v>19493324.339410003</v>
      </c>
      <c r="N329" s="41">
        <f>'jan-nov'!M329</f>
        <v>18921768.136048365</v>
      </c>
      <c r="O329" s="41">
        <f t="shared" ref="O329:O392" si="65">M329-N329</f>
        <v>571556.20336163789</v>
      </c>
    </row>
    <row r="330" spans="1:15" x14ac:dyDescent="0.2">
      <c r="A330" s="33">
        <v>1719</v>
      </c>
      <c r="B330" s="34" t="s">
        <v>382</v>
      </c>
      <c r="C330" s="35">
        <v>467325</v>
      </c>
      <c r="D330" s="36">
        <v>19892</v>
      </c>
      <c r="E330" s="37">
        <f t="shared" si="56"/>
        <v>23493.112809169514</v>
      </c>
      <c r="F330" s="38">
        <f t="shared" si="57"/>
        <v>0.78892656152945451</v>
      </c>
      <c r="G330" s="39">
        <f t="shared" si="58"/>
        <v>3771.2803772719894</v>
      </c>
      <c r="H330" s="39">
        <f t="shared" si="59"/>
        <v>1157.663249746862</v>
      </c>
      <c r="I330" s="37">
        <f t="shared" si="60"/>
        <v>4928.9436270188517</v>
      </c>
      <c r="J330" s="40">
        <f t="shared" si="61"/>
        <v>-384.70702003735857</v>
      </c>
      <c r="K330" s="37">
        <f t="shared" si="62"/>
        <v>4544.2366069814934</v>
      </c>
      <c r="L330" s="37">
        <f t="shared" si="63"/>
        <v>98046546.628658995</v>
      </c>
      <c r="M330" s="37">
        <f t="shared" si="64"/>
        <v>90393954.586075872</v>
      </c>
      <c r="N330" s="41">
        <f>'jan-nov'!M330</f>
        <v>88867115.333986774</v>
      </c>
      <c r="O330" s="41">
        <f t="shared" si="65"/>
        <v>1526839.2520890981</v>
      </c>
    </row>
    <row r="331" spans="1:15" x14ac:dyDescent="0.2">
      <c r="A331" s="33">
        <v>1721</v>
      </c>
      <c r="B331" s="34" t="s">
        <v>383</v>
      </c>
      <c r="C331" s="35">
        <v>319010</v>
      </c>
      <c r="D331" s="36">
        <v>14849</v>
      </c>
      <c r="E331" s="37">
        <f t="shared" si="56"/>
        <v>21483.601589332615</v>
      </c>
      <c r="F331" s="38">
        <f t="shared" si="57"/>
        <v>0.72144479400471817</v>
      </c>
      <c r="G331" s="39">
        <f t="shared" si="58"/>
        <v>4976.9871091741288</v>
      </c>
      <c r="H331" s="39">
        <f t="shared" si="59"/>
        <v>1860.9921766897767</v>
      </c>
      <c r="I331" s="37">
        <f t="shared" si="60"/>
        <v>6837.9792858639057</v>
      </c>
      <c r="J331" s="40">
        <f t="shared" si="61"/>
        <v>-384.70702003735857</v>
      </c>
      <c r="K331" s="37">
        <f t="shared" si="62"/>
        <v>6453.2722658265475</v>
      </c>
      <c r="L331" s="37">
        <f t="shared" si="63"/>
        <v>101537154.41579314</v>
      </c>
      <c r="M331" s="37">
        <f t="shared" si="64"/>
        <v>95824639.875258401</v>
      </c>
      <c r="N331" s="41">
        <f>'jan-nov'!M331</f>
        <v>94553590.302351162</v>
      </c>
      <c r="O331" s="41">
        <f t="shared" si="65"/>
        <v>1271049.5729072392</v>
      </c>
    </row>
    <row r="332" spans="1:15" x14ac:dyDescent="0.2">
      <c r="A332" s="33">
        <v>1724</v>
      </c>
      <c r="B332" s="34" t="s">
        <v>384</v>
      </c>
      <c r="C332" s="35">
        <v>47869</v>
      </c>
      <c r="D332" s="36">
        <v>2515</v>
      </c>
      <c r="E332" s="37">
        <f t="shared" si="56"/>
        <v>19033.399602385685</v>
      </c>
      <c r="F332" s="38">
        <f t="shared" si="57"/>
        <v>0.63916410841331339</v>
      </c>
      <c r="G332" s="39">
        <f t="shared" si="58"/>
        <v>6447.1083013422867</v>
      </c>
      <c r="H332" s="39">
        <f t="shared" si="59"/>
        <v>2718.562872121202</v>
      </c>
      <c r="I332" s="37">
        <f t="shared" si="60"/>
        <v>9165.6711734634882</v>
      </c>
      <c r="J332" s="40">
        <f t="shared" si="61"/>
        <v>-384.70702003735857</v>
      </c>
      <c r="K332" s="37">
        <f t="shared" si="62"/>
        <v>8780.96415342613</v>
      </c>
      <c r="L332" s="37">
        <f t="shared" si="63"/>
        <v>23051663.001260672</v>
      </c>
      <c r="M332" s="37">
        <f t="shared" si="64"/>
        <v>22084124.845866717</v>
      </c>
      <c r="N332" s="41">
        <f>'jan-nov'!M332</f>
        <v>21620365.190276328</v>
      </c>
      <c r="O332" s="41">
        <f t="shared" si="65"/>
        <v>463759.65559038892</v>
      </c>
    </row>
    <row r="333" spans="1:15" x14ac:dyDescent="0.2">
      <c r="A333" s="33">
        <v>1725</v>
      </c>
      <c r="B333" s="34" t="s">
        <v>385</v>
      </c>
      <c r="C333" s="35">
        <v>31111</v>
      </c>
      <c r="D333" s="36">
        <v>1593</v>
      </c>
      <c r="E333" s="37">
        <f t="shared" si="56"/>
        <v>19529.817953546768</v>
      </c>
      <c r="F333" s="38">
        <f t="shared" si="57"/>
        <v>0.65583442477551024</v>
      </c>
      <c r="G333" s="39">
        <f t="shared" si="58"/>
        <v>6149.2572906456371</v>
      </c>
      <c r="H333" s="39">
        <f t="shared" si="59"/>
        <v>2544.816449214823</v>
      </c>
      <c r="I333" s="37">
        <f t="shared" si="60"/>
        <v>8694.0737398604597</v>
      </c>
      <c r="J333" s="40">
        <f t="shared" si="61"/>
        <v>-384.70702003735857</v>
      </c>
      <c r="K333" s="37">
        <f t="shared" si="62"/>
        <v>8309.3667198231014</v>
      </c>
      <c r="L333" s="37">
        <f t="shared" si="63"/>
        <v>13849659.467597712</v>
      </c>
      <c r="M333" s="37">
        <f t="shared" si="64"/>
        <v>13236821.184678201</v>
      </c>
      <c r="N333" s="41">
        <f>'jan-nov'!M333</f>
        <v>13037944.551932482</v>
      </c>
      <c r="O333" s="41">
        <f t="shared" si="65"/>
        <v>198876.63274571858</v>
      </c>
    </row>
    <row r="334" spans="1:15" x14ac:dyDescent="0.2">
      <c r="A334" s="33">
        <v>1736</v>
      </c>
      <c r="B334" s="34" t="s">
        <v>386</v>
      </c>
      <c r="C334" s="35">
        <v>43422</v>
      </c>
      <c r="D334" s="36">
        <v>2159</v>
      </c>
      <c r="E334" s="37">
        <f t="shared" si="56"/>
        <v>20112.088930060214</v>
      </c>
      <c r="F334" s="38">
        <f t="shared" si="57"/>
        <v>0.67538777401068939</v>
      </c>
      <c r="G334" s="39">
        <f t="shared" si="58"/>
        <v>5799.8947047375696</v>
      </c>
      <c r="H334" s="39">
        <f t="shared" si="59"/>
        <v>2341.0216074351169</v>
      </c>
      <c r="I334" s="37">
        <f t="shared" si="60"/>
        <v>8140.916312172687</v>
      </c>
      <c r="J334" s="40">
        <f t="shared" si="61"/>
        <v>-384.70702003735857</v>
      </c>
      <c r="K334" s="37">
        <f t="shared" si="62"/>
        <v>7756.2092921353287</v>
      </c>
      <c r="L334" s="37">
        <f t="shared" si="63"/>
        <v>17576238.31798083</v>
      </c>
      <c r="M334" s="37">
        <f t="shared" si="64"/>
        <v>16745655.861720175</v>
      </c>
      <c r="N334" s="41">
        <f>'jan-nov'!M334</f>
        <v>16532561.668312754</v>
      </c>
      <c r="O334" s="41">
        <f t="shared" si="65"/>
        <v>213094.19340742007</v>
      </c>
    </row>
    <row r="335" spans="1:15" x14ac:dyDescent="0.2">
      <c r="A335" s="33">
        <v>1738</v>
      </c>
      <c r="B335" s="34" t="s">
        <v>387</v>
      </c>
      <c r="C335" s="35">
        <v>30547</v>
      </c>
      <c r="D335" s="36">
        <v>1389</v>
      </c>
      <c r="E335" s="37">
        <f t="shared" si="56"/>
        <v>21992.080633549314</v>
      </c>
      <c r="F335" s="38">
        <f t="shared" si="57"/>
        <v>0.7385201227285938</v>
      </c>
      <c r="G335" s="39">
        <f t="shared" si="58"/>
        <v>4671.8996826441089</v>
      </c>
      <c r="H335" s="39">
        <f t="shared" si="59"/>
        <v>1683.0245112139319</v>
      </c>
      <c r="I335" s="37">
        <f t="shared" si="60"/>
        <v>6354.9241938580408</v>
      </c>
      <c r="J335" s="40">
        <f t="shared" si="61"/>
        <v>-384.70702003735857</v>
      </c>
      <c r="K335" s="37">
        <f t="shared" si="62"/>
        <v>5970.2171738206825</v>
      </c>
      <c r="L335" s="37">
        <f t="shared" si="63"/>
        <v>8826989.7052688189</v>
      </c>
      <c r="M335" s="37">
        <f t="shared" si="64"/>
        <v>8292631.6544369282</v>
      </c>
      <c r="N335" s="41">
        <f>'jan-nov'!M335</f>
        <v>8092578.4887848198</v>
      </c>
      <c r="O335" s="41">
        <f t="shared" si="65"/>
        <v>200053.16565210838</v>
      </c>
    </row>
    <row r="336" spans="1:15" x14ac:dyDescent="0.2">
      <c r="A336" s="33">
        <v>1739</v>
      </c>
      <c r="B336" s="34" t="s">
        <v>388</v>
      </c>
      <c r="C336" s="35">
        <v>12378</v>
      </c>
      <c r="D336" s="36">
        <v>469</v>
      </c>
      <c r="E336" s="37">
        <f t="shared" si="56"/>
        <v>26392.324093816631</v>
      </c>
      <c r="F336" s="38">
        <f t="shared" si="57"/>
        <v>0.88628551130010003</v>
      </c>
      <c r="G336" s="39">
        <f t="shared" si="58"/>
        <v>2031.7536064837193</v>
      </c>
      <c r="H336" s="39">
        <f t="shared" si="59"/>
        <v>142.93930012037106</v>
      </c>
      <c r="I336" s="37">
        <f t="shared" si="60"/>
        <v>2174.6929066040902</v>
      </c>
      <c r="J336" s="40">
        <f t="shared" si="61"/>
        <v>-384.70702003735857</v>
      </c>
      <c r="K336" s="37">
        <f t="shared" si="62"/>
        <v>1789.9858865667316</v>
      </c>
      <c r="L336" s="37">
        <f t="shared" si="63"/>
        <v>1019930.9731973184</v>
      </c>
      <c r="M336" s="37">
        <f t="shared" si="64"/>
        <v>839503.38079979713</v>
      </c>
      <c r="N336" s="41">
        <f>'jan-nov'!M336</f>
        <v>807007.02753065492</v>
      </c>
      <c r="O336" s="41">
        <f t="shared" si="65"/>
        <v>32496.353269142215</v>
      </c>
    </row>
    <row r="337" spans="1:15" x14ac:dyDescent="0.2">
      <c r="A337" s="33">
        <v>1740</v>
      </c>
      <c r="B337" s="34" t="s">
        <v>389</v>
      </c>
      <c r="C337" s="35">
        <v>27937</v>
      </c>
      <c r="D337" s="36">
        <v>872</v>
      </c>
      <c r="E337" s="37">
        <f t="shared" si="56"/>
        <v>32037.844036697246</v>
      </c>
      <c r="F337" s="38">
        <f t="shared" si="57"/>
        <v>1.0758687594954768</v>
      </c>
      <c r="G337" s="39">
        <f t="shared" si="58"/>
        <v>-1355.5583592446499</v>
      </c>
      <c r="H337" s="39">
        <f t="shared" si="59"/>
        <v>0</v>
      </c>
      <c r="I337" s="37">
        <f t="shared" si="60"/>
        <v>-1355.5583592446499</v>
      </c>
      <c r="J337" s="40">
        <f t="shared" si="61"/>
        <v>-384.70702003735857</v>
      </c>
      <c r="K337" s="37">
        <f t="shared" si="62"/>
        <v>-1740.2653792820083</v>
      </c>
      <c r="L337" s="37">
        <f t="shared" si="63"/>
        <v>-1182046.8892613347</v>
      </c>
      <c r="M337" s="37">
        <f t="shared" si="64"/>
        <v>-1517511.4107339112</v>
      </c>
      <c r="N337" s="41">
        <f>'jan-nov'!M337</f>
        <v>-1535391.172491685</v>
      </c>
      <c r="O337" s="41">
        <f t="shared" si="65"/>
        <v>17879.761757773813</v>
      </c>
    </row>
    <row r="338" spans="1:15" x14ac:dyDescent="0.2">
      <c r="A338" s="33">
        <v>1742</v>
      </c>
      <c r="B338" s="34" t="s">
        <v>390</v>
      </c>
      <c r="C338" s="35">
        <v>60456</v>
      </c>
      <c r="D338" s="36">
        <v>2467</v>
      </c>
      <c r="E338" s="37">
        <f t="shared" si="56"/>
        <v>24505.877584110254</v>
      </c>
      <c r="F338" s="38">
        <f t="shared" si="57"/>
        <v>0.82293640254210643</v>
      </c>
      <c r="G338" s="39">
        <f t="shared" si="58"/>
        <v>3163.6215123075453</v>
      </c>
      <c r="H338" s="39">
        <f t="shared" si="59"/>
        <v>803.19557851760283</v>
      </c>
      <c r="I338" s="37">
        <f t="shared" si="60"/>
        <v>3966.8170908251482</v>
      </c>
      <c r="J338" s="40">
        <f t="shared" si="61"/>
        <v>-384.70702003735857</v>
      </c>
      <c r="K338" s="37">
        <f t="shared" si="62"/>
        <v>3582.1100707877895</v>
      </c>
      <c r="L338" s="37">
        <f t="shared" si="63"/>
        <v>9786137.7630656399</v>
      </c>
      <c r="M338" s="37">
        <f t="shared" si="64"/>
        <v>8837065.5446334761</v>
      </c>
      <c r="N338" s="41">
        <f>'jan-nov'!M338</f>
        <v>8630534.9401239362</v>
      </c>
      <c r="O338" s="41">
        <f t="shared" si="65"/>
        <v>206530.6045095399</v>
      </c>
    </row>
    <row r="339" spans="1:15" x14ac:dyDescent="0.2">
      <c r="A339" s="33">
        <v>1743</v>
      </c>
      <c r="B339" s="34" t="s">
        <v>391</v>
      </c>
      <c r="C339" s="35">
        <v>27648</v>
      </c>
      <c r="D339" s="36">
        <v>1264</v>
      </c>
      <c r="E339" s="37">
        <f t="shared" si="56"/>
        <v>21873.417721518988</v>
      </c>
      <c r="F339" s="38">
        <f t="shared" si="57"/>
        <v>0.73453528155707315</v>
      </c>
      <c r="G339" s="39">
        <f t="shared" si="58"/>
        <v>4743.097429862305</v>
      </c>
      <c r="H339" s="39">
        <f t="shared" si="59"/>
        <v>1724.5565304245458</v>
      </c>
      <c r="I339" s="37">
        <f t="shared" si="60"/>
        <v>6467.6539602868506</v>
      </c>
      <c r="J339" s="40">
        <f t="shared" si="61"/>
        <v>-384.70702003735857</v>
      </c>
      <c r="K339" s="37">
        <f t="shared" si="62"/>
        <v>6082.9469402494924</v>
      </c>
      <c r="L339" s="37">
        <f t="shared" si="63"/>
        <v>8175114.6058025789</v>
      </c>
      <c r="M339" s="37">
        <f t="shared" si="64"/>
        <v>7688844.9324753582</v>
      </c>
      <c r="N339" s="41">
        <f>'jan-nov'!M339</f>
        <v>7548679.9206796335</v>
      </c>
      <c r="O339" s="41">
        <f t="shared" si="65"/>
        <v>140165.01179572474</v>
      </c>
    </row>
    <row r="340" spans="1:15" x14ac:dyDescent="0.2">
      <c r="A340" s="33">
        <v>1744</v>
      </c>
      <c r="B340" s="34" t="s">
        <v>392</v>
      </c>
      <c r="C340" s="35">
        <v>89306</v>
      </c>
      <c r="D340" s="36">
        <v>3840</v>
      </c>
      <c r="E340" s="37">
        <f t="shared" si="56"/>
        <v>23256.770833333332</v>
      </c>
      <c r="F340" s="38">
        <f t="shared" si="57"/>
        <v>0.78098991797540229</v>
      </c>
      <c r="G340" s="39">
        <f t="shared" si="58"/>
        <v>3913.0855627736983</v>
      </c>
      <c r="H340" s="39">
        <f t="shared" si="59"/>
        <v>1240.3829412895257</v>
      </c>
      <c r="I340" s="37">
        <f t="shared" si="60"/>
        <v>5153.4685040632239</v>
      </c>
      <c r="J340" s="40">
        <f t="shared" si="61"/>
        <v>-384.70702003735857</v>
      </c>
      <c r="K340" s="37">
        <f t="shared" si="62"/>
        <v>4768.7614840258657</v>
      </c>
      <c r="L340" s="37">
        <f t="shared" si="63"/>
        <v>19789319.055602781</v>
      </c>
      <c r="M340" s="37">
        <f t="shared" si="64"/>
        <v>18312044.098659325</v>
      </c>
      <c r="N340" s="41">
        <f>'jan-nov'!M340</f>
        <v>17905070.012191288</v>
      </c>
      <c r="O340" s="41">
        <f t="shared" si="65"/>
        <v>406974.08646803722</v>
      </c>
    </row>
    <row r="341" spans="1:15" x14ac:dyDescent="0.2">
      <c r="A341" s="33">
        <v>1748</v>
      </c>
      <c r="B341" s="34" t="s">
        <v>393</v>
      </c>
      <c r="C341" s="35">
        <v>11682</v>
      </c>
      <c r="D341" s="36">
        <v>628</v>
      </c>
      <c r="E341" s="37">
        <f t="shared" si="56"/>
        <v>18601.910828025477</v>
      </c>
      <c r="F341" s="38">
        <f t="shared" si="57"/>
        <v>0.62467420416521857</v>
      </c>
      <c r="G341" s="39">
        <f t="shared" si="58"/>
        <v>6706.0015659584114</v>
      </c>
      <c r="H341" s="39">
        <f t="shared" si="59"/>
        <v>2869.583943147275</v>
      </c>
      <c r="I341" s="37">
        <f t="shared" si="60"/>
        <v>9575.5855091056874</v>
      </c>
      <c r="J341" s="40">
        <f t="shared" si="61"/>
        <v>-384.70702003735857</v>
      </c>
      <c r="K341" s="37">
        <f t="shared" si="62"/>
        <v>9190.8784890683291</v>
      </c>
      <c r="L341" s="37">
        <f t="shared" si="63"/>
        <v>6013467.699718372</v>
      </c>
      <c r="M341" s="37">
        <f t="shared" si="64"/>
        <v>5771871.691134911</v>
      </c>
      <c r="N341" s="41">
        <f>'jan-nov'!M341</f>
        <v>5710241.6061604507</v>
      </c>
      <c r="O341" s="41">
        <f t="shared" si="65"/>
        <v>61630.084974460304</v>
      </c>
    </row>
    <row r="342" spans="1:15" x14ac:dyDescent="0.2">
      <c r="A342" s="33">
        <v>1749</v>
      </c>
      <c r="B342" s="34" t="s">
        <v>394</v>
      </c>
      <c r="C342" s="35">
        <v>26376</v>
      </c>
      <c r="D342" s="36">
        <v>1090</v>
      </c>
      <c r="E342" s="37">
        <f t="shared" si="56"/>
        <v>24198.16513761468</v>
      </c>
      <c r="F342" s="38">
        <f t="shared" si="57"/>
        <v>0.81260305402735289</v>
      </c>
      <c r="G342" s="39">
        <f t="shared" si="58"/>
        <v>3348.2489802048899</v>
      </c>
      <c r="H342" s="39">
        <f t="shared" si="59"/>
        <v>910.89493479105374</v>
      </c>
      <c r="I342" s="37">
        <f t="shared" si="60"/>
        <v>4259.1439149959433</v>
      </c>
      <c r="J342" s="40">
        <f t="shared" si="61"/>
        <v>-384.70702003735857</v>
      </c>
      <c r="K342" s="37">
        <f t="shared" si="62"/>
        <v>3874.4368949585846</v>
      </c>
      <c r="L342" s="37">
        <f t="shared" si="63"/>
        <v>4642466.867345578</v>
      </c>
      <c r="M342" s="37">
        <f t="shared" si="64"/>
        <v>4223136.2155048568</v>
      </c>
      <c r="N342" s="41">
        <f>'jan-nov'!M342</f>
        <v>4090601.5138772177</v>
      </c>
      <c r="O342" s="41">
        <f t="shared" si="65"/>
        <v>132534.70162763912</v>
      </c>
    </row>
    <row r="343" spans="1:15" x14ac:dyDescent="0.2">
      <c r="A343" s="33">
        <v>1750</v>
      </c>
      <c r="B343" s="34" t="s">
        <v>395</v>
      </c>
      <c r="C343" s="35">
        <v>116736</v>
      </c>
      <c r="D343" s="36">
        <v>4418</v>
      </c>
      <c r="E343" s="37">
        <f t="shared" si="56"/>
        <v>26422.815753734722</v>
      </c>
      <c r="F343" s="38">
        <f t="shared" si="57"/>
        <v>0.88730945736505551</v>
      </c>
      <c r="G343" s="39">
        <f t="shared" si="58"/>
        <v>2013.4586105328649</v>
      </c>
      <c r="H343" s="39">
        <f t="shared" si="59"/>
        <v>132.26721914903936</v>
      </c>
      <c r="I343" s="37">
        <f t="shared" si="60"/>
        <v>2145.7258296819041</v>
      </c>
      <c r="J343" s="40">
        <f t="shared" si="61"/>
        <v>-384.70702003735857</v>
      </c>
      <c r="K343" s="37">
        <f t="shared" si="62"/>
        <v>1761.0188096445454</v>
      </c>
      <c r="L343" s="37">
        <f t="shared" si="63"/>
        <v>9479816.7155346517</v>
      </c>
      <c r="M343" s="37">
        <f t="shared" si="64"/>
        <v>7780181.1010096017</v>
      </c>
      <c r="N343" s="41">
        <f>'jan-nov'!M343</f>
        <v>7751632.1911096638</v>
      </c>
      <c r="O343" s="41">
        <f t="shared" si="65"/>
        <v>28548.90989993792</v>
      </c>
    </row>
    <row r="344" spans="1:15" x14ac:dyDescent="0.2">
      <c r="A344" s="33">
        <v>1751</v>
      </c>
      <c r="B344" s="34" t="s">
        <v>396</v>
      </c>
      <c r="C344" s="35">
        <v>115006</v>
      </c>
      <c r="D344" s="36">
        <v>5138</v>
      </c>
      <c r="E344" s="37">
        <f t="shared" si="56"/>
        <v>22383.417672246011</v>
      </c>
      <c r="F344" s="38">
        <f t="shared" si="57"/>
        <v>0.75166168412345513</v>
      </c>
      <c r="G344" s="39">
        <f t="shared" si="58"/>
        <v>4437.0974594260915</v>
      </c>
      <c r="H344" s="39">
        <f t="shared" si="59"/>
        <v>1546.0565476700881</v>
      </c>
      <c r="I344" s="37">
        <f t="shared" si="60"/>
        <v>5983.1540070961801</v>
      </c>
      <c r="J344" s="40">
        <f t="shared" si="61"/>
        <v>-384.70702003735857</v>
      </c>
      <c r="K344" s="37">
        <f t="shared" si="62"/>
        <v>5598.4469870588218</v>
      </c>
      <c r="L344" s="37">
        <f t="shared" si="63"/>
        <v>30741445.288460173</v>
      </c>
      <c r="M344" s="37">
        <f t="shared" si="64"/>
        <v>28764820.619508225</v>
      </c>
      <c r="N344" s="41">
        <f>'jan-nov'!M344</f>
        <v>28636985.943395529</v>
      </c>
      <c r="O344" s="41">
        <f t="shared" si="65"/>
        <v>127834.67611269653</v>
      </c>
    </row>
    <row r="345" spans="1:15" x14ac:dyDescent="0.2">
      <c r="A345" s="33">
        <v>1755</v>
      </c>
      <c r="B345" s="34" t="s">
        <v>397</v>
      </c>
      <c r="C345" s="35">
        <v>12951</v>
      </c>
      <c r="D345" s="36">
        <v>584</v>
      </c>
      <c r="E345" s="37">
        <f t="shared" si="56"/>
        <v>22176.369863013697</v>
      </c>
      <c r="F345" s="38">
        <f t="shared" si="57"/>
        <v>0.74470877339014008</v>
      </c>
      <c r="G345" s="39">
        <f t="shared" si="58"/>
        <v>4561.3261449654792</v>
      </c>
      <c r="H345" s="39">
        <f t="shared" si="59"/>
        <v>1618.5232809013978</v>
      </c>
      <c r="I345" s="37">
        <f t="shared" si="60"/>
        <v>6179.849425866877</v>
      </c>
      <c r="J345" s="40">
        <f t="shared" si="61"/>
        <v>-384.70702003735857</v>
      </c>
      <c r="K345" s="37">
        <f t="shared" si="62"/>
        <v>5795.1424058295188</v>
      </c>
      <c r="L345" s="37">
        <f t="shared" si="63"/>
        <v>3609032.0647062561</v>
      </c>
      <c r="M345" s="37">
        <f t="shared" si="64"/>
        <v>3384363.1650044392</v>
      </c>
      <c r="N345" s="41">
        <f>'jan-nov'!M345</f>
        <v>3450859.7101874249</v>
      </c>
      <c r="O345" s="41">
        <f t="shared" si="65"/>
        <v>-66496.545182985719</v>
      </c>
    </row>
    <row r="346" spans="1:15" x14ac:dyDescent="0.2">
      <c r="A346" s="33">
        <v>1756</v>
      </c>
      <c r="B346" s="34" t="s">
        <v>398</v>
      </c>
      <c r="C346" s="35">
        <v>153528</v>
      </c>
      <c r="D346" s="36">
        <v>6800</v>
      </c>
      <c r="E346" s="37">
        <f t="shared" si="56"/>
        <v>22577.647058823528</v>
      </c>
      <c r="F346" s="38">
        <f t="shared" si="57"/>
        <v>0.75818413703743293</v>
      </c>
      <c r="G346" s="39">
        <f t="shared" si="58"/>
        <v>4320.5598274795811</v>
      </c>
      <c r="H346" s="39">
        <f t="shared" si="59"/>
        <v>1478.076262367957</v>
      </c>
      <c r="I346" s="37">
        <f t="shared" si="60"/>
        <v>5798.6360898475377</v>
      </c>
      <c r="J346" s="40">
        <f t="shared" si="61"/>
        <v>-384.70702003735857</v>
      </c>
      <c r="K346" s="37">
        <f t="shared" si="62"/>
        <v>5413.9290698101795</v>
      </c>
      <c r="L346" s="37">
        <f t="shared" si="63"/>
        <v>39430725.41096326</v>
      </c>
      <c r="M346" s="37">
        <f t="shared" si="64"/>
        <v>36814717.674709223</v>
      </c>
      <c r="N346" s="41">
        <f>'jan-nov'!M346</f>
        <v>36790602.104922079</v>
      </c>
      <c r="O346" s="41">
        <f t="shared" si="65"/>
        <v>24115.569787144661</v>
      </c>
    </row>
    <row r="347" spans="1:15" x14ac:dyDescent="0.2">
      <c r="A347" s="33">
        <v>1804</v>
      </c>
      <c r="B347" s="34" t="s">
        <v>399</v>
      </c>
      <c r="C347" s="35">
        <v>1417947</v>
      </c>
      <c r="D347" s="36">
        <v>51022</v>
      </c>
      <c r="E347" s="37">
        <f t="shared" si="56"/>
        <v>27790.894124103328</v>
      </c>
      <c r="F347" s="38">
        <f t="shared" si="57"/>
        <v>0.93325114986893098</v>
      </c>
      <c r="G347" s="39">
        <f t="shared" si="58"/>
        <v>1192.6115883117011</v>
      </c>
      <c r="H347" s="39">
        <f t="shared" si="59"/>
        <v>0</v>
      </c>
      <c r="I347" s="37">
        <f t="shared" si="60"/>
        <v>1192.6115883117011</v>
      </c>
      <c r="J347" s="40">
        <f t="shared" si="61"/>
        <v>-384.70702003735857</v>
      </c>
      <c r="K347" s="37">
        <f t="shared" si="62"/>
        <v>807.90456827434252</v>
      </c>
      <c r="L347" s="37">
        <f t="shared" si="63"/>
        <v>60849428.45883961</v>
      </c>
      <c r="M347" s="37">
        <f t="shared" si="64"/>
        <v>41220906.882493503</v>
      </c>
      <c r="N347" s="41">
        <f>'jan-nov'!M347</f>
        <v>37671886.693955533</v>
      </c>
      <c r="O347" s="41">
        <f t="shared" si="65"/>
        <v>3549020.1885379702</v>
      </c>
    </row>
    <row r="348" spans="1:15" x14ac:dyDescent="0.2">
      <c r="A348" s="33">
        <v>1805</v>
      </c>
      <c r="B348" s="34" t="s">
        <v>400</v>
      </c>
      <c r="C348" s="35">
        <v>503411</v>
      </c>
      <c r="D348" s="36">
        <v>18756</v>
      </c>
      <c r="E348" s="37">
        <f t="shared" si="56"/>
        <v>26839.997867349113</v>
      </c>
      <c r="F348" s="38">
        <f t="shared" si="57"/>
        <v>0.90131892699553084</v>
      </c>
      <c r="G348" s="39">
        <f t="shared" si="58"/>
        <v>1763.1493423642298</v>
      </c>
      <c r="H348" s="39">
        <f t="shared" si="59"/>
        <v>0</v>
      </c>
      <c r="I348" s="37">
        <f t="shared" si="60"/>
        <v>1763.1493423642298</v>
      </c>
      <c r="J348" s="40">
        <f t="shared" si="61"/>
        <v>-384.70702003735857</v>
      </c>
      <c r="K348" s="37">
        <f t="shared" si="62"/>
        <v>1378.4423223268714</v>
      </c>
      <c r="L348" s="37">
        <f t="shared" si="63"/>
        <v>33069629.065383494</v>
      </c>
      <c r="M348" s="37">
        <f t="shared" si="64"/>
        <v>25854064.197562799</v>
      </c>
      <c r="N348" s="41">
        <f>'jan-nov'!M348</f>
        <v>24512466.019204047</v>
      </c>
      <c r="O348" s="41">
        <f t="shared" si="65"/>
        <v>1341598.1783587523</v>
      </c>
    </row>
    <row r="349" spans="1:15" x14ac:dyDescent="0.2">
      <c r="A349" s="33">
        <v>1811</v>
      </c>
      <c r="B349" s="34" t="s">
        <v>401</v>
      </c>
      <c r="C349" s="35">
        <v>37248</v>
      </c>
      <c r="D349" s="36">
        <v>1473</v>
      </c>
      <c r="E349" s="37">
        <f t="shared" si="56"/>
        <v>25287.169042769856</v>
      </c>
      <c r="F349" s="38">
        <f t="shared" si="57"/>
        <v>0.84917309535669472</v>
      </c>
      <c r="G349" s="39">
        <f t="shared" si="58"/>
        <v>2694.8466371117843</v>
      </c>
      <c r="H349" s="39">
        <f t="shared" si="59"/>
        <v>529.74356798674228</v>
      </c>
      <c r="I349" s="37">
        <f t="shared" si="60"/>
        <v>3224.5902050985264</v>
      </c>
      <c r="J349" s="40">
        <f t="shared" si="61"/>
        <v>-384.70702003735857</v>
      </c>
      <c r="K349" s="37">
        <f t="shared" si="62"/>
        <v>2839.8831850611678</v>
      </c>
      <c r="L349" s="37">
        <f t="shared" si="63"/>
        <v>4749821.3721101293</v>
      </c>
      <c r="M349" s="37">
        <f t="shared" si="64"/>
        <v>4183147.9315951001</v>
      </c>
      <c r="N349" s="41">
        <f>'jan-nov'!M349</f>
        <v>4114343.9265515036</v>
      </c>
      <c r="O349" s="41">
        <f t="shared" si="65"/>
        <v>68804.005043596495</v>
      </c>
    </row>
    <row r="350" spans="1:15" x14ac:dyDescent="0.2">
      <c r="A350" s="33">
        <v>1812</v>
      </c>
      <c r="B350" s="34" t="s">
        <v>402</v>
      </c>
      <c r="C350" s="35">
        <v>41811</v>
      </c>
      <c r="D350" s="36">
        <v>2047</v>
      </c>
      <c r="E350" s="37">
        <f t="shared" si="56"/>
        <v>20425.500732779677</v>
      </c>
      <c r="F350" s="38">
        <f t="shared" si="57"/>
        <v>0.68591251365973693</v>
      </c>
      <c r="G350" s="39">
        <f t="shared" si="58"/>
        <v>5611.8476231058912</v>
      </c>
      <c r="H350" s="39">
        <f t="shared" si="59"/>
        <v>2231.3274764833045</v>
      </c>
      <c r="I350" s="37">
        <f t="shared" si="60"/>
        <v>7843.1750995891962</v>
      </c>
      <c r="J350" s="40">
        <f t="shared" si="61"/>
        <v>-384.70702003735857</v>
      </c>
      <c r="K350" s="37">
        <f t="shared" si="62"/>
        <v>7458.4680795518379</v>
      </c>
      <c r="L350" s="37">
        <f t="shared" si="63"/>
        <v>16054979.428859085</v>
      </c>
      <c r="M350" s="37">
        <f t="shared" si="64"/>
        <v>15267484.158842612</v>
      </c>
      <c r="N350" s="41">
        <f>'jan-nov'!M350</f>
        <v>15118157.751290515</v>
      </c>
      <c r="O350" s="41">
        <f t="shared" si="65"/>
        <v>149326.40755209699</v>
      </c>
    </row>
    <row r="351" spans="1:15" x14ac:dyDescent="0.2">
      <c r="A351" s="33">
        <v>1813</v>
      </c>
      <c r="B351" s="34" t="s">
        <v>403</v>
      </c>
      <c r="C351" s="35">
        <v>190059</v>
      </c>
      <c r="D351" s="36">
        <v>7956</v>
      </c>
      <c r="E351" s="37">
        <f t="shared" si="56"/>
        <v>23888.763197586726</v>
      </c>
      <c r="F351" s="38">
        <f t="shared" si="57"/>
        <v>0.80221297031815941</v>
      </c>
      <c r="G351" s="39">
        <f t="shared" si="58"/>
        <v>3533.890144221662</v>
      </c>
      <c r="H351" s="39">
        <f t="shared" si="59"/>
        <v>1019.1856138008377</v>
      </c>
      <c r="I351" s="37">
        <f t="shared" si="60"/>
        <v>4553.0757580224999</v>
      </c>
      <c r="J351" s="40">
        <f t="shared" si="61"/>
        <v>-384.70702003735857</v>
      </c>
      <c r="K351" s="37">
        <f t="shared" si="62"/>
        <v>4168.3687379851417</v>
      </c>
      <c r="L351" s="37">
        <f t="shared" si="63"/>
        <v>36224270.730827011</v>
      </c>
      <c r="M351" s="37">
        <f t="shared" si="64"/>
        <v>33163541.679409787</v>
      </c>
      <c r="N351" s="41">
        <f>'jan-nov'!M351</f>
        <v>32031426.462758832</v>
      </c>
      <c r="O351" s="41">
        <f t="shared" si="65"/>
        <v>1132115.2166509554</v>
      </c>
    </row>
    <row r="352" spans="1:15" x14ac:dyDescent="0.2">
      <c r="A352" s="33">
        <v>1815</v>
      </c>
      <c r="B352" s="34" t="s">
        <v>404</v>
      </c>
      <c r="C352" s="35">
        <v>24851</v>
      </c>
      <c r="D352" s="36">
        <v>1234</v>
      </c>
      <c r="E352" s="37">
        <f t="shared" si="56"/>
        <v>20138.573743922203</v>
      </c>
      <c r="F352" s="38">
        <f t="shared" si="57"/>
        <v>0.67627716543798166</v>
      </c>
      <c r="G352" s="39">
        <f t="shared" si="58"/>
        <v>5784.0038164203761</v>
      </c>
      <c r="H352" s="39">
        <f t="shared" si="59"/>
        <v>2331.7519225834208</v>
      </c>
      <c r="I352" s="37">
        <f t="shared" si="60"/>
        <v>8115.7557390037964</v>
      </c>
      <c r="J352" s="40">
        <f t="shared" si="61"/>
        <v>-384.70702003735857</v>
      </c>
      <c r="K352" s="37">
        <f t="shared" si="62"/>
        <v>7731.0487189664382</v>
      </c>
      <c r="L352" s="37">
        <f t="shared" si="63"/>
        <v>10014842.581930684</v>
      </c>
      <c r="M352" s="37">
        <f t="shared" si="64"/>
        <v>9540114.1192045845</v>
      </c>
      <c r="N352" s="41">
        <f>'jan-nov'!M352</f>
        <v>9453842.2643343881</v>
      </c>
      <c r="O352" s="41">
        <f t="shared" si="65"/>
        <v>86271.854870196432</v>
      </c>
    </row>
    <row r="353" spans="1:15" x14ac:dyDescent="0.2">
      <c r="A353" s="33">
        <v>1816</v>
      </c>
      <c r="B353" s="34" t="s">
        <v>405</v>
      </c>
      <c r="C353" s="35">
        <v>10057</v>
      </c>
      <c r="D353" s="36">
        <v>528</v>
      </c>
      <c r="E353" s="37">
        <f t="shared" si="56"/>
        <v>19047.348484848484</v>
      </c>
      <c r="F353" s="38">
        <f t="shared" si="57"/>
        <v>0.63963252841231244</v>
      </c>
      <c r="G353" s="39">
        <f t="shared" si="58"/>
        <v>6438.7389718646073</v>
      </c>
      <c r="H353" s="39">
        <f t="shared" si="59"/>
        <v>2713.6807632592222</v>
      </c>
      <c r="I353" s="37">
        <f t="shared" si="60"/>
        <v>9152.419735123829</v>
      </c>
      <c r="J353" s="40">
        <f t="shared" si="61"/>
        <v>-384.70702003735857</v>
      </c>
      <c r="K353" s="37">
        <f t="shared" si="62"/>
        <v>8767.7127150864708</v>
      </c>
      <c r="L353" s="37">
        <f t="shared" si="63"/>
        <v>4832477.6201453814</v>
      </c>
      <c r="M353" s="37">
        <f t="shared" si="64"/>
        <v>4629352.3135656565</v>
      </c>
      <c r="N353" s="41">
        <f>'jan-nov'!M353</f>
        <v>4598532.7516763033</v>
      </c>
      <c r="O353" s="41">
        <f t="shared" si="65"/>
        <v>30819.561889353208</v>
      </c>
    </row>
    <row r="354" spans="1:15" x14ac:dyDescent="0.2">
      <c r="A354" s="33">
        <v>1818</v>
      </c>
      <c r="B354" s="34" t="s">
        <v>320</v>
      </c>
      <c r="C354" s="35">
        <v>46836</v>
      </c>
      <c r="D354" s="36">
        <v>1788</v>
      </c>
      <c r="E354" s="37">
        <f t="shared" si="56"/>
        <v>26194.63087248322</v>
      </c>
      <c r="F354" s="38">
        <f t="shared" si="57"/>
        <v>0.8796467387112511</v>
      </c>
      <c r="G354" s="39">
        <f t="shared" si="58"/>
        <v>2150.3695392837658</v>
      </c>
      <c r="H354" s="39">
        <f t="shared" si="59"/>
        <v>212.13192758706498</v>
      </c>
      <c r="I354" s="37">
        <f t="shared" si="60"/>
        <v>2362.5014668708309</v>
      </c>
      <c r="J354" s="40">
        <f t="shared" si="61"/>
        <v>-384.70702003735857</v>
      </c>
      <c r="K354" s="37">
        <f t="shared" si="62"/>
        <v>1977.7944468334722</v>
      </c>
      <c r="L354" s="37">
        <f t="shared" si="63"/>
        <v>4224152.6227650456</v>
      </c>
      <c r="M354" s="37">
        <f t="shared" si="64"/>
        <v>3536296.4709382481</v>
      </c>
      <c r="N354" s="41">
        <f>'jan-nov'!M354</f>
        <v>3306314.3181765713</v>
      </c>
      <c r="O354" s="41">
        <f t="shared" si="65"/>
        <v>229982.15276167681</v>
      </c>
    </row>
    <row r="355" spans="1:15" x14ac:dyDescent="0.2">
      <c r="A355" s="33">
        <v>1820</v>
      </c>
      <c r="B355" s="34" t="s">
        <v>406</v>
      </c>
      <c r="C355" s="35">
        <v>176287</v>
      </c>
      <c r="D355" s="36">
        <v>7428</v>
      </c>
      <c r="E355" s="37">
        <f t="shared" si="56"/>
        <v>23732.767905223478</v>
      </c>
      <c r="F355" s="38">
        <f t="shared" si="57"/>
        <v>0.79697446358562951</v>
      </c>
      <c r="G355" s="39">
        <f t="shared" si="58"/>
        <v>3627.4873196396111</v>
      </c>
      <c r="H355" s="39">
        <f t="shared" si="59"/>
        <v>1073.7839661279745</v>
      </c>
      <c r="I355" s="37">
        <f t="shared" si="60"/>
        <v>4701.2712857675851</v>
      </c>
      <c r="J355" s="40">
        <f t="shared" si="61"/>
        <v>-384.70702003735857</v>
      </c>
      <c r="K355" s="37">
        <f t="shared" si="62"/>
        <v>4316.5642657302269</v>
      </c>
      <c r="L355" s="37">
        <f t="shared" si="63"/>
        <v>34921043.110681623</v>
      </c>
      <c r="M355" s="37">
        <f t="shared" si="64"/>
        <v>32063439.365844127</v>
      </c>
      <c r="N355" s="41">
        <f>'jan-nov'!M355</f>
        <v>31044793.711082529</v>
      </c>
      <c r="O355" s="41">
        <f t="shared" si="65"/>
        <v>1018645.6547615975</v>
      </c>
    </row>
    <row r="356" spans="1:15" x14ac:dyDescent="0.2">
      <c r="A356" s="33">
        <v>1822</v>
      </c>
      <c r="B356" s="34" t="s">
        <v>407</v>
      </c>
      <c r="C356" s="35">
        <v>43914</v>
      </c>
      <c r="D356" s="36">
        <v>2278</v>
      </c>
      <c r="E356" s="37">
        <f t="shared" si="56"/>
        <v>19277.436347673396</v>
      </c>
      <c r="F356" s="38">
        <f t="shared" si="57"/>
        <v>0.64735915144190392</v>
      </c>
      <c r="G356" s="39">
        <f t="shared" si="58"/>
        <v>6300.6862541696601</v>
      </c>
      <c r="H356" s="39">
        <f t="shared" si="59"/>
        <v>2633.150011270503</v>
      </c>
      <c r="I356" s="37">
        <f t="shared" si="60"/>
        <v>8933.8362654401626</v>
      </c>
      <c r="J356" s="40">
        <f t="shared" si="61"/>
        <v>-384.70702003735857</v>
      </c>
      <c r="K356" s="37">
        <f t="shared" si="62"/>
        <v>8549.1292454028044</v>
      </c>
      <c r="L356" s="37">
        <f t="shared" si="63"/>
        <v>20351279.012672689</v>
      </c>
      <c r="M356" s="37">
        <f t="shared" si="64"/>
        <v>19474916.42102759</v>
      </c>
      <c r="N356" s="41">
        <f>'jan-nov'!M356</f>
        <v>19105362.705148898</v>
      </c>
      <c r="O356" s="41">
        <f t="shared" si="65"/>
        <v>369553.71587869152</v>
      </c>
    </row>
    <row r="357" spans="1:15" x14ac:dyDescent="0.2">
      <c r="A357" s="33">
        <v>1824</v>
      </c>
      <c r="B357" s="34" t="s">
        <v>408</v>
      </c>
      <c r="C357" s="35">
        <v>321672</v>
      </c>
      <c r="D357" s="36">
        <v>13465</v>
      </c>
      <c r="E357" s="37">
        <f t="shared" si="56"/>
        <v>23889.491273672484</v>
      </c>
      <c r="F357" s="38">
        <f t="shared" si="57"/>
        <v>0.80223741997570519</v>
      </c>
      <c r="G357" s="39">
        <f t="shared" si="58"/>
        <v>3533.4532985702076</v>
      </c>
      <c r="H357" s="39">
        <f t="shared" si="59"/>
        <v>1018.9307871708226</v>
      </c>
      <c r="I357" s="37">
        <f t="shared" si="60"/>
        <v>4552.3840857410305</v>
      </c>
      <c r="J357" s="40">
        <f t="shared" si="61"/>
        <v>-384.70702003735857</v>
      </c>
      <c r="K357" s="37">
        <f t="shared" si="62"/>
        <v>4167.6770657036723</v>
      </c>
      <c r="L357" s="37">
        <f t="shared" si="63"/>
        <v>61297851.714502975</v>
      </c>
      <c r="M357" s="37">
        <f t="shared" si="64"/>
        <v>56117771.689699948</v>
      </c>
      <c r="N357" s="41">
        <f>'jan-nov'!M357</f>
        <v>53991209.756290585</v>
      </c>
      <c r="O357" s="41">
        <f t="shared" si="65"/>
        <v>2126561.933409363</v>
      </c>
    </row>
    <row r="358" spans="1:15" x14ac:dyDescent="0.2">
      <c r="A358" s="33">
        <v>1825</v>
      </c>
      <c r="B358" s="34" t="s">
        <v>409</v>
      </c>
      <c r="C358" s="35">
        <v>32445</v>
      </c>
      <c r="D358" s="36">
        <v>1469</v>
      </c>
      <c r="E358" s="37">
        <f t="shared" si="56"/>
        <v>22086.45336963921</v>
      </c>
      <c r="F358" s="38">
        <f t="shared" si="57"/>
        <v>0.74168927101431903</v>
      </c>
      <c r="G358" s="39">
        <f t="shared" si="58"/>
        <v>4615.2760409901721</v>
      </c>
      <c r="H358" s="39">
        <f t="shared" si="59"/>
        <v>1649.9940535824683</v>
      </c>
      <c r="I358" s="37">
        <f t="shared" si="60"/>
        <v>6265.2700945726401</v>
      </c>
      <c r="J358" s="40">
        <f t="shared" si="61"/>
        <v>-384.70702003735857</v>
      </c>
      <c r="K358" s="37">
        <f t="shared" si="62"/>
        <v>5880.5630745352819</v>
      </c>
      <c r="L358" s="37">
        <f t="shared" si="63"/>
        <v>9203681.7689272091</v>
      </c>
      <c r="M358" s="37">
        <f t="shared" si="64"/>
        <v>8638547.1564923283</v>
      </c>
      <c r="N358" s="41">
        <f>'jan-nov'!M358</f>
        <v>8379645.5723721376</v>
      </c>
      <c r="O358" s="41">
        <f t="shared" si="65"/>
        <v>258901.5841201907</v>
      </c>
    </row>
    <row r="359" spans="1:15" x14ac:dyDescent="0.2">
      <c r="A359" s="33">
        <v>1826</v>
      </c>
      <c r="B359" s="34" t="s">
        <v>410</v>
      </c>
      <c r="C359" s="35">
        <v>28941</v>
      </c>
      <c r="D359" s="36">
        <v>1414</v>
      </c>
      <c r="E359" s="37">
        <f t="shared" si="56"/>
        <v>20467.468175388967</v>
      </c>
      <c r="F359" s="38">
        <f t="shared" si="57"/>
        <v>0.68732183010336334</v>
      </c>
      <c r="G359" s="39">
        <f t="shared" si="58"/>
        <v>5586.667157540317</v>
      </c>
      <c r="H359" s="39">
        <f t="shared" si="59"/>
        <v>2216.6388715700532</v>
      </c>
      <c r="I359" s="37">
        <f t="shared" si="60"/>
        <v>7803.3060291103702</v>
      </c>
      <c r="J359" s="40">
        <f t="shared" si="61"/>
        <v>-384.70702003735857</v>
      </c>
      <c r="K359" s="37">
        <f t="shared" si="62"/>
        <v>7418.599009073012</v>
      </c>
      <c r="L359" s="37">
        <f t="shared" si="63"/>
        <v>11033874.725162063</v>
      </c>
      <c r="M359" s="37">
        <f t="shared" si="64"/>
        <v>10489898.998829238</v>
      </c>
      <c r="N359" s="41">
        <f>'jan-nov'!M359</f>
        <v>10227518.202405859</v>
      </c>
      <c r="O359" s="41">
        <f t="shared" si="65"/>
        <v>262380.79642337933</v>
      </c>
    </row>
    <row r="360" spans="1:15" x14ac:dyDescent="0.2">
      <c r="A360" s="33">
        <v>1827</v>
      </c>
      <c r="B360" s="34" t="s">
        <v>411</v>
      </c>
      <c r="C360" s="35">
        <v>31550</v>
      </c>
      <c r="D360" s="36">
        <v>1410</v>
      </c>
      <c r="E360" s="37">
        <f t="shared" si="56"/>
        <v>22375.886524822694</v>
      </c>
      <c r="F360" s="38">
        <f t="shared" si="57"/>
        <v>0.751408779270475</v>
      </c>
      <c r="G360" s="39">
        <f t="shared" si="58"/>
        <v>4441.6161478800814</v>
      </c>
      <c r="H360" s="39">
        <f t="shared" si="59"/>
        <v>1548.692449268249</v>
      </c>
      <c r="I360" s="37">
        <f t="shared" si="60"/>
        <v>5990.3085971483306</v>
      </c>
      <c r="J360" s="40">
        <f t="shared" si="61"/>
        <v>-384.70702003735857</v>
      </c>
      <c r="K360" s="37">
        <f t="shared" si="62"/>
        <v>5605.6015771109724</v>
      </c>
      <c r="L360" s="37">
        <f t="shared" si="63"/>
        <v>8446335.1219791453</v>
      </c>
      <c r="M360" s="37">
        <f t="shared" si="64"/>
        <v>7903898.223726471</v>
      </c>
      <c r="N360" s="41">
        <f>'jan-nov'!M360</f>
        <v>7800069.8482264914</v>
      </c>
      <c r="O360" s="41">
        <f t="shared" si="65"/>
        <v>103828.37549997959</v>
      </c>
    </row>
    <row r="361" spans="1:15" x14ac:dyDescent="0.2">
      <c r="A361" s="33">
        <v>1828</v>
      </c>
      <c r="B361" s="34" t="s">
        <v>412</v>
      </c>
      <c r="C361" s="35">
        <v>37688</v>
      </c>
      <c r="D361" s="36">
        <v>1837</v>
      </c>
      <c r="E361" s="37">
        <f t="shared" si="56"/>
        <v>20516.058791507894</v>
      </c>
      <c r="F361" s="38">
        <f t="shared" si="57"/>
        <v>0.68895356056022894</v>
      </c>
      <c r="G361" s="39">
        <f t="shared" si="58"/>
        <v>5557.5127878689609</v>
      </c>
      <c r="H361" s="39">
        <f t="shared" si="59"/>
        <v>2199.6321559284288</v>
      </c>
      <c r="I361" s="37">
        <f t="shared" si="60"/>
        <v>7757.1449437973897</v>
      </c>
      <c r="J361" s="40">
        <f t="shared" si="61"/>
        <v>-384.70702003735857</v>
      </c>
      <c r="K361" s="37">
        <f t="shared" si="62"/>
        <v>7372.4379237600315</v>
      </c>
      <c r="L361" s="37">
        <f t="shared" si="63"/>
        <v>14249875.261755805</v>
      </c>
      <c r="M361" s="37">
        <f t="shared" si="64"/>
        <v>13543168.465947177</v>
      </c>
      <c r="N361" s="41">
        <f>'jan-nov'!M361</f>
        <v>14102644.156873802</v>
      </c>
      <c r="O361" s="41">
        <f t="shared" si="65"/>
        <v>-559475.69092662446</v>
      </c>
    </row>
    <row r="362" spans="1:15" x14ac:dyDescent="0.2">
      <c r="A362" s="33">
        <v>1832</v>
      </c>
      <c r="B362" s="34" t="s">
        <v>413</v>
      </c>
      <c r="C362" s="35">
        <v>124876</v>
      </c>
      <c r="D362" s="36">
        <v>4524</v>
      </c>
      <c r="E362" s="37">
        <f t="shared" si="56"/>
        <v>27603.006189213087</v>
      </c>
      <c r="F362" s="38">
        <f t="shared" si="57"/>
        <v>0.92694165041562859</v>
      </c>
      <c r="G362" s="39">
        <f t="shared" si="58"/>
        <v>1305.3443492458457</v>
      </c>
      <c r="H362" s="39">
        <f t="shared" si="59"/>
        <v>0</v>
      </c>
      <c r="I362" s="37">
        <f t="shared" si="60"/>
        <v>1305.3443492458457</v>
      </c>
      <c r="J362" s="40">
        <f t="shared" si="61"/>
        <v>-384.70702003735857</v>
      </c>
      <c r="K362" s="37">
        <f t="shared" si="62"/>
        <v>920.63732920848713</v>
      </c>
      <c r="L362" s="37">
        <f t="shared" si="63"/>
        <v>5905377.8359882059</v>
      </c>
      <c r="M362" s="37">
        <f t="shared" si="64"/>
        <v>4164963.2773391958</v>
      </c>
      <c r="N362" s="41">
        <f>'jan-nov'!M362</f>
        <v>3682556.8069353416</v>
      </c>
      <c r="O362" s="41">
        <f t="shared" si="65"/>
        <v>482406.47040385427</v>
      </c>
    </row>
    <row r="363" spans="1:15" x14ac:dyDescent="0.2">
      <c r="A363" s="33">
        <v>1833</v>
      </c>
      <c r="B363" s="34" t="s">
        <v>414</v>
      </c>
      <c r="C363" s="35">
        <v>666769</v>
      </c>
      <c r="D363" s="36">
        <v>26101</v>
      </c>
      <c r="E363" s="37">
        <f t="shared" si="56"/>
        <v>25545.726217386306</v>
      </c>
      <c r="F363" s="38">
        <f t="shared" si="57"/>
        <v>0.85785575160518091</v>
      </c>
      <c r="G363" s="39">
        <f t="shared" si="58"/>
        <v>2539.7123323419146</v>
      </c>
      <c r="H363" s="39">
        <f t="shared" si="59"/>
        <v>439.24855687098494</v>
      </c>
      <c r="I363" s="37">
        <f t="shared" si="60"/>
        <v>2978.9608892128995</v>
      </c>
      <c r="J363" s="40">
        <f t="shared" si="61"/>
        <v>-384.70702003735857</v>
      </c>
      <c r="K363" s="37">
        <f t="shared" si="62"/>
        <v>2594.2538691755408</v>
      </c>
      <c r="L363" s="37">
        <f t="shared" si="63"/>
        <v>77753858.169345886</v>
      </c>
      <c r="M363" s="37">
        <f t="shared" si="64"/>
        <v>67712620.239350796</v>
      </c>
      <c r="N363" s="41">
        <f>'jan-nov'!M363</f>
        <v>66219210.608907506</v>
      </c>
      <c r="O363" s="41">
        <f t="shared" si="65"/>
        <v>1493409.6304432899</v>
      </c>
    </row>
    <row r="364" spans="1:15" x14ac:dyDescent="0.2">
      <c r="A364" s="33">
        <v>1834</v>
      </c>
      <c r="B364" s="34" t="s">
        <v>415</v>
      </c>
      <c r="C364" s="35">
        <v>61482</v>
      </c>
      <c r="D364" s="36">
        <v>1920</v>
      </c>
      <c r="E364" s="37">
        <f t="shared" si="56"/>
        <v>32021.875</v>
      </c>
      <c r="F364" s="38">
        <f t="shared" si="57"/>
        <v>1.0753325003239131</v>
      </c>
      <c r="G364" s="39">
        <f t="shared" si="58"/>
        <v>-1345.976937226302</v>
      </c>
      <c r="H364" s="39">
        <f t="shared" si="59"/>
        <v>0</v>
      </c>
      <c r="I364" s="37">
        <f t="shared" si="60"/>
        <v>-1345.976937226302</v>
      </c>
      <c r="J364" s="40">
        <f t="shared" si="61"/>
        <v>-384.70702003735857</v>
      </c>
      <c r="K364" s="37">
        <f t="shared" si="62"/>
        <v>-1730.6839572636604</v>
      </c>
      <c r="L364" s="37">
        <f t="shared" si="63"/>
        <v>-2584275.7194744996</v>
      </c>
      <c r="M364" s="37">
        <f t="shared" si="64"/>
        <v>-3322913.1979462281</v>
      </c>
      <c r="N364" s="41">
        <f>'jan-nov'!M364</f>
        <v>-3368705.333926647</v>
      </c>
      <c r="O364" s="41">
        <f t="shared" si="65"/>
        <v>45792.135980418883</v>
      </c>
    </row>
    <row r="365" spans="1:15" x14ac:dyDescent="0.2">
      <c r="A365" s="33">
        <v>1835</v>
      </c>
      <c r="B365" s="34" t="s">
        <v>416</v>
      </c>
      <c r="C365" s="35">
        <v>11809</v>
      </c>
      <c r="D365" s="36">
        <v>465</v>
      </c>
      <c r="E365" s="37">
        <f t="shared" si="56"/>
        <v>25395.698924731183</v>
      </c>
      <c r="F365" s="38">
        <f t="shared" si="57"/>
        <v>0.8528176573734203</v>
      </c>
      <c r="G365" s="39">
        <f t="shared" si="58"/>
        <v>2629.7287079349881</v>
      </c>
      <c r="H365" s="39">
        <f t="shared" si="59"/>
        <v>491.75810930027779</v>
      </c>
      <c r="I365" s="37">
        <f t="shared" si="60"/>
        <v>3121.4868172352658</v>
      </c>
      <c r="J365" s="40">
        <f t="shared" si="61"/>
        <v>-384.70702003735857</v>
      </c>
      <c r="K365" s="37">
        <f t="shared" si="62"/>
        <v>2736.7797971979071</v>
      </c>
      <c r="L365" s="37">
        <f t="shared" si="63"/>
        <v>1451491.3700143986</v>
      </c>
      <c r="M365" s="37">
        <f t="shared" si="64"/>
        <v>1272602.6056970267</v>
      </c>
      <c r="N365" s="41">
        <f>'jan-nov'!M365</f>
        <v>1208658.6733512897</v>
      </c>
      <c r="O365" s="41">
        <f t="shared" si="65"/>
        <v>63943.932345737005</v>
      </c>
    </row>
    <row r="366" spans="1:15" x14ac:dyDescent="0.2">
      <c r="A366" s="33">
        <v>1836</v>
      </c>
      <c r="B366" s="34" t="s">
        <v>417</v>
      </c>
      <c r="C366" s="35">
        <v>27439</v>
      </c>
      <c r="D366" s="36">
        <v>1267</v>
      </c>
      <c r="E366" s="37">
        <f t="shared" si="56"/>
        <v>21656.669297553275</v>
      </c>
      <c r="F366" s="38">
        <f t="shared" si="57"/>
        <v>0.72725661268823527</v>
      </c>
      <c r="G366" s="39">
        <f t="shared" si="58"/>
        <v>4873.1464842417327</v>
      </c>
      <c r="H366" s="39">
        <f t="shared" si="59"/>
        <v>1800.4184788125456</v>
      </c>
      <c r="I366" s="37">
        <f t="shared" si="60"/>
        <v>6673.5649630542785</v>
      </c>
      <c r="J366" s="40">
        <f t="shared" si="61"/>
        <v>-384.70702003735857</v>
      </c>
      <c r="K366" s="37">
        <f t="shared" si="62"/>
        <v>6288.8579430169202</v>
      </c>
      <c r="L366" s="37">
        <f t="shared" si="63"/>
        <v>8455406.8081897702</v>
      </c>
      <c r="M366" s="37">
        <f t="shared" si="64"/>
        <v>7967983.013802438</v>
      </c>
      <c r="N366" s="41">
        <f>'jan-nov'!M366</f>
        <v>7854728.6863141563</v>
      </c>
      <c r="O366" s="41">
        <f t="shared" si="65"/>
        <v>113254.32748828176</v>
      </c>
    </row>
    <row r="367" spans="1:15" x14ac:dyDescent="0.2">
      <c r="A367" s="33">
        <v>1837</v>
      </c>
      <c r="B367" s="34" t="s">
        <v>418</v>
      </c>
      <c r="C367" s="35">
        <v>177983</v>
      </c>
      <c r="D367" s="36">
        <v>6435</v>
      </c>
      <c r="E367" s="37">
        <f t="shared" si="56"/>
        <v>27658.585858585859</v>
      </c>
      <c r="F367" s="38">
        <f t="shared" si="57"/>
        <v>0.92880808156101902</v>
      </c>
      <c r="G367" s="39">
        <f t="shared" si="58"/>
        <v>1271.9965476221826</v>
      </c>
      <c r="H367" s="39">
        <f t="shared" si="59"/>
        <v>0</v>
      </c>
      <c r="I367" s="37">
        <f t="shared" si="60"/>
        <v>1271.9965476221826</v>
      </c>
      <c r="J367" s="40">
        <f t="shared" si="61"/>
        <v>-384.70702003735857</v>
      </c>
      <c r="K367" s="37">
        <f t="shared" si="62"/>
        <v>887.28952758482399</v>
      </c>
      <c r="L367" s="37">
        <f t="shared" si="63"/>
        <v>8185297.7839487446</v>
      </c>
      <c r="M367" s="37">
        <f t="shared" si="64"/>
        <v>5709708.1100083422</v>
      </c>
      <c r="N367" s="41">
        <f>'jan-nov'!M367</f>
        <v>6543528.2167614745</v>
      </c>
      <c r="O367" s="41">
        <f t="shared" si="65"/>
        <v>-833820.10675313231</v>
      </c>
    </row>
    <row r="368" spans="1:15" x14ac:dyDescent="0.2">
      <c r="A368" s="33">
        <v>1838</v>
      </c>
      <c r="B368" s="34" t="s">
        <v>419</v>
      </c>
      <c r="C368" s="35">
        <v>49108</v>
      </c>
      <c r="D368" s="36">
        <v>2024</v>
      </c>
      <c r="E368" s="37">
        <f t="shared" si="56"/>
        <v>24262.845849802372</v>
      </c>
      <c r="F368" s="38">
        <f t="shared" si="57"/>
        <v>0.81477510897290251</v>
      </c>
      <c r="G368" s="39">
        <f t="shared" si="58"/>
        <v>3309.4405528922748</v>
      </c>
      <c r="H368" s="39">
        <f t="shared" si="59"/>
        <v>888.25668552536172</v>
      </c>
      <c r="I368" s="37">
        <f t="shared" si="60"/>
        <v>4197.697238417637</v>
      </c>
      <c r="J368" s="40">
        <f t="shared" si="61"/>
        <v>-384.70702003735857</v>
      </c>
      <c r="K368" s="37">
        <f t="shared" si="62"/>
        <v>3812.9902183802783</v>
      </c>
      <c r="L368" s="37">
        <f t="shared" si="63"/>
        <v>8496139.2105572969</v>
      </c>
      <c r="M368" s="37">
        <f t="shared" si="64"/>
        <v>7717492.2020016834</v>
      </c>
      <c r="N368" s="41">
        <f>'jan-nov'!M368</f>
        <v>7351717.214759158</v>
      </c>
      <c r="O368" s="41">
        <f t="shared" si="65"/>
        <v>365774.98724252544</v>
      </c>
    </row>
    <row r="369" spans="1:15" x14ac:dyDescent="0.2">
      <c r="A369" s="33">
        <v>1839</v>
      </c>
      <c r="B369" s="34" t="s">
        <v>420</v>
      </c>
      <c r="C369" s="35">
        <v>26048</v>
      </c>
      <c r="D369" s="36">
        <v>1043</v>
      </c>
      <c r="E369" s="37">
        <f t="shared" si="56"/>
        <v>24974.113135186959</v>
      </c>
      <c r="F369" s="38">
        <f t="shared" si="57"/>
        <v>0.83866030708797878</v>
      </c>
      <c r="G369" s="39">
        <f t="shared" si="58"/>
        <v>2882.6801816615225</v>
      </c>
      <c r="H369" s="39">
        <f t="shared" si="59"/>
        <v>639.31313564075617</v>
      </c>
      <c r="I369" s="37">
        <f t="shared" si="60"/>
        <v>3521.9933173022787</v>
      </c>
      <c r="J369" s="40">
        <f t="shared" si="61"/>
        <v>-384.70702003735857</v>
      </c>
      <c r="K369" s="37">
        <f t="shared" si="62"/>
        <v>3137.28629726492</v>
      </c>
      <c r="L369" s="37">
        <f t="shared" si="63"/>
        <v>3673439.0299462765</v>
      </c>
      <c r="M369" s="37">
        <f t="shared" si="64"/>
        <v>3272189.6080473117</v>
      </c>
      <c r="N369" s="41">
        <f>'jan-nov'!M369</f>
        <v>3110720.8522696658</v>
      </c>
      <c r="O369" s="41">
        <f t="shared" si="65"/>
        <v>161468.75577764586</v>
      </c>
    </row>
    <row r="370" spans="1:15" x14ac:dyDescent="0.2">
      <c r="A370" s="33">
        <v>1840</v>
      </c>
      <c r="B370" s="34" t="s">
        <v>421</v>
      </c>
      <c r="C370" s="35">
        <v>111140</v>
      </c>
      <c r="D370" s="36">
        <v>4702</v>
      </c>
      <c r="E370" s="37">
        <f t="shared" si="56"/>
        <v>23636.750319013187</v>
      </c>
      <c r="F370" s="38">
        <f t="shared" si="57"/>
        <v>0.79375007928412999</v>
      </c>
      <c r="G370" s="39">
        <f t="shared" si="58"/>
        <v>3685.097871365786</v>
      </c>
      <c r="H370" s="39">
        <f t="shared" si="59"/>
        <v>1107.3901213015765</v>
      </c>
      <c r="I370" s="37">
        <f t="shared" si="60"/>
        <v>4792.4879926673621</v>
      </c>
      <c r="J370" s="40">
        <f t="shared" si="61"/>
        <v>-384.70702003735857</v>
      </c>
      <c r="K370" s="37">
        <f t="shared" si="62"/>
        <v>4407.7809726300038</v>
      </c>
      <c r="L370" s="37">
        <f t="shared" si="63"/>
        <v>22534278.541521937</v>
      </c>
      <c r="M370" s="37">
        <f t="shared" si="64"/>
        <v>20725386.13330628</v>
      </c>
      <c r="N370" s="41">
        <f>'jan-nov'!M370</f>
        <v>21520765.337844647</v>
      </c>
      <c r="O370" s="41">
        <f t="shared" si="65"/>
        <v>-795379.20453836769</v>
      </c>
    </row>
    <row r="371" spans="1:15" x14ac:dyDescent="0.2">
      <c r="A371" s="33">
        <v>1841</v>
      </c>
      <c r="B371" s="34" t="s">
        <v>422</v>
      </c>
      <c r="C371" s="35">
        <v>242289</v>
      </c>
      <c r="D371" s="36">
        <v>9729</v>
      </c>
      <c r="E371" s="37">
        <f t="shared" si="56"/>
        <v>24903.792784458834</v>
      </c>
      <c r="F371" s="38">
        <f t="shared" si="57"/>
        <v>0.83629886639869599</v>
      </c>
      <c r="G371" s="39">
        <f t="shared" si="58"/>
        <v>2924.8723920983975</v>
      </c>
      <c r="H371" s="39">
        <f t="shared" si="59"/>
        <v>663.92525839559994</v>
      </c>
      <c r="I371" s="37">
        <f t="shared" si="60"/>
        <v>3588.7976504939975</v>
      </c>
      <c r="J371" s="40">
        <f t="shared" si="61"/>
        <v>-384.70702003735857</v>
      </c>
      <c r="K371" s="37">
        <f t="shared" si="62"/>
        <v>3204.0906304566388</v>
      </c>
      <c r="L371" s="37">
        <f t="shared" si="63"/>
        <v>34915412.341656104</v>
      </c>
      <c r="M371" s="37">
        <f t="shared" si="64"/>
        <v>31172597.743712638</v>
      </c>
      <c r="N371" s="41">
        <f>'jan-nov'!M371</f>
        <v>29622746.952762768</v>
      </c>
      <c r="O371" s="41">
        <f t="shared" si="65"/>
        <v>1549850.7909498699</v>
      </c>
    </row>
    <row r="372" spans="1:15" x14ac:dyDescent="0.2">
      <c r="A372" s="33">
        <v>1845</v>
      </c>
      <c r="B372" s="34" t="s">
        <v>423</v>
      </c>
      <c r="C372" s="35">
        <v>57707</v>
      </c>
      <c r="D372" s="36">
        <v>1958</v>
      </c>
      <c r="E372" s="37">
        <f t="shared" si="56"/>
        <v>29472.420837589376</v>
      </c>
      <c r="F372" s="38">
        <f t="shared" si="57"/>
        <v>0.98971880909170928</v>
      </c>
      <c r="G372" s="39">
        <f t="shared" si="58"/>
        <v>183.69556022007237</v>
      </c>
      <c r="H372" s="39">
        <f t="shared" si="59"/>
        <v>0</v>
      </c>
      <c r="I372" s="37">
        <f t="shared" si="60"/>
        <v>183.69556022007237</v>
      </c>
      <c r="J372" s="40">
        <f t="shared" si="61"/>
        <v>-384.70702003735857</v>
      </c>
      <c r="K372" s="37">
        <f t="shared" si="62"/>
        <v>-201.01145981728621</v>
      </c>
      <c r="L372" s="37">
        <f t="shared" si="63"/>
        <v>359675.90691090171</v>
      </c>
      <c r="M372" s="37">
        <f t="shared" si="64"/>
        <v>-393580.43832224642</v>
      </c>
      <c r="N372" s="41">
        <f>'jan-nov'!M372</f>
        <v>-564518.25199394568</v>
      </c>
      <c r="O372" s="41">
        <f t="shared" si="65"/>
        <v>170937.81367169926</v>
      </c>
    </row>
    <row r="373" spans="1:15" x14ac:dyDescent="0.2">
      <c r="A373" s="33">
        <v>1848</v>
      </c>
      <c r="B373" s="34" t="s">
        <v>424</v>
      </c>
      <c r="C373" s="35">
        <v>60787</v>
      </c>
      <c r="D373" s="36">
        <v>2543</v>
      </c>
      <c r="E373" s="37">
        <f t="shared" si="56"/>
        <v>23903.657097915846</v>
      </c>
      <c r="F373" s="38">
        <f t="shared" si="57"/>
        <v>0.80271312513671667</v>
      </c>
      <c r="G373" s="39">
        <f t="shared" si="58"/>
        <v>3524.95380402419</v>
      </c>
      <c r="H373" s="39">
        <f t="shared" si="59"/>
        <v>1013.9727486856458</v>
      </c>
      <c r="I373" s="37">
        <f t="shared" si="60"/>
        <v>4538.926552709836</v>
      </c>
      <c r="J373" s="40">
        <f t="shared" si="61"/>
        <v>-384.70702003735857</v>
      </c>
      <c r="K373" s="37">
        <f t="shared" si="62"/>
        <v>4154.2195326724777</v>
      </c>
      <c r="L373" s="37">
        <f t="shared" si="63"/>
        <v>11542490.223541113</v>
      </c>
      <c r="M373" s="37">
        <f t="shared" si="64"/>
        <v>10564180.271586111</v>
      </c>
      <c r="N373" s="41">
        <f>'jan-nov'!M373</f>
        <v>10152403.669531887</v>
      </c>
      <c r="O373" s="41">
        <f t="shared" si="65"/>
        <v>411776.60205422342</v>
      </c>
    </row>
    <row r="374" spans="1:15" x14ac:dyDescent="0.2">
      <c r="A374" s="33">
        <v>1849</v>
      </c>
      <c r="B374" s="34" t="s">
        <v>425</v>
      </c>
      <c r="C374" s="35">
        <v>46172</v>
      </c>
      <c r="D374" s="36">
        <v>1810</v>
      </c>
      <c r="E374" s="37">
        <f t="shared" si="56"/>
        <v>25509.392265193372</v>
      </c>
      <c r="F374" s="38">
        <f t="shared" si="57"/>
        <v>0.85663561444399727</v>
      </c>
      <c r="G374" s="39">
        <f t="shared" si="58"/>
        <v>2561.5127036576746</v>
      </c>
      <c r="H374" s="39">
        <f t="shared" si="59"/>
        <v>451.96544013851178</v>
      </c>
      <c r="I374" s="37">
        <f t="shared" si="60"/>
        <v>3013.4781437961865</v>
      </c>
      <c r="J374" s="40">
        <f t="shared" si="61"/>
        <v>-384.70702003735857</v>
      </c>
      <c r="K374" s="37">
        <f t="shared" si="62"/>
        <v>2628.7711237588278</v>
      </c>
      <c r="L374" s="37">
        <f t="shared" si="63"/>
        <v>5454395.4402710972</v>
      </c>
      <c r="M374" s="37">
        <f t="shared" si="64"/>
        <v>4758075.7340034787</v>
      </c>
      <c r="N374" s="41">
        <f>'jan-nov'!M374</f>
        <v>4574705.2661630856</v>
      </c>
      <c r="O374" s="41">
        <f t="shared" si="65"/>
        <v>183370.46784039307</v>
      </c>
    </row>
    <row r="375" spans="1:15" x14ac:dyDescent="0.2">
      <c r="A375" s="33">
        <v>1850</v>
      </c>
      <c r="B375" s="34" t="s">
        <v>426</v>
      </c>
      <c r="C375" s="35">
        <v>44808</v>
      </c>
      <c r="D375" s="36">
        <v>1960</v>
      </c>
      <c r="E375" s="37">
        <f t="shared" si="56"/>
        <v>22861.224489795917</v>
      </c>
      <c r="F375" s="38">
        <f t="shared" si="57"/>
        <v>0.767707003137028</v>
      </c>
      <c r="G375" s="39">
        <f t="shared" si="58"/>
        <v>4150.4133688961474</v>
      </c>
      <c r="H375" s="39">
        <f t="shared" si="59"/>
        <v>1378.8241615276208</v>
      </c>
      <c r="I375" s="37">
        <f t="shared" si="60"/>
        <v>5529.2375304237685</v>
      </c>
      <c r="J375" s="40">
        <f t="shared" si="61"/>
        <v>-384.70702003735857</v>
      </c>
      <c r="K375" s="37">
        <f t="shared" si="62"/>
        <v>5144.5305103864102</v>
      </c>
      <c r="L375" s="37">
        <f t="shared" si="63"/>
        <v>10837305.559630586</v>
      </c>
      <c r="M375" s="37">
        <f t="shared" si="64"/>
        <v>10083279.800357364</v>
      </c>
      <c r="N375" s="41">
        <f>'jan-nov'!M375</f>
        <v>9931593.5478893053</v>
      </c>
      <c r="O375" s="41">
        <f t="shared" si="65"/>
        <v>151686.25246805884</v>
      </c>
    </row>
    <row r="376" spans="1:15" x14ac:dyDescent="0.2">
      <c r="A376" s="33">
        <v>1851</v>
      </c>
      <c r="B376" s="34" t="s">
        <v>427</v>
      </c>
      <c r="C376" s="35">
        <v>50467</v>
      </c>
      <c r="D376" s="36">
        <v>2134</v>
      </c>
      <c r="E376" s="37">
        <f t="shared" si="56"/>
        <v>23649.015932521088</v>
      </c>
      <c r="F376" s="38">
        <f t="shared" si="57"/>
        <v>0.79416197311737546</v>
      </c>
      <c r="G376" s="39">
        <f t="shared" si="58"/>
        <v>3677.738503261045</v>
      </c>
      <c r="H376" s="39">
        <f t="shared" si="59"/>
        <v>1103.0971565738109</v>
      </c>
      <c r="I376" s="37">
        <f t="shared" si="60"/>
        <v>4780.8356598348564</v>
      </c>
      <c r="J376" s="40">
        <f t="shared" si="61"/>
        <v>-384.70702003735857</v>
      </c>
      <c r="K376" s="37">
        <f t="shared" si="62"/>
        <v>4396.1286397974982</v>
      </c>
      <c r="L376" s="37">
        <f t="shared" si="63"/>
        <v>10202303.298087584</v>
      </c>
      <c r="M376" s="37">
        <f t="shared" si="64"/>
        <v>9381338.5173278619</v>
      </c>
      <c r="N376" s="41">
        <f>'jan-nov'!M376</f>
        <v>8974071.9546917211</v>
      </c>
      <c r="O376" s="41">
        <f t="shared" si="65"/>
        <v>407266.56263614073</v>
      </c>
    </row>
    <row r="377" spans="1:15" x14ac:dyDescent="0.2">
      <c r="A377" s="33">
        <v>1852</v>
      </c>
      <c r="B377" s="34" t="s">
        <v>428</v>
      </c>
      <c r="C377" s="35">
        <v>26001</v>
      </c>
      <c r="D377" s="36">
        <v>1252</v>
      </c>
      <c r="E377" s="37">
        <f t="shared" si="56"/>
        <v>20767.571884984027</v>
      </c>
      <c r="F377" s="38">
        <f t="shared" si="57"/>
        <v>0.69739966821856847</v>
      </c>
      <c r="G377" s="39">
        <f t="shared" si="58"/>
        <v>5406.6049317832812</v>
      </c>
      <c r="H377" s="39">
        <f t="shared" si="59"/>
        <v>2111.6025732117823</v>
      </c>
      <c r="I377" s="37">
        <f t="shared" si="60"/>
        <v>7518.2075049950636</v>
      </c>
      <c r="J377" s="40">
        <f t="shared" si="61"/>
        <v>-384.70702003735857</v>
      </c>
      <c r="K377" s="37">
        <f t="shared" si="62"/>
        <v>7133.5004849577053</v>
      </c>
      <c r="L377" s="37">
        <f t="shared" si="63"/>
        <v>9412795.796253819</v>
      </c>
      <c r="M377" s="37">
        <f t="shared" si="64"/>
        <v>8931142.6071670465</v>
      </c>
      <c r="N377" s="41">
        <f>'jan-nov'!M377</f>
        <v>8729884.858141534</v>
      </c>
      <c r="O377" s="41">
        <f t="shared" si="65"/>
        <v>201257.74902551249</v>
      </c>
    </row>
    <row r="378" spans="1:15" x14ac:dyDescent="0.2">
      <c r="A378" s="33">
        <v>1853</v>
      </c>
      <c r="B378" s="34" t="s">
        <v>429</v>
      </c>
      <c r="C378" s="35">
        <v>28976</v>
      </c>
      <c r="D378" s="36">
        <v>1402</v>
      </c>
      <c r="E378" s="37">
        <f t="shared" si="56"/>
        <v>20667.617689015693</v>
      </c>
      <c r="F378" s="38">
        <f t="shared" si="57"/>
        <v>0.69404308789750691</v>
      </c>
      <c r="G378" s="39">
        <f t="shared" si="58"/>
        <v>5466.5774493642821</v>
      </c>
      <c r="H378" s="39">
        <f t="shared" si="59"/>
        <v>2146.5865418006993</v>
      </c>
      <c r="I378" s="37">
        <f t="shared" si="60"/>
        <v>7613.1639911649818</v>
      </c>
      <c r="J378" s="40">
        <f t="shared" si="61"/>
        <v>-384.70702003735857</v>
      </c>
      <c r="K378" s="37">
        <f t="shared" si="62"/>
        <v>7228.4569711276235</v>
      </c>
      <c r="L378" s="37">
        <f t="shared" si="63"/>
        <v>10673655.915613305</v>
      </c>
      <c r="M378" s="37">
        <f t="shared" si="64"/>
        <v>10134296.673520928</v>
      </c>
      <c r="N378" s="41">
        <f>'jan-nov'!M378</f>
        <v>9896323.1398677584</v>
      </c>
      <c r="O378" s="41">
        <f t="shared" si="65"/>
        <v>237973.53365316987</v>
      </c>
    </row>
    <row r="379" spans="1:15" x14ac:dyDescent="0.2">
      <c r="A379" s="33">
        <v>1854</v>
      </c>
      <c r="B379" s="34" t="s">
        <v>430</v>
      </c>
      <c r="C379" s="35">
        <v>51010</v>
      </c>
      <c r="D379" s="36">
        <v>2554</v>
      </c>
      <c r="E379" s="37">
        <f t="shared" si="56"/>
        <v>19972.592012529367</v>
      </c>
      <c r="F379" s="38">
        <f t="shared" si="57"/>
        <v>0.67070330225143338</v>
      </c>
      <c r="G379" s="39">
        <f t="shared" si="58"/>
        <v>5883.5928552560772</v>
      </c>
      <c r="H379" s="39">
        <f t="shared" si="59"/>
        <v>2389.8455285709133</v>
      </c>
      <c r="I379" s="37">
        <f t="shared" si="60"/>
        <v>8273.4383838269896</v>
      </c>
      <c r="J379" s="40">
        <f t="shared" si="61"/>
        <v>-384.70702003735857</v>
      </c>
      <c r="K379" s="37">
        <f t="shared" si="62"/>
        <v>7888.7313637896314</v>
      </c>
      <c r="L379" s="37">
        <f t="shared" si="63"/>
        <v>21130361.63229413</v>
      </c>
      <c r="M379" s="37">
        <f t="shared" si="64"/>
        <v>20147819.903118718</v>
      </c>
      <c r="N379" s="41">
        <f>'jan-nov'!M379</f>
        <v>19929399.143525142</v>
      </c>
      <c r="O379" s="41">
        <f t="shared" si="65"/>
        <v>218420.75959357619</v>
      </c>
    </row>
    <row r="380" spans="1:15" x14ac:dyDescent="0.2">
      <c r="A380" s="33">
        <v>1856</v>
      </c>
      <c r="B380" s="34" t="s">
        <v>431</v>
      </c>
      <c r="C380" s="35">
        <v>17382</v>
      </c>
      <c r="D380" s="36">
        <v>535</v>
      </c>
      <c r="E380" s="37">
        <f t="shared" si="56"/>
        <v>32489.719626168226</v>
      </c>
      <c r="F380" s="38">
        <f t="shared" si="57"/>
        <v>1.0910432771482115</v>
      </c>
      <c r="G380" s="39">
        <f t="shared" si="58"/>
        <v>-1626.6837129272374</v>
      </c>
      <c r="H380" s="39">
        <f t="shared" si="59"/>
        <v>0</v>
      </c>
      <c r="I380" s="37">
        <f t="shared" si="60"/>
        <v>-1626.6837129272374</v>
      </c>
      <c r="J380" s="40">
        <f t="shared" si="61"/>
        <v>-384.70702003735857</v>
      </c>
      <c r="K380" s="37">
        <f t="shared" si="62"/>
        <v>-2011.3907329645958</v>
      </c>
      <c r="L380" s="37">
        <f t="shared" si="63"/>
        <v>-870275.78641607193</v>
      </c>
      <c r="M380" s="37">
        <f t="shared" si="64"/>
        <v>-1076094.0421360587</v>
      </c>
      <c r="N380" s="41">
        <f>'jan-nov'!M380</f>
        <v>-1142539.7675264357</v>
      </c>
      <c r="O380" s="41">
        <f t="shared" si="65"/>
        <v>66445.725390376989</v>
      </c>
    </row>
    <row r="381" spans="1:15" x14ac:dyDescent="0.2">
      <c r="A381" s="33">
        <v>1857</v>
      </c>
      <c r="B381" s="34" t="s">
        <v>432</v>
      </c>
      <c r="C381" s="35">
        <v>22080</v>
      </c>
      <c r="D381" s="36">
        <v>744</v>
      </c>
      <c r="E381" s="37">
        <f t="shared" si="56"/>
        <v>29677.419354838708</v>
      </c>
      <c r="F381" s="38">
        <f t="shared" si="57"/>
        <v>0.99660290217234304</v>
      </c>
      <c r="G381" s="39">
        <f t="shared" si="58"/>
        <v>60.696449870472861</v>
      </c>
      <c r="H381" s="39">
        <f t="shared" si="59"/>
        <v>0</v>
      </c>
      <c r="I381" s="37">
        <f t="shared" si="60"/>
        <v>60.696449870472861</v>
      </c>
      <c r="J381" s="40">
        <f t="shared" si="61"/>
        <v>-384.70702003735857</v>
      </c>
      <c r="K381" s="37">
        <f t="shared" si="62"/>
        <v>-324.01057016688571</v>
      </c>
      <c r="L381" s="37">
        <f t="shared" si="63"/>
        <v>45158.158703631809</v>
      </c>
      <c r="M381" s="37">
        <f t="shared" si="64"/>
        <v>-241063.86420416296</v>
      </c>
      <c r="N381" s="41">
        <f>'jan-nov'!M381</f>
        <v>-262610.81689657579</v>
      </c>
      <c r="O381" s="41">
        <f t="shared" si="65"/>
        <v>21546.952692412829</v>
      </c>
    </row>
    <row r="382" spans="1:15" x14ac:dyDescent="0.2">
      <c r="A382" s="33">
        <v>1859</v>
      </c>
      <c r="B382" s="34" t="s">
        <v>433</v>
      </c>
      <c r="C382" s="35">
        <v>35412</v>
      </c>
      <c r="D382" s="36">
        <v>1349</v>
      </c>
      <c r="E382" s="37">
        <f t="shared" si="56"/>
        <v>26250.555967383247</v>
      </c>
      <c r="F382" s="38">
        <f t="shared" si="57"/>
        <v>0.88152476965508864</v>
      </c>
      <c r="G382" s="39">
        <f t="shared" si="58"/>
        <v>2116.8144823437497</v>
      </c>
      <c r="H382" s="39">
        <f t="shared" si="59"/>
        <v>192.55814437205552</v>
      </c>
      <c r="I382" s="37">
        <f t="shared" si="60"/>
        <v>2309.3726267158054</v>
      </c>
      <c r="J382" s="40">
        <f t="shared" si="61"/>
        <v>-384.70702003735857</v>
      </c>
      <c r="K382" s="37">
        <f t="shared" si="62"/>
        <v>1924.6656066784467</v>
      </c>
      <c r="L382" s="37">
        <f t="shared" si="63"/>
        <v>3115343.6734396215</v>
      </c>
      <c r="M382" s="37">
        <f t="shared" si="64"/>
        <v>2596373.9034092245</v>
      </c>
      <c r="N382" s="41">
        <f>'jan-nov'!M382</f>
        <v>2623344.9469911614</v>
      </c>
      <c r="O382" s="41">
        <f t="shared" si="65"/>
        <v>-26971.043581936974</v>
      </c>
    </row>
    <row r="383" spans="1:15" x14ac:dyDescent="0.2">
      <c r="A383" s="33">
        <v>1860</v>
      </c>
      <c r="B383" s="34" t="s">
        <v>434</v>
      </c>
      <c r="C383" s="35">
        <v>265381</v>
      </c>
      <c r="D383" s="36">
        <v>11294</v>
      </c>
      <c r="E383" s="37">
        <f t="shared" si="56"/>
        <v>23497.520807508412</v>
      </c>
      <c r="F383" s="38">
        <f t="shared" si="57"/>
        <v>0.78907458733603808</v>
      </c>
      <c r="G383" s="39">
        <f t="shared" si="58"/>
        <v>3768.6355782686505</v>
      </c>
      <c r="H383" s="39">
        <f t="shared" si="59"/>
        <v>1156.1204503282477</v>
      </c>
      <c r="I383" s="37">
        <f t="shared" si="60"/>
        <v>4924.7560285968984</v>
      </c>
      <c r="J383" s="40">
        <f t="shared" si="61"/>
        <v>-384.70702003735857</v>
      </c>
      <c r="K383" s="37">
        <f t="shared" si="62"/>
        <v>4540.0490085595402</v>
      </c>
      <c r="L383" s="37">
        <f t="shared" si="63"/>
        <v>55620194.586973369</v>
      </c>
      <c r="M383" s="37">
        <f t="shared" si="64"/>
        <v>51275313.50267145</v>
      </c>
      <c r="N383" s="41">
        <f>'jan-nov'!M383</f>
        <v>51543703.02543968</v>
      </c>
      <c r="O383" s="41">
        <f t="shared" si="65"/>
        <v>-268389.52276822925</v>
      </c>
    </row>
    <row r="384" spans="1:15" x14ac:dyDescent="0.2">
      <c r="A384" s="33">
        <v>1865</v>
      </c>
      <c r="B384" s="34" t="s">
        <v>435</v>
      </c>
      <c r="C384" s="35">
        <v>240817</v>
      </c>
      <c r="D384" s="36">
        <v>9444</v>
      </c>
      <c r="E384" s="37">
        <f t="shared" si="56"/>
        <v>25499.470563320629</v>
      </c>
      <c r="F384" s="38">
        <f t="shared" si="57"/>
        <v>0.85630243194040301</v>
      </c>
      <c r="G384" s="39">
        <f t="shared" si="58"/>
        <v>2567.4657247813207</v>
      </c>
      <c r="H384" s="39">
        <f t="shared" si="59"/>
        <v>455.43803579397189</v>
      </c>
      <c r="I384" s="37">
        <f t="shared" si="60"/>
        <v>3022.9037605752924</v>
      </c>
      <c r="J384" s="40">
        <f t="shared" si="61"/>
        <v>-384.70702003735857</v>
      </c>
      <c r="K384" s="37">
        <f t="shared" si="62"/>
        <v>2638.1967405379337</v>
      </c>
      <c r="L384" s="37">
        <f t="shared" si="63"/>
        <v>28548303.114873063</v>
      </c>
      <c r="M384" s="37">
        <f t="shared" si="64"/>
        <v>24915130.017640244</v>
      </c>
      <c r="N384" s="41">
        <f>'jan-nov'!M384</f>
        <v>24558414.217482962</v>
      </c>
      <c r="O384" s="41">
        <f t="shared" si="65"/>
        <v>356715.8001572825</v>
      </c>
    </row>
    <row r="385" spans="1:15" x14ac:dyDescent="0.2">
      <c r="A385" s="33">
        <v>1866</v>
      </c>
      <c r="B385" s="34" t="s">
        <v>436</v>
      </c>
      <c r="C385" s="35">
        <v>197825</v>
      </c>
      <c r="D385" s="36">
        <v>8009</v>
      </c>
      <c r="E385" s="37">
        <f t="shared" si="56"/>
        <v>24700.337120739168</v>
      </c>
      <c r="F385" s="38">
        <f t="shared" si="57"/>
        <v>0.82946658416747965</v>
      </c>
      <c r="G385" s="39">
        <f t="shared" si="58"/>
        <v>3046.9457903301968</v>
      </c>
      <c r="H385" s="39">
        <f t="shared" si="59"/>
        <v>735.13474069748293</v>
      </c>
      <c r="I385" s="37">
        <f t="shared" si="60"/>
        <v>3782.0805310276796</v>
      </c>
      <c r="J385" s="40">
        <f t="shared" si="61"/>
        <v>-384.70702003735857</v>
      </c>
      <c r="K385" s="37">
        <f t="shared" si="62"/>
        <v>3397.3735109903209</v>
      </c>
      <c r="L385" s="37">
        <f t="shared" si="63"/>
        <v>30290682.973000687</v>
      </c>
      <c r="M385" s="37">
        <f t="shared" si="64"/>
        <v>27209564.449521482</v>
      </c>
      <c r="N385" s="41">
        <f>'jan-nov'!M385</f>
        <v>26419554.655635435</v>
      </c>
      <c r="O385" s="41">
        <f t="shared" si="65"/>
        <v>790009.79388604686</v>
      </c>
    </row>
    <row r="386" spans="1:15" x14ac:dyDescent="0.2">
      <c r="A386" s="33">
        <v>1867</v>
      </c>
      <c r="B386" s="34" t="s">
        <v>192</v>
      </c>
      <c r="C386" s="35">
        <v>54754</v>
      </c>
      <c r="D386" s="36">
        <v>2624</v>
      </c>
      <c r="E386" s="37">
        <f t="shared" si="56"/>
        <v>20866.615853658535</v>
      </c>
      <c r="F386" s="38">
        <f t="shared" si="57"/>
        <v>0.70072568202871433</v>
      </c>
      <c r="G386" s="39">
        <f t="shared" si="58"/>
        <v>5347.1785505785765</v>
      </c>
      <c r="H386" s="39">
        <f t="shared" si="59"/>
        <v>2076.9371841757043</v>
      </c>
      <c r="I386" s="37">
        <f t="shared" si="60"/>
        <v>7424.1157347542812</v>
      </c>
      <c r="J386" s="40">
        <f t="shared" si="61"/>
        <v>-384.70702003735857</v>
      </c>
      <c r="K386" s="37">
        <f t="shared" si="62"/>
        <v>7039.408714716923</v>
      </c>
      <c r="L386" s="37">
        <f t="shared" si="63"/>
        <v>19480879.687995233</v>
      </c>
      <c r="M386" s="37">
        <f t="shared" si="64"/>
        <v>18471408.467417207</v>
      </c>
      <c r="N386" s="41">
        <f>'jan-nov'!M386</f>
        <v>18359670.341664046</v>
      </c>
      <c r="O386" s="41">
        <f t="shared" si="65"/>
        <v>111738.12575316057</v>
      </c>
    </row>
    <row r="387" spans="1:15" x14ac:dyDescent="0.2">
      <c r="A387" s="33">
        <v>1868</v>
      </c>
      <c r="B387" s="34" t="s">
        <v>437</v>
      </c>
      <c r="C387" s="35">
        <v>109552</v>
      </c>
      <c r="D387" s="36">
        <v>4580</v>
      </c>
      <c r="E387" s="37">
        <f t="shared" si="56"/>
        <v>23919.650655021833</v>
      </c>
      <c r="F387" s="38">
        <f t="shared" si="57"/>
        <v>0.80325020773265621</v>
      </c>
      <c r="G387" s="39">
        <f t="shared" si="58"/>
        <v>3515.3576697605981</v>
      </c>
      <c r="H387" s="39">
        <f t="shared" si="59"/>
        <v>1008.3750036985504</v>
      </c>
      <c r="I387" s="37">
        <f t="shared" si="60"/>
        <v>4523.7326734591488</v>
      </c>
      <c r="J387" s="40">
        <f t="shared" si="61"/>
        <v>-384.70702003735857</v>
      </c>
      <c r="K387" s="37">
        <f t="shared" si="62"/>
        <v>4139.0256534217906</v>
      </c>
      <c r="L387" s="37">
        <f t="shared" si="63"/>
        <v>20718695.644442901</v>
      </c>
      <c r="M387" s="37">
        <f t="shared" si="64"/>
        <v>18956737.492671803</v>
      </c>
      <c r="N387" s="41">
        <f>'jan-nov'!M387</f>
        <v>18370215.535373986</v>
      </c>
      <c r="O387" s="41">
        <f t="shared" si="65"/>
        <v>586521.95729781687</v>
      </c>
    </row>
    <row r="388" spans="1:15" x14ac:dyDescent="0.2">
      <c r="A388" s="33">
        <v>1870</v>
      </c>
      <c r="B388" s="34" t="s">
        <v>438</v>
      </c>
      <c r="C388" s="35">
        <v>247240</v>
      </c>
      <c r="D388" s="36">
        <v>10378</v>
      </c>
      <c r="E388" s="37">
        <f t="shared" si="56"/>
        <v>23823.472730776644</v>
      </c>
      <c r="F388" s="38">
        <f t="shared" si="57"/>
        <v>0.80002043908998488</v>
      </c>
      <c r="G388" s="39">
        <f t="shared" si="58"/>
        <v>3573.0644243077113</v>
      </c>
      <c r="H388" s="39">
        <f t="shared" si="59"/>
        <v>1042.0372771843663</v>
      </c>
      <c r="I388" s="37">
        <f t="shared" si="60"/>
        <v>4615.1017014920781</v>
      </c>
      <c r="J388" s="40">
        <f t="shared" si="61"/>
        <v>-384.70702003735857</v>
      </c>
      <c r="K388" s="37">
        <f t="shared" si="62"/>
        <v>4230.3946814547198</v>
      </c>
      <c r="L388" s="37">
        <f t="shared" si="63"/>
        <v>47895525.458084784</v>
      </c>
      <c r="M388" s="37">
        <f t="shared" si="64"/>
        <v>43903036.004137084</v>
      </c>
      <c r="N388" s="41">
        <f>'jan-nov'!M388</f>
        <v>42399179.91836489</v>
      </c>
      <c r="O388" s="41">
        <f t="shared" si="65"/>
        <v>1503856.085772194</v>
      </c>
    </row>
    <row r="389" spans="1:15" x14ac:dyDescent="0.2">
      <c r="A389" s="33">
        <v>1871</v>
      </c>
      <c r="B389" s="34" t="s">
        <v>439</v>
      </c>
      <c r="C389" s="35">
        <v>114562</v>
      </c>
      <c r="D389" s="36">
        <v>4908</v>
      </c>
      <c r="E389" s="37">
        <f t="shared" si="56"/>
        <v>23341.890790546047</v>
      </c>
      <c r="F389" s="38">
        <f t="shared" si="57"/>
        <v>0.78384834698422878</v>
      </c>
      <c r="G389" s="39">
        <f t="shared" si="58"/>
        <v>3862.0135884460692</v>
      </c>
      <c r="H389" s="39">
        <f t="shared" si="59"/>
        <v>1210.5909562650752</v>
      </c>
      <c r="I389" s="37">
        <f t="shared" si="60"/>
        <v>5072.6045447111446</v>
      </c>
      <c r="J389" s="40">
        <f t="shared" si="61"/>
        <v>-384.70702003735857</v>
      </c>
      <c r="K389" s="37">
        <f t="shared" si="62"/>
        <v>4687.8975246737864</v>
      </c>
      <c r="L389" s="37">
        <f t="shared" si="63"/>
        <v>24896343.105442297</v>
      </c>
      <c r="M389" s="37">
        <f t="shared" si="64"/>
        <v>23008201.051098943</v>
      </c>
      <c r="N389" s="41">
        <f>'jan-nov'!M389</f>
        <v>22279580.578081988</v>
      </c>
      <c r="O389" s="41">
        <f t="shared" si="65"/>
        <v>728620.47301695496</v>
      </c>
    </row>
    <row r="390" spans="1:15" x14ac:dyDescent="0.2">
      <c r="A390" s="33">
        <v>1874</v>
      </c>
      <c r="B390" s="34" t="s">
        <v>440</v>
      </c>
      <c r="C390" s="35">
        <v>28995</v>
      </c>
      <c r="D390" s="36">
        <v>1073</v>
      </c>
      <c r="E390" s="37">
        <f t="shared" si="56"/>
        <v>27022.367194780989</v>
      </c>
      <c r="F390" s="38">
        <f t="shared" si="57"/>
        <v>0.90744310507222725</v>
      </c>
      <c r="G390" s="39">
        <f t="shared" si="58"/>
        <v>1653.7277459051045</v>
      </c>
      <c r="H390" s="39">
        <f t="shared" si="59"/>
        <v>0</v>
      </c>
      <c r="I390" s="37">
        <f t="shared" si="60"/>
        <v>1653.7277459051045</v>
      </c>
      <c r="J390" s="40">
        <f t="shared" si="61"/>
        <v>-384.70702003735857</v>
      </c>
      <c r="K390" s="37">
        <f t="shared" si="62"/>
        <v>1269.020725867746</v>
      </c>
      <c r="L390" s="37">
        <f t="shared" si="63"/>
        <v>1774449.8713561771</v>
      </c>
      <c r="M390" s="37">
        <f t="shared" si="64"/>
        <v>1361659.2388560914</v>
      </c>
      <c r="N390" s="41">
        <f>'jan-nov'!M390</f>
        <v>1365761.5503628687</v>
      </c>
      <c r="O390" s="41">
        <f t="shared" si="65"/>
        <v>-4102.3115067773033</v>
      </c>
    </row>
    <row r="391" spans="1:15" x14ac:dyDescent="0.2">
      <c r="A391" s="33">
        <v>1902</v>
      </c>
      <c r="B391" s="34" t="s">
        <v>441</v>
      </c>
      <c r="C391" s="35">
        <v>2166065</v>
      </c>
      <c r="D391" s="36">
        <v>74541</v>
      </c>
      <c r="E391" s="37">
        <f t="shared" si="56"/>
        <v>29058.705947062692</v>
      </c>
      <c r="F391" s="38">
        <f t="shared" si="57"/>
        <v>0.9758257729203017</v>
      </c>
      <c r="G391" s="39">
        <f t="shared" si="58"/>
        <v>431.92449453608276</v>
      </c>
      <c r="H391" s="39">
        <f t="shared" si="59"/>
        <v>0</v>
      </c>
      <c r="I391" s="37">
        <f t="shared" si="60"/>
        <v>431.92449453608276</v>
      </c>
      <c r="J391" s="40">
        <f t="shared" si="61"/>
        <v>-384.70702003735857</v>
      </c>
      <c r="K391" s="37">
        <f t="shared" si="62"/>
        <v>47.217474498724187</v>
      </c>
      <c r="L391" s="37">
        <f t="shared" si="63"/>
        <v>32196083.747214146</v>
      </c>
      <c r="M391" s="37">
        <f t="shared" si="64"/>
        <v>3519637.7666093996</v>
      </c>
      <c r="N391" s="41">
        <f>'jan-nov'!M391</f>
        <v>-619750.67511781887</v>
      </c>
      <c r="O391" s="41">
        <f t="shared" si="65"/>
        <v>4139388.4417272182</v>
      </c>
    </row>
    <row r="392" spans="1:15" x14ac:dyDescent="0.2">
      <c r="A392" s="33">
        <v>1903</v>
      </c>
      <c r="B392" s="34" t="s">
        <v>442</v>
      </c>
      <c r="C392" s="35">
        <v>647002</v>
      </c>
      <c r="D392" s="36">
        <v>24845</v>
      </c>
      <c r="E392" s="37">
        <f t="shared" si="56"/>
        <v>26041.537532702758</v>
      </c>
      <c r="F392" s="38">
        <f t="shared" si="57"/>
        <v>0.87450568298453113</v>
      </c>
      <c r="G392" s="39">
        <f t="shared" si="58"/>
        <v>2242.225543152043</v>
      </c>
      <c r="H392" s="39">
        <f t="shared" si="59"/>
        <v>265.71459651022667</v>
      </c>
      <c r="I392" s="37">
        <f t="shared" si="60"/>
        <v>2507.9401396622698</v>
      </c>
      <c r="J392" s="40">
        <f t="shared" si="61"/>
        <v>-384.70702003735857</v>
      </c>
      <c r="K392" s="37">
        <f t="shared" si="62"/>
        <v>2123.2331196249111</v>
      </c>
      <c r="L392" s="37">
        <f t="shared" si="63"/>
        <v>62309772.769909091</v>
      </c>
      <c r="M392" s="37">
        <f t="shared" si="64"/>
        <v>52751726.857080914</v>
      </c>
      <c r="N392" s="41">
        <f>'jan-nov'!M392</f>
        <v>49984127.396586619</v>
      </c>
      <c r="O392" s="41">
        <f t="shared" si="65"/>
        <v>2767599.4604942948</v>
      </c>
    </row>
    <row r="393" spans="1:15" x14ac:dyDescent="0.2">
      <c r="A393" s="33">
        <v>1911</v>
      </c>
      <c r="B393" s="34" t="s">
        <v>443</v>
      </c>
      <c r="C393" s="35">
        <v>65886</v>
      </c>
      <c r="D393" s="36">
        <v>2986</v>
      </c>
      <c r="E393" s="37">
        <f t="shared" ref="E393:E433" si="66">(C393*1000)/D393</f>
        <v>22064.969859343604</v>
      </c>
      <c r="F393" s="38">
        <f t="shared" ref="F393:F433" si="67">IF(ISNUMBER(C393),E393/E$435,"")</f>
        <v>0.74096782928606575</v>
      </c>
      <c r="G393" s="39">
        <f t="shared" ref="G393:G433" si="68">(E$435-E393)*0.6</f>
        <v>4628.1661471675352</v>
      </c>
      <c r="H393" s="39">
        <f t="shared" ref="H393:H433" si="69">IF(E393&gt;=E$435*0.9,0,IF(E393&lt;0.9*E$435,(E$435*0.9-E393)*0.35))</f>
        <v>1657.5132821859304</v>
      </c>
      <c r="I393" s="37">
        <f t="shared" ref="I393:I433" si="70">G393+H393</f>
        <v>6285.6794293534658</v>
      </c>
      <c r="J393" s="40">
        <f t="shared" ref="J393:J433" si="71">I$437</f>
        <v>-384.70702003735857</v>
      </c>
      <c r="K393" s="37">
        <f t="shared" ref="K393:K433" si="72">I393+J393</f>
        <v>5900.9724093161076</v>
      </c>
      <c r="L393" s="37">
        <f t="shared" ref="L393:L433" si="73">(I393*D393)</f>
        <v>18769038.77604945</v>
      </c>
      <c r="M393" s="37">
        <f t="shared" ref="M393:M433" si="74">(K393*D393)</f>
        <v>17620303.614217896</v>
      </c>
      <c r="N393" s="41">
        <f>'jan-nov'!M393</f>
        <v>17253771.394896667</v>
      </c>
      <c r="O393" s="41">
        <f t="shared" ref="O393:O433" si="75">M393-N393</f>
        <v>366532.21932122856</v>
      </c>
    </row>
    <row r="394" spans="1:15" x14ac:dyDescent="0.2">
      <c r="A394" s="33">
        <v>1913</v>
      </c>
      <c r="B394" s="34" t="s">
        <v>444</v>
      </c>
      <c r="C394" s="35">
        <v>70391</v>
      </c>
      <c r="D394" s="36">
        <v>3048</v>
      </c>
      <c r="E394" s="37">
        <f t="shared" si="66"/>
        <v>23094.160104986877</v>
      </c>
      <c r="F394" s="38">
        <f t="shared" si="67"/>
        <v>0.77552925706493769</v>
      </c>
      <c r="G394" s="39">
        <f t="shared" si="68"/>
        <v>4010.6519997815717</v>
      </c>
      <c r="H394" s="39">
        <f t="shared" si="69"/>
        <v>1297.2966962107848</v>
      </c>
      <c r="I394" s="37">
        <f t="shared" si="70"/>
        <v>5307.9486959923561</v>
      </c>
      <c r="J394" s="40">
        <f t="shared" si="71"/>
        <v>-384.70702003735857</v>
      </c>
      <c r="K394" s="37">
        <f t="shared" si="72"/>
        <v>4923.2416759549978</v>
      </c>
      <c r="L394" s="37">
        <f t="shared" si="73"/>
        <v>16178627.625384701</v>
      </c>
      <c r="M394" s="37">
        <f t="shared" si="74"/>
        <v>15006040.628310833</v>
      </c>
      <c r="N394" s="41">
        <f>'jan-nov'!M394</f>
        <v>14861895.88467684</v>
      </c>
      <c r="O394" s="41">
        <f t="shared" si="75"/>
        <v>144144.74363399297</v>
      </c>
    </row>
    <row r="395" spans="1:15" x14ac:dyDescent="0.2">
      <c r="A395" s="33">
        <v>1917</v>
      </c>
      <c r="B395" s="34" t="s">
        <v>445</v>
      </c>
      <c r="C395" s="35">
        <v>34562</v>
      </c>
      <c r="D395" s="36">
        <v>1394</v>
      </c>
      <c r="E395" s="37">
        <f t="shared" si="66"/>
        <v>24793.400286944045</v>
      </c>
      <c r="F395" s="38">
        <f t="shared" si="67"/>
        <v>0.83259175554495679</v>
      </c>
      <c r="G395" s="39">
        <f t="shared" si="68"/>
        <v>2991.1078906072712</v>
      </c>
      <c r="H395" s="39">
        <f t="shared" si="69"/>
        <v>702.56263252577628</v>
      </c>
      <c r="I395" s="37">
        <f t="shared" si="70"/>
        <v>3693.6705231330475</v>
      </c>
      <c r="J395" s="40">
        <f t="shared" si="71"/>
        <v>-384.70702003735857</v>
      </c>
      <c r="K395" s="37">
        <f t="shared" si="72"/>
        <v>3308.9635030956888</v>
      </c>
      <c r="L395" s="37">
        <f t="shared" si="73"/>
        <v>5148976.709247468</v>
      </c>
      <c r="M395" s="37">
        <f t="shared" si="74"/>
        <v>4612695.1233153902</v>
      </c>
      <c r="N395" s="41">
        <f>'jan-nov'!M395</f>
        <v>4552176.4315090263</v>
      </c>
      <c r="O395" s="41">
        <f t="shared" si="75"/>
        <v>60518.691806363873</v>
      </c>
    </row>
    <row r="396" spans="1:15" x14ac:dyDescent="0.2">
      <c r="A396" s="33">
        <v>1919</v>
      </c>
      <c r="B396" s="34" t="s">
        <v>446</v>
      </c>
      <c r="C396" s="35">
        <v>24726</v>
      </c>
      <c r="D396" s="36">
        <v>1121</v>
      </c>
      <c r="E396" s="37">
        <f t="shared" si="66"/>
        <v>22057.091882247994</v>
      </c>
      <c r="F396" s="38">
        <f t="shared" si="67"/>
        <v>0.74070327748178455</v>
      </c>
      <c r="G396" s="39">
        <f t="shared" si="68"/>
        <v>4632.8929334249015</v>
      </c>
      <c r="H396" s="39">
        <f t="shared" si="69"/>
        <v>1660.2705741693937</v>
      </c>
      <c r="I396" s="37">
        <f t="shared" si="70"/>
        <v>6293.163507594295</v>
      </c>
      <c r="J396" s="40">
        <f t="shared" si="71"/>
        <v>-384.70702003735857</v>
      </c>
      <c r="K396" s="37">
        <f t="shared" si="72"/>
        <v>5908.4564875569367</v>
      </c>
      <c r="L396" s="37">
        <f t="shared" si="73"/>
        <v>7054636.2920132047</v>
      </c>
      <c r="M396" s="37">
        <f t="shared" si="74"/>
        <v>6623379.7225513263</v>
      </c>
      <c r="N396" s="41">
        <f>'jan-nov'!M396</f>
        <v>6534588.7587673021</v>
      </c>
      <c r="O396" s="41">
        <f t="shared" si="75"/>
        <v>88790.963784024119</v>
      </c>
    </row>
    <row r="397" spans="1:15" x14ac:dyDescent="0.2">
      <c r="A397" s="33">
        <v>1920</v>
      </c>
      <c r="B397" s="34" t="s">
        <v>447</v>
      </c>
      <c r="C397" s="35">
        <v>19972</v>
      </c>
      <c r="D397" s="36">
        <v>1076</v>
      </c>
      <c r="E397" s="37">
        <f t="shared" si="66"/>
        <v>18561.338289962827</v>
      </c>
      <c r="F397" s="38">
        <f t="shared" si="67"/>
        <v>0.62331173026887754</v>
      </c>
      <c r="G397" s="39">
        <f t="shared" si="68"/>
        <v>6730.3450887960016</v>
      </c>
      <c r="H397" s="39">
        <f t="shared" si="69"/>
        <v>2883.7843314692022</v>
      </c>
      <c r="I397" s="37">
        <f t="shared" si="70"/>
        <v>9614.1294202652043</v>
      </c>
      <c r="J397" s="40">
        <f t="shared" si="71"/>
        <v>-384.70702003735857</v>
      </c>
      <c r="K397" s="37">
        <f t="shared" si="72"/>
        <v>9229.4224002278461</v>
      </c>
      <c r="L397" s="37">
        <f t="shared" si="73"/>
        <v>10344803.256205359</v>
      </c>
      <c r="M397" s="37">
        <f t="shared" si="74"/>
        <v>9930858.5026451629</v>
      </c>
      <c r="N397" s="41">
        <f>'jan-nov'!M397</f>
        <v>10012207.274249436</v>
      </c>
      <c r="O397" s="41">
        <f t="shared" si="75"/>
        <v>-81348.771604273468</v>
      </c>
    </row>
    <row r="398" spans="1:15" x14ac:dyDescent="0.2">
      <c r="A398" s="33">
        <v>1922</v>
      </c>
      <c r="B398" s="34" t="s">
        <v>448</v>
      </c>
      <c r="C398" s="35">
        <v>115085</v>
      </c>
      <c r="D398" s="36">
        <v>3994</v>
      </c>
      <c r="E398" s="37">
        <f t="shared" si="66"/>
        <v>28814.471707561341</v>
      </c>
      <c r="F398" s="38">
        <f t="shared" si="67"/>
        <v>0.96762409780203651</v>
      </c>
      <c r="G398" s="39">
        <f t="shared" si="68"/>
        <v>578.46503823689341</v>
      </c>
      <c r="H398" s="39">
        <f t="shared" si="69"/>
        <v>0</v>
      </c>
      <c r="I398" s="37">
        <f t="shared" si="70"/>
        <v>578.46503823689341</v>
      </c>
      <c r="J398" s="40">
        <f t="shared" si="71"/>
        <v>-384.70702003735857</v>
      </c>
      <c r="K398" s="37">
        <f t="shared" si="72"/>
        <v>193.75801819953483</v>
      </c>
      <c r="L398" s="37">
        <f t="shared" si="73"/>
        <v>2310389.3627181523</v>
      </c>
      <c r="M398" s="37">
        <f t="shared" si="74"/>
        <v>773869.52468894213</v>
      </c>
      <c r="N398" s="41">
        <f>'jan-nov'!M398</f>
        <v>876231.71682134259</v>
      </c>
      <c r="O398" s="41">
        <f t="shared" si="75"/>
        <v>-102362.19213240047</v>
      </c>
    </row>
    <row r="399" spans="1:15" x14ac:dyDescent="0.2">
      <c r="A399" s="33">
        <v>1923</v>
      </c>
      <c r="B399" s="34" t="s">
        <v>449</v>
      </c>
      <c r="C399" s="35">
        <v>51862</v>
      </c>
      <c r="D399" s="36">
        <v>2220</v>
      </c>
      <c r="E399" s="37">
        <f t="shared" si="66"/>
        <v>23361.261261261261</v>
      </c>
      <c r="F399" s="38">
        <f t="shared" si="67"/>
        <v>0.78449883033995482</v>
      </c>
      <c r="G399" s="39">
        <f t="shared" si="68"/>
        <v>3850.3913060169411</v>
      </c>
      <c r="H399" s="39">
        <f t="shared" si="69"/>
        <v>1203.8112915147503</v>
      </c>
      <c r="I399" s="37">
        <f t="shared" si="70"/>
        <v>5054.2025975316919</v>
      </c>
      <c r="J399" s="40">
        <f t="shared" si="71"/>
        <v>-384.70702003735857</v>
      </c>
      <c r="K399" s="37">
        <f t="shared" si="72"/>
        <v>4669.4955774943337</v>
      </c>
      <c r="L399" s="37">
        <f t="shared" si="73"/>
        <v>11220329.766520357</v>
      </c>
      <c r="M399" s="37">
        <f t="shared" si="74"/>
        <v>10366280.182037421</v>
      </c>
      <c r="N399" s="41">
        <f>'jan-nov'!M399</f>
        <v>10108836.569548091</v>
      </c>
      <c r="O399" s="41">
        <f t="shared" si="75"/>
        <v>257443.61248932965</v>
      </c>
    </row>
    <row r="400" spans="1:15" x14ac:dyDescent="0.2">
      <c r="A400" s="33">
        <v>1924</v>
      </c>
      <c r="B400" s="34" t="s">
        <v>450</v>
      </c>
      <c r="C400" s="35">
        <v>187236</v>
      </c>
      <c r="D400" s="36">
        <v>6781</v>
      </c>
      <c r="E400" s="37">
        <f t="shared" si="66"/>
        <v>27611.856658309986</v>
      </c>
      <c r="F400" s="38">
        <f t="shared" si="67"/>
        <v>0.92723885965347008</v>
      </c>
      <c r="G400" s="39">
        <f t="shared" si="68"/>
        <v>1300.0340677877066</v>
      </c>
      <c r="H400" s="39">
        <f t="shared" si="69"/>
        <v>0</v>
      </c>
      <c r="I400" s="37">
        <f t="shared" si="70"/>
        <v>1300.0340677877066</v>
      </c>
      <c r="J400" s="40">
        <f t="shared" si="71"/>
        <v>-384.70702003735857</v>
      </c>
      <c r="K400" s="37">
        <f t="shared" si="72"/>
        <v>915.32704775034802</v>
      </c>
      <c r="L400" s="37">
        <f t="shared" si="73"/>
        <v>8815531.0136684384</v>
      </c>
      <c r="M400" s="37">
        <f t="shared" si="74"/>
        <v>6206832.7107951101</v>
      </c>
      <c r="N400" s="41">
        <f>'jan-nov'!M400</f>
        <v>5549600.0680434406</v>
      </c>
      <c r="O400" s="41">
        <f t="shared" si="75"/>
        <v>657232.64275166951</v>
      </c>
    </row>
    <row r="401" spans="1:15" x14ac:dyDescent="0.2">
      <c r="A401" s="33">
        <v>1925</v>
      </c>
      <c r="B401" s="34" t="s">
        <v>451</v>
      </c>
      <c r="C401" s="35">
        <v>83904</v>
      </c>
      <c r="D401" s="36">
        <v>3496</v>
      </c>
      <c r="E401" s="37">
        <f t="shared" si="66"/>
        <v>24000</v>
      </c>
      <c r="F401" s="38">
        <f t="shared" si="67"/>
        <v>0.8059484339306775</v>
      </c>
      <c r="G401" s="39">
        <f t="shared" si="68"/>
        <v>3467.1480627736978</v>
      </c>
      <c r="H401" s="39">
        <f t="shared" si="69"/>
        <v>980.25273295619184</v>
      </c>
      <c r="I401" s="37">
        <f t="shared" si="70"/>
        <v>4447.40079572989</v>
      </c>
      <c r="J401" s="40">
        <f t="shared" si="71"/>
        <v>-384.70702003735857</v>
      </c>
      <c r="K401" s="37">
        <f t="shared" si="72"/>
        <v>4062.6937756925313</v>
      </c>
      <c r="L401" s="37">
        <f t="shared" si="73"/>
        <v>15548113.181871695</v>
      </c>
      <c r="M401" s="37">
        <f t="shared" si="74"/>
        <v>14203177.439821089</v>
      </c>
      <c r="N401" s="41">
        <f>'jan-nov'!M401</f>
        <v>13731761.552765824</v>
      </c>
      <c r="O401" s="41">
        <f t="shared" si="75"/>
        <v>471415.88705526479</v>
      </c>
    </row>
    <row r="402" spans="1:15" x14ac:dyDescent="0.2">
      <c r="A402" s="33">
        <v>1926</v>
      </c>
      <c r="B402" s="34" t="s">
        <v>452</v>
      </c>
      <c r="C402" s="35">
        <v>23986</v>
      </c>
      <c r="D402" s="36">
        <v>1138</v>
      </c>
      <c r="E402" s="37">
        <f t="shared" si="66"/>
        <v>21077.328646748683</v>
      </c>
      <c r="F402" s="38">
        <f t="shared" si="67"/>
        <v>0.70780166726205451</v>
      </c>
      <c r="G402" s="39">
        <f t="shared" si="68"/>
        <v>5220.7508747244874</v>
      </c>
      <c r="H402" s="39">
        <f t="shared" si="69"/>
        <v>2003.1877065941526</v>
      </c>
      <c r="I402" s="37">
        <f t="shared" si="70"/>
        <v>7223.93858131864</v>
      </c>
      <c r="J402" s="40">
        <f t="shared" si="71"/>
        <v>-384.70702003735857</v>
      </c>
      <c r="K402" s="37">
        <f t="shared" si="72"/>
        <v>6839.2315612812818</v>
      </c>
      <c r="L402" s="37">
        <f t="shared" si="73"/>
        <v>8220842.1055406127</v>
      </c>
      <c r="M402" s="37">
        <f t="shared" si="74"/>
        <v>7783045.516738099</v>
      </c>
      <c r="N402" s="41">
        <f>'jan-nov'!M402</f>
        <v>7581381.7640296072</v>
      </c>
      <c r="O402" s="41">
        <f t="shared" si="75"/>
        <v>201663.75270849187</v>
      </c>
    </row>
    <row r="403" spans="1:15" x14ac:dyDescent="0.2">
      <c r="A403" s="33">
        <v>1927</v>
      </c>
      <c r="B403" s="34" t="s">
        <v>453</v>
      </c>
      <c r="C403" s="35">
        <v>31694</v>
      </c>
      <c r="D403" s="36">
        <v>1540</v>
      </c>
      <c r="E403" s="37">
        <f t="shared" si="66"/>
        <v>20580.519480519481</v>
      </c>
      <c r="F403" s="38">
        <f t="shared" si="67"/>
        <v>0.6911182268668532</v>
      </c>
      <c r="G403" s="39">
        <f t="shared" si="68"/>
        <v>5518.8363744620092</v>
      </c>
      <c r="H403" s="39">
        <f t="shared" si="69"/>
        <v>2177.0709147743737</v>
      </c>
      <c r="I403" s="37">
        <f t="shared" si="70"/>
        <v>7695.9072892363829</v>
      </c>
      <c r="J403" s="40">
        <f t="shared" si="71"/>
        <v>-384.70702003735857</v>
      </c>
      <c r="K403" s="37">
        <f t="shared" si="72"/>
        <v>7311.2002691990247</v>
      </c>
      <c r="L403" s="37">
        <f t="shared" si="73"/>
        <v>11851697.225424029</v>
      </c>
      <c r="M403" s="37">
        <f t="shared" si="74"/>
        <v>11259248.414566498</v>
      </c>
      <c r="N403" s="41">
        <f>'jan-nov'!M403</f>
        <v>10961466.35905588</v>
      </c>
      <c r="O403" s="41">
        <f t="shared" si="75"/>
        <v>297782.05551061779</v>
      </c>
    </row>
    <row r="404" spans="1:15" x14ac:dyDescent="0.2">
      <c r="A404" s="33">
        <v>1928</v>
      </c>
      <c r="B404" s="34" t="s">
        <v>454</v>
      </c>
      <c r="C404" s="35">
        <v>19159</v>
      </c>
      <c r="D404" s="36">
        <v>921</v>
      </c>
      <c r="E404" s="37">
        <f t="shared" si="66"/>
        <v>20802.388707926166</v>
      </c>
      <c r="F404" s="38">
        <f t="shared" si="67"/>
        <v>0.69856885838209593</v>
      </c>
      <c r="G404" s="39">
        <f t="shared" si="68"/>
        <v>5385.7148380179979</v>
      </c>
      <c r="H404" s="39">
        <f t="shared" si="69"/>
        <v>2099.4166851820337</v>
      </c>
      <c r="I404" s="37">
        <f t="shared" si="70"/>
        <v>7485.1315232000316</v>
      </c>
      <c r="J404" s="40">
        <f t="shared" si="71"/>
        <v>-384.70702003735857</v>
      </c>
      <c r="K404" s="37">
        <f t="shared" si="72"/>
        <v>7100.4245031626733</v>
      </c>
      <c r="L404" s="37">
        <f t="shared" si="73"/>
        <v>6893806.1328672292</v>
      </c>
      <c r="M404" s="37">
        <f t="shared" si="74"/>
        <v>6539490.9674128219</v>
      </c>
      <c r="N404" s="41">
        <f>'jan-nov'!M404</f>
        <v>6451521.0497990036</v>
      </c>
      <c r="O404" s="41">
        <f t="shared" si="75"/>
        <v>87969.91761381831</v>
      </c>
    </row>
    <row r="405" spans="1:15" x14ac:dyDescent="0.2">
      <c r="A405" s="33">
        <v>1929</v>
      </c>
      <c r="B405" s="34" t="s">
        <v>455</v>
      </c>
      <c r="C405" s="35">
        <v>22587</v>
      </c>
      <c r="D405" s="36">
        <v>914</v>
      </c>
      <c r="E405" s="37">
        <f t="shared" si="66"/>
        <v>24712.253829321664</v>
      </c>
      <c r="F405" s="38">
        <f t="shared" si="67"/>
        <v>0.82986676135996595</v>
      </c>
      <c r="G405" s="39">
        <f t="shared" si="68"/>
        <v>3039.7957651806996</v>
      </c>
      <c r="H405" s="39">
        <f t="shared" si="69"/>
        <v>730.96389269360952</v>
      </c>
      <c r="I405" s="37">
        <f t="shared" si="70"/>
        <v>3770.7596578743091</v>
      </c>
      <c r="J405" s="40">
        <f t="shared" si="71"/>
        <v>-384.70702003735857</v>
      </c>
      <c r="K405" s="37">
        <f t="shared" si="72"/>
        <v>3386.0526378369505</v>
      </c>
      <c r="L405" s="37">
        <f t="shared" si="73"/>
        <v>3446474.3272971185</v>
      </c>
      <c r="M405" s="37">
        <f t="shared" si="74"/>
        <v>3094852.1109829727</v>
      </c>
      <c r="N405" s="41">
        <f>'jan-nov'!M405</f>
        <v>2939023.9299851139</v>
      </c>
      <c r="O405" s="41">
        <f t="shared" si="75"/>
        <v>155828.18099785876</v>
      </c>
    </row>
    <row r="406" spans="1:15" x14ac:dyDescent="0.2">
      <c r="A406" s="33">
        <v>1931</v>
      </c>
      <c r="B406" s="34" t="s">
        <v>456</v>
      </c>
      <c r="C406" s="35">
        <v>291981</v>
      </c>
      <c r="D406" s="36">
        <v>11697</v>
      </c>
      <c r="E406" s="37">
        <f t="shared" si="66"/>
        <v>24962.041549115158</v>
      </c>
      <c r="F406" s="38">
        <f t="shared" si="67"/>
        <v>0.83825492892591102</v>
      </c>
      <c r="G406" s="39">
        <f t="shared" si="68"/>
        <v>2889.9231333046032</v>
      </c>
      <c r="H406" s="39">
        <f t="shared" si="69"/>
        <v>643.53819076588661</v>
      </c>
      <c r="I406" s="37">
        <f t="shared" si="70"/>
        <v>3533.4613240704898</v>
      </c>
      <c r="J406" s="40">
        <f t="shared" si="71"/>
        <v>-384.70702003735857</v>
      </c>
      <c r="K406" s="37">
        <f t="shared" si="72"/>
        <v>3148.7543040331311</v>
      </c>
      <c r="L406" s="37">
        <f t="shared" si="73"/>
        <v>41330897.107652523</v>
      </c>
      <c r="M406" s="37">
        <f t="shared" si="74"/>
        <v>36830979.094275534</v>
      </c>
      <c r="N406" s="41">
        <f>'jan-nov'!M406</f>
        <v>36369387.209010832</v>
      </c>
      <c r="O406" s="41">
        <f t="shared" si="75"/>
        <v>461591.88526470214</v>
      </c>
    </row>
    <row r="407" spans="1:15" x14ac:dyDescent="0.2">
      <c r="A407" s="33">
        <v>1933</v>
      </c>
      <c r="B407" s="34" t="s">
        <v>457</v>
      </c>
      <c r="C407" s="35">
        <v>120376</v>
      </c>
      <c r="D407" s="36">
        <v>5685</v>
      </c>
      <c r="E407" s="37">
        <f t="shared" si="66"/>
        <v>21174.318381706245</v>
      </c>
      <c r="F407" s="38">
        <f t="shared" si="67"/>
        <v>0.71105869747023775</v>
      </c>
      <c r="G407" s="39">
        <f t="shared" si="68"/>
        <v>5162.5570337499503</v>
      </c>
      <c r="H407" s="39">
        <f t="shared" si="69"/>
        <v>1969.2412993590058</v>
      </c>
      <c r="I407" s="37">
        <f t="shared" si="70"/>
        <v>7131.7983331089563</v>
      </c>
      <c r="J407" s="40">
        <f t="shared" si="71"/>
        <v>-384.70702003735857</v>
      </c>
      <c r="K407" s="37">
        <f t="shared" si="72"/>
        <v>6747.0913130715981</v>
      </c>
      <c r="L407" s="37">
        <f t="shared" si="73"/>
        <v>40544273.523724414</v>
      </c>
      <c r="M407" s="37">
        <f t="shared" si="74"/>
        <v>38357214.114812031</v>
      </c>
      <c r="N407" s="41">
        <f>'jan-nov'!M407</f>
        <v>37739460.87742383</v>
      </c>
      <c r="O407" s="41">
        <f t="shared" si="75"/>
        <v>617753.23738820106</v>
      </c>
    </row>
    <row r="408" spans="1:15" x14ac:dyDescent="0.2">
      <c r="A408" s="33">
        <v>1936</v>
      </c>
      <c r="B408" s="34" t="s">
        <v>458</v>
      </c>
      <c r="C408" s="35">
        <v>53340</v>
      </c>
      <c r="D408" s="36">
        <v>2273</v>
      </c>
      <c r="E408" s="37">
        <f t="shared" si="66"/>
        <v>23466.783985921691</v>
      </c>
      <c r="F408" s="38">
        <f t="shared" si="67"/>
        <v>0.78804240845179541</v>
      </c>
      <c r="G408" s="39">
        <f t="shared" si="68"/>
        <v>3787.077671220683</v>
      </c>
      <c r="H408" s="39">
        <f t="shared" si="69"/>
        <v>1166.8783378835999</v>
      </c>
      <c r="I408" s="37">
        <f t="shared" si="70"/>
        <v>4953.9560091042831</v>
      </c>
      <c r="J408" s="40">
        <f t="shared" si="71"/>
        <v>-384.70702003735857</v>
      </c>
      <c r="K408" s="37">
        <f t="shared" si="72"/>
        <v>4569.2489890669249</v>
      </c>
      <c r="L408" s="37">
        <f t="shared" si="73"/>
        <v>11260342.008694036</v>
      </c>
      <c r="M408" s="37">
        <f t="shared" si="74"/>
        <v>10385902.952149121</v>
      </c>
      <c r="N408" s="41">
        <f>'jan-nov'!M408</f>
        <v>10742264.762424691</v>
      </c>
      <c r="O408" s="41">
        <f t="shared" si="75"/>
        <v>-356361.81027556956</v>
      </c>
    </row>
    <row r="409" spans="1:15" x14ac:dyDescent="0.2">
      <c r="A409" s="33">
        <v>1938</v>
      </c>
      <c r="B409" s="34" t="s">
        <v>459</v>
      </c>
      <c r="C409" s="35">
        <v>63968</v>
      </c>
      <c r="D409" s="36">
        <v>2876</v>
      </c>
      <c r="E409" s="37">
        <f t="shared" si="66"/>
        <v>22242.002781641168</v>
      </c>
      <c r="F409" s="38">
        <f t="shared" si="67"/>
        <v>0.74691280455606135</v>
      </c>
      <c r="G409" s="39">
        <f t="shared" si="68"/>
        <v>4521.9463937889968</v>
      </c>
      <c r="H409" s="39">
        <f t="shared" si="69"/>
        <v>1595.5517593817831</v>
      </c>
      <c r="I409" s="37">
        <f t="shared" si="70"/>
        <v>6117.4981531707799</v>
      </c>
      <c r="J409" s="40">
        <f t="shared" si="71"/>
        <v>-384.70702003735857</v>
      </c>
      <c r="K409" s="37">
        <f t="shared" si="72"/>
        <v>5732.7911331334217</v>
      </c>
      <c r="L409" s="37">
        <f t="shared" si="73"/>
        <v>17593924.688519161</v>
      </c>
      <c r="M409" s="37">
        <f t="shared" si="74"/>
        <v>16487507.298891721</v>
      </c>
      <c r="N409" s="41">
        <f>'jan-nov'!M409</f>
        <v>16164366.654964106</v>
      </c>
      <c r="O409" s="41">
        <f t="shared" si="75"/>
        <v>323140.64392761514</v>
      </c>
    </row>
    <row r="410" spans="1:15" x14ac:dyDescent="0.2">
      <c r="A410" s="33">
        <v>1939</v>
      </c>
      <c r="B410" s="34" t="s">
        <v>460</v>
      </c>
      <c r="C410" s="35">
        <v>47106</v>
      </c>
      <c r="D410" s="36">
        <v>1890</v>
      </c>
      <c r="E410" s="37">
        <f t="shared" si="66"/>
        <v>24923.809523809523</v>
      </c>
      <c r="F410" s="38">
        <f t="shared" si="67"/>
        <v>0.83697105222086621</v>
      </c>
      <c r="G410" s="39">
        <f t="shared" si="68"/>
        <v>2912.862348487984</v>
      </c>
      <c r="H410" s="39">
        <f t="shared" si="69"/>
        <v>656.9193996228588</v>
      </c>
      <c r="I410" s="37">
        <f t="shared" si="70"/>
        <v>3569.7817481108427</v>
      </c>
      <c r="J410" s="40">
        <f t="shared" si="71"/>
        <v>-384.70702003735857</v>
      </c>
      <c r="K410" s="37">
        <f t="shared" si="72"/>
        <v>3185.074728073484</v>
      </c>
      <c r="L410" s="37">
        <f t="shared" si="73"/>
        <v>6746887.503929493</v>
      </c>
      <c r="M410" s="37">
        <f t="shared" si="74"/>
        <v>6019791.2360588852</v>
      </c>
      <c r="N410" s="41">
        <f>'jan-nov'!M410</f>
        <v>5939072.3497504015</v>
      </c>
      <c r="O410" s="41">
        <f t="shared" si="75"/>
        <v>80718.886308483779</v>
      </c>
    </row>
    <row r="411" spans="1:15" x14ac:dyDescent="0.2">
      <c r="A411" s="33">
        <v>1940</v>
      </c>
      <c r="B411" s="34" t="s">
        <v>461</v>
      </c>
      <c r="C411" s="35">
        <v>48957</v>
      </c>
      <c r="D411" s="36">
        <v>2132</v>
      </c>
      <c r="E411" s="37">
        <f t="shared" si="66"/>
        <v>22962.945590994372</v>
      </c>
      <c r="F411" s="38">
        <f t="shared" si="67"/>
        <v>0.77112291822905288</v>
      </c>
      <c r="G411" s="39">
        <f t="shared" si="68"/>
        <v>4089.3807081770747</v>
      </c>
      <c r="H411" s="39">
        <f t="shared" si="69"/>
        <v>1343.2217761081617</v>
      </c>
      <c r="I411" s="37">
        <f t="shared" si="70"/>
        <v>5432.6024842852366</v>
      </c>
      <c r="J411" s="40">
        <f t="shared" si="71"/>
        <v>-384.70702003735857</v>
      </c>
      <c r="K411" s="37">
        <f t="shared" si="72"/>
        <v>5047.8954642478784</v>
      </c>
      <c r="L411" s="37">
        <f t="shared" si="73"/>
        <v>11582308.496496124</v>
      </c>
      <c r="M411" s="37">
        <f t="shared" si="74"/>
        <v>10762113.129776476</v>
      </c>
      <c r="N411" s="41">
        <f>'jan-nov'!M411</f>
        <v>10635522.777602039</v>
      </c>
      <c r="O411" s="41">
        <f t="shared" si="75"/>
        <v>126590.35217443667</v>
      </c>
    </row>
    <row r="412" spans="1:15" x14ac:dyDescent="0.2">
      <c r="A412" s="33">
        <v>1941</v>
      </c>
      <c r="B412" s="34" t="s">
        <v>462</v>
      </c>
      <c r="C412" s="35">
        <v>64296</v>
      </c>
      <c r="D412" s="36">
        <v>2912</v>
      </c>
      <c r="E412" s="37">
        <f t="shared" si="66"/>
        <v>22079.670329670331</v>
      </c>
      <c r="F412" s="38">
        <f t="shared" si="67"/>
        <v>0.74146148849597704</v>
      </c>
      <c r="G412" s="39">
        <f t="shared" si="68"/>
        <v>4619.3458649714994</v>
      </c>
      <c r="H412" s="39">
        <f t="shared" si="69"/>
        <v>1652.368117571576</v>
      </c>
      <c r="I412" s="37">
        <f t="shared" si="70"/>
        <v>6271.713982543075</v>
      </c>
      <c r="J412" s="40">
        <f t="shared" si="71"/>
        <v>-384.70702003735857</v>
      </c>
      <c r="K412" s="37">
        <f t="shared" si="72"/>
        <v>5887.0069625057167</v>
      </c>
      <c r="L412" s="37">
        <f t="shared" si="73"/>
        <v>18263231.117165435</v>
      </c>
      <c r="M412" s="37">
        <f t="shared" si="74"/>
        <v>17142964.274816647</v>
      </c>
      <c r="N412" s="41">
        <f>'jan-nov'!M412</f>
        <v>16696251.8425784</v>
      </c>
      <c r="O412" s="41">
        <f t="shared" si="75"/>
        <v>446712.43223824725</v>
      </c>
    </row>
    <row r="413" spans="1:15" x14ac:dyDescent="0.2">
      <c r="A413" s="33">
        <v>1942</v>
      </c>
      <c r="B413" s="34" t="s">
        <v>463</v>
      </c>
      <c r="C413" s="35">
        <v>109786</v>
      </c>
      <c r="D413" s="36">
        <v>4919</v>
      </c>
      <c r="E413" s="37">
        <f t="shared" si="66"/>
        <v>22318.763976417969</v>
      </c>
      <c r="F413" s="38">
        <f t="shared" si="67"/>
        <v>0.7494905364192701</v>
      </c>
      <c r="G413" s="39">
        <f t="shared" si="68"/>
        <v>4475.8896769229159</v>
      </c>
      <c r="H413" s="39">
        <f t="shared" si="69"/>
        <v>1568.6853412099026</v>
      </c>
      <c r="I413" s="37">
        <f t="shared" si="70"/>
        <v>6044.5750181328185</v>
      </c>
      <c r="J413" s="40">
        <f t="shared" si="71"/>
        <v>-384.70702003735857</v>
      </c>
      <c r="K413" s="37">
        <f t="shared" si="72"/>
        <v>5659.8679980954603</v>
      </c>
      <c r="L413" s="37">
        <f t="shared" si="73"/>
        <v>29733264.514195334</v>
      </c>
      <c r="M413" s="37">
        <f t="shared" si="74"/>
        <v>27840890.682631571</v>
      </c>
      <c r="N413" s="41">
        <f>'jan-nov'!M413</f>
        <v>27400626.052075256</v>
      </c>
      <c r="O413" s="41">
        <f t="shared" si="75"/>
        <v>440264.63055631518</v>
      </c>
    </row>
    <row r="414" spans="1:15" x14ac:dyDescent="0.2">
      <c r="A414" s="33">
        <v>1943</v>
      </c>
      <c r="B414" s="34" t="s">
        <v>464</v>
      </c>
      <c r="C414" s="35">
        <v>30275</v>
      </c>
      <c r="D414" s="36">
        <v>1233</v>
      </c>
      <c r="E414" s="37">
        <f t="shared" si="66"/>
        <v>24553.933495539335</v>
      </c>
      <c r="F414" s="38">
        <f t="shared" si="67"/>
        <v>0.82455017698199717</v>
      </c>
      <c r="G414" s="39">
        <f t="shared" si="68"/>
        <v>3134.7879654500966</v>
      </c>
      <c r="H414" s="39">
        <f t="shared" si="69"/>
        <v>786.37600951742456</v>
      </c>
      <c r="I414" s="37">
        <f t="shared" si="70"/>
        <v>3921.1639749675214</v>
      </c>
      <c r="J414" s="40">
        <f t="shared" si="71"/>
        <v>-384.70702003735857</v>
      </c>
      <c r="K414" s="37">
        <f t="shared" si="72"/>
        <v>3536.4569549301627</v>
      </c>
      <c r="L414" s="37">
        <f t="shared" si="73"/>
        <v>4834795.1811349541</v>
      </c>
      <c r="M414" s="37">
        <f t="shared" si="74"/>
        <v>4360451.4254288906</v>
      </c>
      <c r="N414" s="41">
        <f>'jan-nov'!M414</f>
        <v>4142342.6757895472</v>
      </c>
      <c r="O414" s="41">
        <f t="shared" si="75"/>
        <v>218108.74963934347</v>
      </c>
    </row>
    <row r="415" spans="1:15" x14ac:dyDescent="0.2">
      <c r="A415" s="33">
        <v>2002</v>
      </c>
      <c r="B415" s="34" t="s">
        <v>465</v>
      </c>
      <c r="C415" s="35">
        <v>46940</v>
      </c>
      <c r="D415" s="36">
        <v>2104</v>
      </c>
      <c r="E415" s="37">
        <f t="shared" si="66"/>
        <v>22309.885931558936</v>
      </c>
      <c r="F415" s="38">
        <f t="shared" si="67"/>
        <v>0.74919240115466579</v>
      </c>
      <c r="G415" s="39">
        <f t="shared" si="68"/>
        <v>4481.2165038383364</v>
      </c>
      <c r="H415" s="39">
        <f t="shared" si="69"/>
        <v>1571.7926569105641</v>
      </c>
      <c r="I415" s="37">
        <f t="shared" si="70"/>
        <v>6053.0091607489003</v>
      </c>
      <c r="J415" s="40">
        <f t="shared" si="71"/>
        <v>-384.70702003735857</v>
      </c>
      <c r="K415" s="37">
        <f t="shared" si="72"/>
        <v>5668.3021407115421</v>
      </c>
      <c r="L415" s="37">
        <f t="shared" si="73"/>
        <v>12735531.274215687</v>
      </c>
      <c r="M415" s="37">
        <f t="shared" si="74"/>
        <v>11926107.704057084</v>
      </c>
      <c r="N415" s="41">
        <f>'jan-nov'!M415</f>
        <v>11818784.298346477</v>
      </c>
      <c r="O415" s="41">
        <f t="shared" si="75"/>
        <v>107323.40571060777</v>
      </c>
    </row>
    <row r="416" spans="1:15" x14ac:dyDescent="0.2">
      <c r="A416" s="33">
        <v>2003</v>
      </c>
      <c r="B416" s="34" t="s">
        <v>466</v>
      </c>
      <c r="C416" s="35">
        <v>148082</v>
      </c>
      <c r="D416" s="36">
        <v>6154</v>
      </c>
      <c r="E416" s="37">
        <f t="shared" si="66"/>
        <v>24062.723431914201</v>
      </c>
      <c r="F416" s="38">
        <f t="shared" si="67"/>
        <v>0.80805476108576113</v>
      </c>
      <c r="G416" s="39">
        <f t="shared" si="68"/>
        <v>3429.5140036251773</v>
      </c>
      <c r="H416" s="39">
        <f t="shared" si="69"/>
        <v>958.29953178622156</v>
      </c>
      <c r="I416" s="37">
        <f t="shared" si="70"/>
        <v>4387.8135354113992</v>
      </c>
      <c r="J416" s="40">
        <f t="shared" si="71"/>
        <v>-384.70702003735857</v>
      </c>
      <c r="K416" s="37">
        <f t="shared" si="72"/>
        <v>4003.1065153740406</v>
      </c>
      <c r="L416" s="37">
        <f t="shared" si="73"/>
        <v>27002604.496921752</v>
      </c>
      <c r="M416" s="37">
        <f t="shared" si="74"/>
        <v>24635117.495611846</v>
      </c>
      <c r="N416" s="41">
        <f>'jan-nov'!M416</f>
        <v>24021917.904954486</v>
      </c>
      <c r="O416" s="41">
        <f t="shared" si="75"/>
        <v>613199.59065736085</v>
      </c>
    </row>
    <row r="417" spans="1:15" x14ac:dyDescent="0.2">
      <c r="A417" s="33">
        <v>2004</v>
      </c>
      <c r="B417" s="34" t="s">
        <v>467</v>
      </c>
      <c r="C417" s="35">
        <v>292967</v>
      </c>
      <c r="D417" s="36">
        <v>10527</v>
      </c>
      <c r="E417" s="37">
        <f t="shared" si="66"/>
        <v>27830.056046356985</v>
      </c>
      <c r="F417" s="38">
        <f t="shared" si="67"/>
        <v>0.93456625361518308</v>
      </c>
      <c r="G417" s="39">
        <f t="shared" si="68"/>
        <v>1169.1144349595065</v>
      </c>
      <c r="H417" s="39">
        <f t="shared" si="69"/>
        <v>0</v>
      </c>
      <c r="I417" s="37">
        <f t="shared" si="70"/>
        <v>1169.1144349595065</v>
      </c>
      <c r="J417" s="40">
        <f t="shared" si="71"/>
        <v>-384.70702003735857</v>
      </c>
      <c r="K417" s="37">
        <f t="shared" si="72"/>
        <v>784.40741492214795</v>
      </c>
      <c r="L417" s="37">
        <f t="shared" si="73"/>
        <v>12307267.656818725</v>
      </c>
      <c r="M417" s="37">
        <f t="shared" si="74"/>
        <v>8257456.8568854518</v>
      </c>
      <c r="N417" s="41">
        <f>'jan-nov'!M417</f>
        <v>7590968.7238303106</v>
      </c>
      <c r="O417" s="41">
        <f t="shared" si="75"/>
        <v>666488.1330551412</v>
      </c>
    </row>
    <row r="418" spans="1:15" x14ac:dyDescent="0.2">
      <c r="A418" s="33">
        <v>2011</v>
      </c>
      <c r="B418" s="34" t="s">
        <v>468</v>
      </c>
      <c r="C418" s="35">
        <v>51161</v>
      </c>
      <c r="D418" s="36">
        <v>2938</v>
      </c>
      <c r="E418" s="37">
        <f t="shared" si="66"/>
        <v>17413.54663036079</v>
      </c>
      <c r="F418" s="38">
        <f t="shared" si="67"/>
        <v>0.5847675264965877</v>
      </c>
      <c r="G418" s="39">
        <f t="shared" si="68"/>
        <v>7419.0200845572235</v>
      </c>
      <c r="H418" s="39">
        <f t="shared" si="69"/>
        <v>3285.5114123299154</v>
      </c>
      <c r="I418" s="37">
        <f t="shared" si="70"/>
        <v>10704.531496887139</v>
      </c>
      <c r="J418" s="40">
        <f t="shared" si="71"/>
        <v>-384.70702003735857</v>
      </c>
      <c r="K418" s="37">
        <f t="shared" si="72"/>
        <v>10319.824476849781</v>
      </c>
      <c r="L418" s="37">
        <f t="shared" si="73"/>
        <v>31449913.537854414</v>
      </c>
      <c r="M418" s="37">
        <f t="shared" si="74"/>
        <v>30319644.312984657</v>
      </c>
      <c r="N418" s="41">
        <f>'jan-nov'!M418</f>
        <v>30110591.144744284</v>
      </c>
      <c r="O418" s="41">
        <f t="shared" si="75"/>
        <v>209053.16824037209</v>
      </c>
    </row>
    <row r="419" spans="1:15" x14ac:dyDescent="0.2">
      <c r="A419" s="33">
        <v>2012</v>
      </c>
      <c r="B419" s="34" t="s">
        <v>469</v>
      </c>
      <c r="C419" s="35">
        <v>505393</v>
      </c>
      <c r="D419" s="36">
        <v>20446</v>
      </c>
      <c r="E419" s="37">
        <f t="shared" si="66"/>
        <v>24718.429032573607</v>
      </c>
      <c r="F419" s="38">
        <f t="shared" si="67"/>
        <v>0.83007413200122038</v>
      </c>
      <c r="G419" s="39">
        <f t="shared" si="68"/>
        <v>3036.0906432295333</v>
      </c>
      <c r="H419" s="39">
        <f t="shared" si="69"/>
        <v>728.80257155542927</v>
      </c>
      <c r="I419" s="37">
        <f t="shared" si="70"/>
        <v>3764.8932147849628</v>
      </c>
      <c r="J419" s="40">
        <f t="shared" si="71"/>
        <v>-384.70702003735857</v>
      </c>
      <c r="K419" s="37">
        <f t="shared" si="72"/>
        <v>3380.1861947476041</v>
      </c>
      <c r="L419" s="37">
        <f t="shared" si="73"/>
        <v>76977006.669493347</v>
      </c>
      <c r="M419" s="37">
        <f t="shared" si="74"/>
        <v>69111286.937809512</v>
      </c>
      <c r="N419" s="41">
        <f>'jan-nov'!M419</f>
        <v>66897337.387828983</v>
      </c>
      <c r="O419" s="41">
        <f t="shared" si="75"/>
        <v>2213949.5499805287</v>
      </c>
    </row>
    <row r="420" spans="1:15" x14ac:dyDescent="0.2">
      <c r="A420" s="33">
        <v>2014</v>
      </c>
      <c r="B420" s="34" t="s">
        <v>470</v>
      </c>
      <c r="C420" s="35">
        <v>22235</v>
      </c>
      <c r="D420" s="36">
        <v>968</v>
      </c>
      <c r="E420" s="37">
        <f t="shared" si="66"/>
        <v>22970.041322314049</v>
      </c>
      <c r="F420" s="38">
        <f t="shared" si="67"/>
        <v>0.7713612012934149</v>
      </c>
      <c r="G420" s="39">
        <f t="shared" si="68"/>
        <v>4085.123269385268</v>
      </c>
      <c r="H420" s="39">
        <f t="shared" si="69"/>
        <v>1340.7382701462745</v>
      </c>
      <c r="I420" s="37">
        <f t="shared" si="70"/>
        <v>5425.8615395315428</v>
      </c>
      <c r="J420" s="40">
        <f t="shared" si="71"/>
        <v>-384.70702003735857</v>
      </c>
      <c r="K420" s="37">
        <f t="shared" si="72"/>
        <v>5041.1545194941846</v>
      </c>
      <c r="L420" s="37">
        <f t="shared" si="73"/>
        <v>5252233.9702665331</v>
      </c>
      <c r="M420" s="37">
        <f t="shared" si="74"/>
        <v>4879837.5748703703</v>
      </c>
      <c r="N420" s="41">
        <f>'jan-nov'!M420</f>
        <v>4704901.7114065541</v>
      </c>
      <c r="O420" s="41">
        <f t="shared" si="75"/>
        <v>174935.86346381623</v>
      </c>
    </row>
    <row r="421" spans="1:15" x14ac:dyDescent="0.2">
      <c r="A421" s="33">
        <v>2015</v>
      </c>
      <c r="B421" s="34" t="s">
        <v>471</v>
      </c>
      <c r="C421" s="35">
        <v>21765</v>
      </c>
      <c r="D421" s="36">
        <v>1037</v>
      </c>
      <c r="E421" s="37">
        <f t="shared" si="66"/>
        <v>20988.428158148505</v>
      </c>
      <c r="F421" s="38">
        <f t="shared" si="67"/>
        <v>0.70481628353026338</v>
      </c>
      <c r="G421" s="39">
        <f t="shared" si="68"/>
        <v>5274.0911678845951</v>
      </c>
      <c r="H421" s="39">
        <f t="shared" si="69"/>
        <v>2034.3028776042152</v>
      </c>
      <c r="I421" s="37">
        <f t="shared" si="70"/>
        <v>7308.3940454888107</v>
      </c>
      <c r="J421" s="40">
        <f t="shared" si="71"/>
        <v>-384.70702003735857</v>
      </c>
      <c r="K421" s="37">
        <f t="shared" si="72"/>
        <v>6923.6870254514524</v>
      </c>
      <c r="L421" s="37">
        <f t="shared" si="73"/>
        <v>7578804.625171897</v>
      </c>
      <c r="M421" s="37">
        <f t="shared" si="74"/>
        <v>7179863.4453931563</v>
      </c>
      <c r="N421" s="41">
        <f>'jan-nov'!M421</f>
        <v>7022523.3210006161</v>
      </c>
      <c r="O421" s="41">
        <f t="shared" si="75"/>
        <v>157340.12439254019</v>
      </c>
    </row>
    <row r="422" spans="1:15" x14ac:dyDescent="0.2">
      <c r="A422" s="33">
        <v>2017</v>
      </c>
      <c r="B422" s="34" t="s">
        <v>472</v>
      </c>
      <c r="C422" s="35">
        <v>24854</v>
      </c>
      <c r="D422" s="36">
        <v>1027</v>
      </c>
      <c r="E422" s="37">
        <f t="shared" si="66"/>
        <v>24200.584225900682</v>
      </c>
      <c r="F422" s="38">
        <f t="shared" si="67"/>
        <v>0.81268428987800467</v>
      </c>
      <c r="G422" s="39">
        <f t="shared" si="68"/>
        <v>3346.7975272332883</v>
      </c>
      <c r="H422" s="39">
        <f t="shared" si="69"/>
        <v>910.04825389095311</v>
      </c>
      <c r="I422" s="37">
        <f t="shared" si="70"/>
        <v>4256.8457811242415</v>
      </c>
      <c r="J422" s="40">
        <f t="shared" si="71"/>
        <v>-384.70702003735857</v>
      </c>
      <c r="K422" s="37">
        <f t="shared" si="72"/>
        <v>3872.1387610868828</v>
      </c>
      <c r="L422" s="37">
        <f t="shared" si="73"/>
        <v>4371780.6172145959</v>
      </c>
      <c r="M422" s="37">
        <f t="shared" si="74"/>
        <v>3976686.5076362286</v>
      </c>
      <c r="N422" s="41">
        <f>'jan-nov'!M422</f>
        <v>3890827.4355522045</v>
      </c>
      <c r="O422" s="41">
        <f t="shared" si="75"/>
        <v>85859.072084024083</v>
      </c>
    </row>
    <row r="423" spans="1:15" x14ac:dyDescent="0.2">
      <c r="A423" s="33">
        <v>2018</v>
      </c>
      <c r="B423" s="34" t="s">
        <v>473</v>
      </c>
      <c r="C423" s="35">
        <v>31575</v>
      </c>
      <c r="D423" s="36">
        <v>1204</v>
      </c>
      <c r="E423" s="37">
        <f t="shared" si="66"/>
        <v>26225.083056478405</v>
      </c>
      <c r="F423" s="38">
        <f t="shared" si="67"/>
        <v>0.88066935912794642</v>
      </c>
      <c r="G423" s="39">
        <f t="shared" si="68"/>
        <v>2132.0982288866549</v>
      </c>
      <c r="H423" s="39">
        <f t="shared" si="69"/>
        <v>201.47366318875027</v>
      </c>
      <c r="I423" s="37">
        <f t="shared" si="70"/>
        <v>2333.5718920754052</v>
      </c>
      <c r="J423" s="40">
        <f t="shared" si="71"/>
        <v>-384.70702003735857</v>
      </c>
      <c r="K423" s="37">
        <f t="shared" si="72"/>
        <v>1948.8648720380465</v>
      </c>
      <c r="L423" s="37">
        <f t="shared" si="73"/>
        <v>2809620.5580587881</v>
      </c>
      <c r="M423" s="37">
        <f t="shared" si="74"/>
        <v>2346433.305933808</v>
      </c>
      <c r="N423" s="41">
        <f>'jan-nov'!M423</f>
        <v>2192454.6079891454</v>
      </c>
      <c r="O423" s="41">
        <f t="shared" si="75"/>
        <v>153978.69794466253</v>
      </c>
    </row>
    <row r="424" spans="1:15" x14ac:dyDescent="0.2">
      <c r="A424" s="33">
        <v>2019</v>
      </c>
      <c r="B424" s="34" t="s">
        <v>474</v>
      </c>
      <c r="C424" s="35">
        <v>83829</v>
      </c>
      <c r="D424" s="36">
        <v>3291</v>
      </c>
      <c r="E424" s="37">
        <f t="shared" si="66"/>
        <v>25472.196900638104</v>
      </c>
      <c r="F424" s="38">
        <f t="shared" si="67"/>
        <v>0.85538655003513075</v>
      </c>
      <c r="G424" s="39">
        <f t="shared" si="68"/>
        <v>2583.8299223908352</v>
      </c>
      <c r="H424" s="39">
        <f t="shared" si="69"/>
        <v>464.98381773285541</v>
      </c>
      <c r="I424" s="37">
        <f t="shared" si="70"/>
        <v>3048.8137401236909</v>
      </c>
      <c r="J424" s="40">
        <f t="shared" si="71"/>
        <v>-384.70702003735857</v>
      </c>
      <c r="K424" s="37">
        <f t="shared" si="72"/>
        <v>2664.1067200863322</v>
      </c>
      <c r="L424" s="37">
        <f t="shared" si="73"/>
        <v>10033646.018747067</v>
      </c>
      <c r="M424" s="37">
        <f t="shared" si="74"/>
        <v>8767575.2158041187</v>
      </c>
      <c r="N424" s="41">
        <f>'jan-nov'!M424</f>
        <v>9874095.9010733161</v>
      </c>
      <c r="O424" s="41">
        <f t="shared" si="75"/>
        <v>-1106520.6852691974</v>
      </c>
    </row>
    <row r="425" spans="1:15" x14ac:dyDescent="0.2">
      <c r="A425" s="33">
        <v>2020</v>
      </c>
      <c r="B425" s="34" t="s">
        <v>475</v>
      </c>
      <c r="C425" s="35">
        <v>92125</v>
      </c>
      <c r="D425" s="36">
        <v>3971</v>
      </c>
      <c r="E425" s="37">
        <f t="shared" si="66"/>
        <v>23199.445983379501</v>
      </c>
      <c r="F425" s="38">
        <f t="shared" si="67"/>
        <v>0.77906488159850229</v>
      </c>
      <c r="G425" s="39">
        <f t="shared" si="68"/>
        <v>3947.4804727459973</v>
      </c>
      <c r="H425" s="39">
        <f t="shared" si="69"/>
        <v>1260.4466387733664</v>
      </c>
      <c r="I425" s="37">
        <f t="shared" si="70"/>
        <v>5207.9271115193642</v>
      </c>
      <c r="J425" s="40">
        <f t="shared" si="71"/>
        <v>-384.70702003735857</v>
      </c>
      <c r="K425" s="37">
        <f t="shared" si="72"/>
        <v>4823.220091482006</v>
      </c>
      <c r="L425" s="37">
        <f t="shared" si="73"/>
        <v>20680678.559843395</v>
      </c>
      <c r="M425" s="37">
        <f t="shared" si="74"/>
        <v>19153006.983275045</v>
      </c>
      <c r="N425" s="41">
        <f>'jan-nov'!M425</f>
        <v>18716216.111565523</v>
      </c>
      <c r="O425" s="41">
        <f t="shared" si="75"/>
        <v>436790.87170952186</v>
      </c>
    </row>
    <row r="426" spans="1:15" x14ac:dyDescent="0.2">
      <c r="A426" s="33">
        <v>2021</v>
      </c>
      <c r="B426" s="34" t="s">
        <v>476</v>
      </c>
      <c r="C426" s="35">
        <v>55305</v>
      </c>
      <c r="D426" s="36">
        <v>2696</v>
      </c>
      <c r="E426" s="37">
        <f t="shared" si="66"/>
        <v>20513.724035608309</v>
      </c>
      <c r="F426" s="38">
        <f t="shared" si="67"/>
        <v>0.68887515669102561</v>
      </c>
      <c r="G426" s="39">
        <f t="shared" si="68"/>
        <v>5558.9136414087125</v>
      </c>
      <c r="H426" s="39">
        <f t="shared" si="69"/>
        <v>2200.4493204932833</v>
      </c>
      <c r="I426" s="37">
        <f t="shared" si="70"/>
        <v>7759.3629619019957</v>
      </c>
      <c r="J426" s="40">
        <f t="shared" si="71"/>
        <v>-384.70702003735857</v>
      </c>
      <c r="K426" s="37">
        <f t="shared" si="72"/>
        <v>7374.6559418646375</v>
      </c>
      <c r="L426" s="37">
        <f t="shared" si="73"/>
        <v>20919242.54528778</v>
      </c>
      <c r="M426" s="37">
        <f t="shared" si="74"/>
        <v>19882072.419267062</v>
      </c>
      <c r="N426" s="41">
        <f>'jan-nov'!M426</f>
        <v>19660940.716892641</v>
      </c>
      <c r="O426" s="41">
        <f t="shared" si="75"/>
        <v>221131.70237442106</v>
      </c>
    </row>
    <row r="427" spans="1:15" x14ac:dyDescent="0.2">
      <c r="A427" s="33">
        <v>2022</v>
      </c>
      <c r="B427" s="34" t="s">
        <v>477</v>
      </c>
      <c r="C427" s="35">
        <v>31546</v>
      </c>
      <c r="D427" s="36">
        <v>1330</v>
      </c>
      <c r="E427" s="37">
        <f t="shared" si="66"/>
        <v>23718.796992481202</v>
      </c>
      <c r="F427" s="38">
        <f t="shared" si="67"/>
        <v>0.7965053037837454</v>
      </c>
      <c r="G427" s="39">
        <f t="shared" si="68"/>
        <v>3635.8698672849764</v>
      </c>
      <c r="H427" s="39">
        <f t="shared" si="69"/>
        <v>1078.6737855877709</v>
      </c>
      <c r="I427" s="37">
        <f t="shared" si="70"/>
        <v>4714.5436528727478</v>
      </c>
      <c r="J427" s="40">
        <f t="shared" si="71"/>
        <v>-384.70702003735857</v>
      </c>
      <c r="K427" s="37">
        <f t="shared" si="72"/>
        <v>4329.8366328353895</v>
      </c>
      <c r="L427" s="37">
        <f t="shared" si="73"/>
        <v>6270343.0583207542</v>
      </c>
      <c r="M427" s="37">
        <f t="shared" si="74"/>
        <v>5758682.7216710681</v>
      </c>
      <c r="N427" s="41">
        <f>'jan-nov'!M427</f>
        <v>5718452.7646391736</v>
      </c>
      <c r="O427" s="41">
        <f t="shared" si="75"/>
        <v>40229.957031894475</v>
      </c>
    </row>
    <row r="428" spans="1:15" x14ac:dyDescent="0.2">
      <c r="A428" s="33">
        <v>2023</v>
      </c>
      <c r="B428" s="34" t="s">
        <v>478</v>
      </c>
      <c r="C428" s="35">
        <v>25362</v>
      </c>
      <c r="D428" s="36">
        <v>1137</v>
      </c>
      <c r="E428" s="37">
        <f t="shared" si="66"/>
        <v>22306.068601583112</v>
      </c>
      <c r="F428" s="38">
        <f t="shared" si="67"/>
        <v>0.74906421069150697</v>
      </c>
      <c r="G428" s="39">
        <f t="shared" si="68"/>
        <v>4483.50690182383</v>
      </c>
      <c r="H428" s="39">
        <f t="shared" si="69"/>
        <v>1573.1287224021025</v>
      </c>
      <c r="I428" s="37">
        <f t="shared" si="70"/>
        <v>6056.6356242259326</v>
      </c>
      <c r="J428" s="40">
        <f t="shared" si="71"/>
        <v>-384.70702003735857</v>
      </c>
      <c r="K428" s="37">
        <f t="shared" si="72"/>
        <v>5671.9286041885744</v>
      </c>
      <c r="L428" s="37">
        <f t="shared" si="73"/>
        <v>6886394.7047448857</v>
      </c>
      <c r="M428" s="37">
        <f t="shared" si="74"/>
        <v>6448982.8229624089</v>
      </c>
      <c r="N428" s="41">
        <f>'jan-nov'!M428</f>
        <v>6418532.1754847672</v>
      </c>
      <c r="O428" s="41">
        <f t="shared" si="75"/>
        <v>30450.647477641702</v>
      </c>
    </row>
    <row r="429" spans="1:15" x14ac:dyDescent="0.2">
      <c r="A429" s="33">
        <v>2024</v>
      </c>
      <c r="B429" s="34" t="s">
        <v>479</v>
      </c>
      <c r="C429" s="35">
        <v>25243</v>
      </c>
      <c r="D429" s="36">
        <v>991</v>
      </c>
      <c r="E429" s="37">
        <f t="shared" si="66"/>
        <v>25472.250252270434</v>
      </c>
      <c r="F429" s="38">
        <f t="shared" si="67"/>
        <v>0.85538834164615252</v>
      </c>
      <c r="G429" s="39">
        <f t="shared" si="68"/>
        <v>2583.7979114114373</v>
      </c>
      <c r="H429" s="39">
        <f t="shared" si="69"/>
        <v>464.9651446615398</v>
      </c>
      <c r="I429" s="37">
        <f t="shared" si="70"/>
        <v>3048.7630560729772</v>
      </c>
      <c r="J429" s="40">
        <f t="shared" si="71"/>
        <v>-384.70702003735857</v>
      </c>
      <c r="K429" s="37">
        <f t="shared" si="72"/>
        <v>2664.0560360356185</v>
      </c>
      <c r="L429" s="37">
        <f t="shared" si="73"/>
        <v>3021324.1885683206</v>
      </c>
      <c r="M429" s="37">
        <f t="shared" si="74"/>
        <v>2640079.531711298</v>
      </c>
      <c r="N429" s="41">
        <f>'jan-nov'!M429</f>
        <v>3099592.2479379107</v>
      </c>
      <c r="O429" s="41">
        <f t="shared" si="75"/>
        <v>-459512.71622661268</v>
      </c>
    </row>
    <row r="430" spans="1:15" x14ac:dyDescent="0.2">
      <c r="A430" s="33">
        <v>2025</v>
      </c>
      <c r="B430" s="34" t="s">
        <v>480</v>
      </c>
      <c r="C430" s="35">
        <v>67666</v>
      </c>
      <c r="D430" s="36">
        <v>2911</v>
      </c>
      <c r="E430" s="37">
        <f t="shared" si="66"/>
        <v>23244.933012710408</v>
      </c>
      <c r="F430" s="38">
        <f t="shared" si="67"/>
        <v>0.78059238993406077</v>
      </c>
      <c r="G430" s="39">
        <f t="shared" si="68"/>
        <v>3920.1882551474532</v>
      </c>
      <c r="H430" s="39">
        <f t="shared" si="69"/>
        <v>1244.526178507549</v>
      </c>
      <c r="I430" s="37">
        <f t="shared" si="70"/>
        <v>5164.7144336550027</v>
      </c>
      <c r="J430" s="40">
        <f t="shared" si="71"/>
        <v>-384.70702003735857</v>
      </c>
      <c r="K430" s="37">
        <f t="shared" si="72"/>
        <v>4780.0074136176445</v>
      </c>
      <c r="L430" s="37">
        <f t="shared" si="73"/>
        <v>15034483.716369713</v>
      </c>
      <c r="M430" s="37">
        <f t="shared" si="74"/>
        <v>13914601.581040964</v>
      </c>
      <c r="N430" s="41">
        <f>'jan-nov'!M430</f>
        <v>14116952.254033551</v>
      </c>
      <c r="O430" s="41">
        <f t="shared" si="75"/>
        <v>-202350.67299258709</v>
      </c>
    </row>
    <row r="431" spans="1:15" x14ac:dyDescent="0.2">
      <c r="A431" s="33">
        <v>2027</v>
      </c>
      <c r="B431" s="34" t="s">
        <v>481</v>
      </c>
      <c r="C431" s="35">
        <v>19017</v>
      </c>
      <c r="D431" s="36">
        <v>951</v>
      </c>
      <c r="E431" s="37">
        <f t="shared" si="66"/>
        <v>19996.845425867508</v>
      </c>
      <c r="F431" s="38">
        <f t="shared" si="67"/>
        <v>0.67151776060548962</v>
      </c>
      <c r="G431" s="39">
        <f t="shared" si="68"/>
        <v>5869.0408072531927</v>
      </c>
      <c r="H431" s="39">
        <f t="shared" si="69"/>
        <v>2381.3568339025637</v>
      </c>
      <c r="I431" s="37">
        <f t="shared" si="70"/>
        <v>8250.397641155756</v>
      </c>
      <c r="J431" s="40">
        <f t="shared" si="71"/>
        <v>-384.70702003735857</v>
      </c>
      <c r="K431" s="37">
        <f t="shared" si="72"/>
        <v>7865.6906211183978</v>
      </c>
      <c r="L431" s="37">
        <f t="shared" si="73"/>
        <v>7846128.1567391241</v>
      </c>
      <c r="M431" s="37">
        <f t="shared" si="74"/>
        <v>7480271.7806835966</v>
      </c>
      <c r="N431" s="41">
        <f>'jan-nov'!M431</f>
        <v>7412508.7061442509</v>
      </c>
      <c r="O431" s="41">
        <f t="shared" si="75"/>
        <v>67763.074539345689</v>
      </c>
    </row>
    <row r="432" spans="1:15" x14ac:dyDescent="0.2">
      <c r="A432" s="33">
        <v>2028</v>
      </c>
      <c r="B432" s="34" t="s">
        <v>482</v>
      </c>
      <c r="C432" s="35">
        <v>55272</v>
      </c>
      <c r="D432" s="36">
        <v>2267</v>
      </c>
      <c r="E432" s="37">
        <f t="shared" si="66"/>
        <v>24381.120423467139</v>
      </c>
      <c r="F432" s="38">
        <f t="shared" si="67"/>
        <v>0.81874690928202487</v>
      </c>
      <c r="G432" s="39">
        <f t="shared" si="68"/>
        <v>3238.4758086934148</v>
      </c>
      <c r="H432" s="39">
        <f t="shared" si="69"/>
        <v>846.86058474269339</v>
      </c>
      <c r="I432" s="37">
        <f t="shared" si="70"/>
        <v>4085.3363934361082</v>
      </c>
      <c r="J432" s="40">
        <f t="shared" si="71"/>
        <v>-384.70702003735857</v>
      </c>
      <c r="K432" s="37">
        <f t="shared" si="72"/>
        <v>3700.6293733987495</v>
      </c>
      <c r="L432" s="37">
        <f t="shared" si="73"/>
        <v>9261457.6039196569</v>
      </c>
      <c r="M432" s="37">
        <f t="shared" si="74"/>
        <v>8389326.7894949652</v>
      </c>
      <c r="N432" s="41">
        <f>'jan-nov'!M432</f>
        <v>7877717.2311556451</v>
      </c>
      <c r="O432" s="41">
        <f t="shared" si="75"/>
        <v>511609.55833932012</v>
      </c>
    </row>
    <row r="433" spans="1:15" x14ac:dyDescent="0.2">
      <c r="A433" s="33">
        <v>2030</v>
      </c>
      <c r="B433" s="34" t="s">
        <v>483</v>
      </c>
      <c r="C433" s="35">
        <v>260082</v>
      </c>
      <c r="D433" s="36">
        <v>10199</v>
      </c>
      <c r="E433" s="37">
        <f t="shared" si="66"/>
        <v>25500.735366212375</v>
      </c>
      <c r="F433" s="38">
        <f t="shared" si="67"/>
        <v>0.85634490551997944</v>
      </c>
      <c r="G433" s="39">
        <f t="shared" si="68"/>
        <v>2566.7068430462728</v>
      </c>
      <c r="H433" s="39">
        <f t="shared" si="69"/>
        <v>454.99535478186061</v>
      </c>
      <c r="I433" s="37">
        <f t="shared" si="70"/>
        <v>3021.7021978281332</v>
      </c>
      <c r="J433" s="40">
        <f t="shared" si="71"/>
        <v>-384.70702003735857</v>
      </c>
      <c r="K433" s="37">
        <f t="shared" si="72"/>
        <v>2636.9951777907745</v>
      </c>
      <c r="L433" s="37">
        <f t="shared" si="73"/>
        <v>30818340.715649132</v>
      </c>
      <c r="M433" s="37">
        <f t="shared" si="74"/>
        <v>26894713.81828811</v>
      </c>
      <c r="N433" s="41">
        <f>'jan-nov'!M433</f>
        <v>25568653.568838276</v>
      </c>
      <c r="O433" s="41">
        <f t="shared" si="75"/>
        <v>1326060.2494498342</v>
      </c>
    </row>
    <row r="434" spans="1:15" x14ac:dyDescent="0.2">
      <c r="A434" s="42"/>
      <c r="B434" s="34"/>
      <c r="C434" s="36"/>
      <c r="D434" s="43"/>
      <c r="E434" s="37"/>
      <c r="F434" s="38"/>
      <c r="G434" s="39"/>
      <c r="H434" s="39"/>
      <c r="I434" s="37"/>
      <c r="J434" s="40"/>
      <c r="K434" s="37"/>
      <c r="L434" s="34"/>
      <c r="M434" s="37"/>
      <c r="N434" s="41"/>
      <c r="O434" s="41"/>
    </row>
    <row r="435" spans="1:15" ht="13.5" thickBot="1" x14ac:dyDescent="0.25">
      <c r="A435" s="44"/>
      <c r="B435" s="44" t="s">
        <v>33</v>
      </c>
      <c r="C435" s="45">
        <f>SUM(C8:C434)</f>
        <v>156585214</v>
      </c>
      <c r="D435" s="46">
        <f>SUM(D8:D433)</f>
        <v>5258317</v>
      </c>
      <c r="E435" s="46">
        <f>(C435*1000)/D435</f>
        <v>29778.58010462283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2022911463.4817832</v>
      </c>
      <c r="M435" s="46">
        <f>SUM(M8:M434)</f>
        <v>-3.5278499126434326E-6</v>
      </c>
      <c r="N435" s="46">
        <f>jan!M435</f>
        <v>5.1007373258471489E-7</v>
      </c>
      <c r="O435" s="46">
        <f t="shared" ref="O435" si="76">M435-N435</f>
        <v>-4.0379236452281475E-6</v>
      </c>
    </row>
    <row r="436" spans="1:15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N436" s="34"/>
      <c r="O436" s="51"/>
    </row>
    <row r="437" spans="1:15" x14ac:dyDescent="0.2">
      <c r="A437" s="52" t="s">
        <v>34</v>
      </c>
      <c r="B437" s="52"/>
      <c r="C437" s="52"/>
      <c r="D437" s="53">
        <f>L435</f>
        <v>2022911463.4817832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-384.70702003735857</v>
      </c>
      <c r="J437" s="57" t="s">
        <v>37</v>
      </c>
      <c r="K437" s="34"/>
      <c r="L437" s="34"/>
      <c r="M437" s="58"/>
      <c r="N437" s="34"/>
      <c r="O437" s="3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21" sqref="Q21"/>
    </sheetView>
  </sheetViews>
  <sheetFormatPr baseColWidth="10" defaultColWidth="8.7109375" defaultRowHeight="12.75" x14ac:dyDescent="0.2"/>
  <cols>
    <col min="1" max="1" width="6.5703125" style="2" customWidth="1"/>
    <col min="2" max="2" width="14" style="2" bestFit="1" customWidth="1"/>
    <col min="3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200" width="11.42578125" style="2" customWidth="1"/>
    <col min="201" max="16384" width="8.7109375" style="2"/>
  </cols>
  <sheetData>
    <row r="1" spans="1:16" ht="22.5" customHeight="1" x14ac:dyDescent="0.2">
      <c r="A1" s="78" t="s">
        <v>486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6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485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</row>
    <row r="3" spans="1:16" x14ac:dyDescent="0.2">
      <c r="A3" s="81"/>
      <c r="B3" s="81"/>
      <c r="C3" s="8" t="s">
        <v>8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</row>
    <row r="4" spans="1:16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</row>
    <row r="5" spans="1:16" s="34" customFormat="1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73" t="s">
        <v>29</v>
      </c>
      <c r="I5" s="70"/>
      <c r="J5" s="26" t="s">
        <v>30</v>
      </c>
      <c r="K5" s="22"/>
      <c r="L5" s="23" t="s">
        <v>31</v>
      </c>
      <c r="M5" s="23" t="s">
        <v>32</v>
      </c>
    </row>
    <row r="6" spans="1:16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</row>
    <row r="7" spans="1:16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67"/>
      <c r="L7" s="29"/>
      <c r="M7" s="29"/>
    </row>
    <row r="8" spans="1:16" s="34" customFormat="1" x14ac:dyDescent="0.2">
      <c r="A8" s="33">
        <v>101</v>
      </c>
      <c r="B8" s="34" t="s">
        <v>64</v>
      </c>
      <c r="C8" s="36">
        <v>84778</v>
      </c>
      <c r="D8" s="77">
        <v>30790</v>
      </c>
      <c r="E8" s="37">
        <f t="shared" ref="E8" si="1">(C8*1000)/D8</f>
        <v>2753.4264371549202</v>
      </c>
      <c r="F8" s="38">
        <f>IF(ISNUMBER(C8),E8/E$435,"")</f>
        <v>0.7864703916488599</v>
      </c>
      <c r="G8" s="39">
        <f>(E$435-E8)*0.6</f>
        <v>448.53925207539038</v>
      </c>
      <c r="H8" s="39">
        <f>IF(E8&gt;=E$435*0.9,0,IF(E8&lt;0.9*E$435,(E$435*0.9-E8)*0.35))</f>
        <v>139.11318203915781</v>
      </c>
      <c r="I8" s="68">
        <f>G8+H8</f>
        <v>587.65243411454821</v>
      </c>
      <c r="J8" s="40">
        <f>I$437</f>
        <v>-31.933461064582765</v>
      </c>
      <c r="K8" s="37">
        <f t="shared" ref="K8" si="2">I8+J8</f>
        <v>555.71897304996548</v>
      </c>
      <c r="L8" s="37">
        <f>(I8*D8)</f>
        <v>18093818.446386941</v>
      </c>
      <c r="M8" s="37">
        <f>(K8*D8)</f>
        <v>17110587.180208437</v>
      </c>
      <c r="N8" s="63"/>
      <c r="O8" s="74"/>
      <c r="P8" s="69"/>
    </row>
    <row r="9" spans="1:16" s="34" customFormat="1" x14ac:dyDescent="0.2">
      <c r="A9" s="33">
        <v>104</v>
      </c>
      <c r="B9" s="34" t="s">
        <v>65</v>
      </c>
      <c r="C9" s="36">
        <v>97786</v>
      </c>
      <c r="D9" s="77">
        <v>32407</v>
      </c>
      <c r="E9" s="37">
        <f t="shared" ref="E9:E72" si="3">(C9*1000)/D9</f>
        <v>3017.4345048909186</v>
      </c>
      <c r="F9" s="38">
        <f t="shared" ref="F9:F72" si="4">IF(ISNUMBER(C9),E9/E$435,"")</f>
        <v>0.86187989801117104</v>
      </c>
      <c r="G9" s="39">
        <f t="shared" ref="G9:G72" si="5">(E$435-E9)*0.6</f>
        <v>290.1344114337914</v>
      </c>
      <c r="H9" s="39">
        <f t="shared" ref="H9:H72" si="6">IF(E9&gt;=E$435*0.9,0,IF(E9&lt;0.9*E$435,(E$435*0.9-E9)*0.35))</f>
        <v>46.710358331558403</v>
      </c>
      <c r="I9" s="68">
        <f t="shared" ref="I9:I72" si="7">G9+H9</f>
        <v>336.84476976534978</v>
      </c>
      <c r="J9" s="40">
        <f t="shared" ref="J9:J72" si="8">I$437</f>
        <v>-31.933461064582765</v>
      </c>
      <c r="K9" s="37">
        <f t="shared" ref="K9:K72" si="9">I9+J9</f>
        <v>304.91130870076699</v>
      </c>
      <c r="L9" s="37">
        <f t="shared" ref="L9:L72" si="10">(I9*D9)</f>
        <v>10916128.45378569</v>
      </c>
      <c r="M9" s="37">
        <f t="shared" ref="M9:M72" si="11">(K9*D9)</f>
        <v>9881260.7810657565</v>
      </c>
      <c r="N9" s="63"/>
      <c r="O9" s="74"/>
      <c r="P9" s="69"/>
    </row>
    <row r="10" spans="1:16" s="34" customFormat="1" x14ac:dyDescent="0.2">
      <c r="A10" s="33">
        <v>105</v>
      </c>
      <c r="B10" s="34" t="s">
        <v>66</v>
      </c>
      <c r="C10" s="36">
        <v>159623</v>
      </c>
      <c r="D10" s="77">
        <v>55127</v>
      </c>
      <c r="E10" s="37">
        <f t="shared" si="3"/>
        <v>2895.550274819961</v>
      </c>
      <c r="F10" s="38">
        <f t="shared" si="4"/>
        <v>0.8270656981959128</v>
      </c>
      <c r="G10" s="39">
        <f t="shared" si="5"/>
        <v>363.26494947636593</v>
      </c>
      <c r="H10" s="39">
        <f t="shared" si="6"/>
        <v>89.369838856393528</v>
      </c>
      <c r="I10" s="68">
        <f t="shared" si="7"/>
        <v>452.63478833275946</v>
      </c>
      <c r="J10" s="40">
        <f t="shared" si="8"/>
        <v>-31.933461064582765</v>
      </c>
      <c r="K10" s="37">
        <f t="shared" si="9"/>
        <v>420.70132726817667</v>
      </c>
      <c r="L10" s="37">
        <f t="shared" si="10"/>
        <v>24952397.97642003</v>
      </c>
      <c r="M10" s="37">
        <f t="shared" si="11"/>
        <v>23192002.068312775</v>
      </c>
      <c r="N10" s="63"/>
      <c r="O10" s="74"/>
      <c r="P10" s="69"/>
    </row>
    <row r="11" spans="1:16" s="34" customFormat="1" x14ac:dyDescent="0.2">
      <c r="A11" s="33">
        <v>106</v>
      </c>
      <c r="B11" s="34" t="s">
        <v>67</v>
      </c>
      <c r="C11" s="36">
        <v>240682</v>
      </c>
      <c r="D11" s="77">
        <v>80121</v>
      </c>
      <c r="E11" s="37">
        <f t="shared" si="3"/>
        <v>3003.981478014503</v>
      </c>
      <c r="F11" s="38">
        <f t="shared" si="4"/>
        <v>0.85803726500177424</v>
      </c>
      <c r="G11" s="39">
        <f t="shared" si="5"/>
        <v>298.20622755964075</v>
      </c>
      <c r="H11" s="39">
        <f t="shared" si="6"/>
        <v>51.418917738303861</v>
      </c>
      <c r="I11" s="68">
        <f t="shared" si="7"/>
        <v>349.62514529794464</v>
      </c>
      <c r="J11" s="40">
        <f t="shared" si="8"/>
        <v>-31.933461064582765</v>
      </c>
      <c r="K11" s="37">
        <f t="shared" si="9"/>
        <v>317.69168423336185</v>
      </c>
      <c r="L11" s="37">
        <f t="shared" si="10"/>
        <v>28012316.266416624</v>
      </c>
      <c r="M11" s="37">
        <f t="shared" si="11"/>
        <v>25453775.432461184</v>
      </c>
      <c r="N11" s="63"/>
      <c r="O11" s="74"/>
      <c r="P11" s="69"/>
    </row>
    <row r="12" spans="1:16" s="34" customFormat="1" x14ac:dyDescent="0.2">
      <c r="A12" s="33">
        <v>111</v>
      </c>
      <c r="B12" s="34" t="s">
        <v>68</v>
      </c>
      <c r="C12" s="36">
        <v>15379</v>
      </c>
      <c r="D12" s="77">
        <v>4517</v>
      </c>
      <c r="E12" s="37">
        <f t="shared" si="3"/>
        <v>3404.6933805623203</v>
      </c>
      <c r="F12" s="38">
        <f t="shared" si="4"/>
        <v>0.97249394438950465</v>
      </c>
      <c r="G12" s="39">
        <f t="shared" si="5"/>
        <v>57.779086030950381</v>
      </c>
      <c r="H12" s="39">
        <f t="shared" si="6"/>
        <v>0</v>
      </c>
      <c r="I12" s="68">
        <f t="shared" si="7"/>
        <v>57.779086030950381</v>
      </c>
      <c r="J12" s="40">
        <f t="shared" si="8"/>
        <v>-31.933461064582765</v>
      </c>
      <c r="K12" s="37">
        <f t="shared" si="9"/>
        <v>25.845624966367616</v>
      </c>
      <c r="L12" s="37">
        <f t="shared" si="10"/>
        <v>260988.13160180286</v>
      </c>
      <c r="M12" s="37">
        <f t="shared" si="11"/>
        <v>116744.68797308252</v>
      </c>
      <c r="N12" s="63"/>
      <c r="O12" s="74"/>
      <c r="P12" s="69"/>
    </row>
    <row r="13" spans="1:16" s="34" customFormat="1" x14ac:dyDescent="0.2">
      <c r="A13" s="33">
        <v>118</v>
      </c>
      <c r="B13" s="34" t="s">
        <v>69</v>
      </c>
      <c r="C13" s="36">
        <v>3846</v>
      </c>
      <c r="D13" s="77">
        <v>1398</v>
      </c>
      <c r="E13" s="37">
        <f t="shared" si="3"/>
        <v>2751.0729613733906</v>
      </c>
      <c r="F13" s="38">
        <f t="shared" si="4"/>
        <v>0.78579816049909723</v>
      </c>
      <c r="G13" s="39">
        <f t="shared" si="5"/>
        <v>449.95133754430816</v>
      </c>
      <c r="H13" s="39">
        <f t="shared" si="6"/>
        <v>139.93689856269316</v>
      </c>
      <c r="I13" s="68">
        <f t="shared" si="7"/>
        <v>589.88823610700138</v>
      </c>
      <c r="J13" s="40">
        <f t="shared" si="8"/>
        <v>-31.933461064582765</v>
      </c>
      <c r="K13" s="37">
        <f t="shared" si="9"/>
        <v>557.95477504241865</v>
      </c>
      <c r="L13" s="37">
        <f t="shared" si="10"/>
        <v>824663.75407758798</v>
      </c>
      <c r="M13" s="37">
        <f t="shared" si="11"/>
        <v>780020.77550930122</v>
      </c>
      <c r="N13" s="63"/>
      <c r="O13" s="74"/>
      <c r="P13" s="69"/>
    </row>
    <row r="14" spans="1:16" s="34" customFormat="1" x14ac:dyDescent="0.2">
      <c r="A14" s="33">
        <v>119</v>
      </c>
      <c r="B14" s="34" t="s">
        <v>70</v>
      </c>
      <c r="C14" s="36">
        <v>9640</v>
      </c>
      <c r="D14" s="77">
        <v>3597</v>
      </c>
      <c r="E14" s="37">
        <f t="shared" si="3"/>
        <v>2680.011120378093</v>
      </c>
      <c r="F14" s="38">
        <f t="shared" si="4"/>
        <v>0.7655005294584768</v>
      </c>
      <c r="G14" s="39">
        <f t="shared" si="5"/>
        <v>492.58844214148672</v>
      </c>
      <c r="H14" s="39">
        <f t="shared" si="6"/>
        <v>164.80854291104734</v>
      </c>
      <c r="I14" s="68">
        <f t="shared" si="7"/>
        <v>657.39698505253409</v>
      </c>
      <c r="J14" s="40">
        <f t="shared" si="8"/>
        <v>-31.933461064582765</v>
      </c>
      <c r="K14" s="37">
        <f t="shared" si="9"/>
        <v>625.46352398795136</v>
      </c>
      <c r="L14" s="37">
        <f t="shared" si="10"/>
        <v>2364656.9552339651</v>
      </c>
      <c r="M14" s="37">
        <f t="shared" si="11"/>
        <v>2249792.2957846611</v>
      </c>
      <c r="N14" s="63"/>
      <c r="O14" s="74"/>
      <c r="P14" s="69"/>
    </row>
    <row r="15" spans="1:16" s="34" customFormat="1" x14ac:dyDescent="0.2">
      <c r="A15" s="33">
        <v>121</v>
      </c>
      <c r="B15" s="34" t="s">
        <v>71</v>
      </c>
      <c r="C15" s="36">
        <v>2117</v>
      </c>
      <c r="D15" s="77">
        <v>685</v>
      </c>
      <c r="E15" s="37">
        <f t="shared" si="3"/>
        <v>3090.5109489051097</v>
      </c>
      <c r="F15" s="38">
        <f t="shared" si="4"/>
        <v>0.88275296684228621</v>
      </c>
      <c r="G15" s="39">
        <f t="shared" si="5"/>
        <v>246.28854502527673</v>
      </c>
      <c r="H15" s="39">
        <f t="shared" si="6"/>
        <v>21.133602926591514</v>
      </c>
      <c r="I15" s="68">
        <f t="shared" si="7"/>
        <v>267.42214795186823</v>
      </c>
      <c r="J15" s="40">
        <f t="shared" si="8"/>
        <v>-31.933461064582765</v>
      </c>
      <c r="K15" s="37">
        <f t="shared" si="9"/>
        <v>235.48868688728547</v>
      </c>
      <c r="L15" s="37">
        <f t="shared" si="10"/>
        <v>183184.17134702974</v>
      </c>
      <c r="M15" s="37">
        <f t="shared" si="11"/>
        <v>161309.75051779056</v>
      </c>
      <c r="N15" s="63"/>
      <c r="O15" s="74"/>
      <c r="P15" s="69"/>
    </row>
    <row r="16" spans="1:16" s="34" customFormat="1" x14ac:dyDescent="0.2">
      <c r="A16" s="33">
        <v>122</v>
      </c>
      <c r="B16" s="34" t="s">
        <v>72</v>
      </c>
      <c r="C16" s="36">
        <v>15161</v>
      </c>
      <c r="D16" s="77">
        <v>5367</v>
      </c>
      <c r="E16" s="37">
        <f t="shared" si="3"/>
        <v>2824.8555990311161</v>
      </c>
      <c r="F16" s="38">
        <f t="shared" si="4"/>
        <v>0.80687294177980462</v>
      </c>
      <c r="G16" s="39">
        <f t="shared" si="5"/>
        <v>405.68175494967289</v>
      </c>
      <c r="H16" s="39">
        <f t="shared" si="6"/>
        <v>114.11297538248927</v>
      </c>
      <c r="I16" s="68">
        <f t="shared" si="7"/>
        <v>519.7947303321622</v>
      </c>
      <c r="J16" s="40">
        <f t="shared" si="8"/>
        <v>-31.933461064582765</v>
      </c>
      <c r="K16" s="37">
        <f t="shared" si="9"/>
        <v>487.86126926757942</v>
      </c>
      <c r="L16" s="37">
        <f t="shared" si="10"/>
        <v>2789738.3176927147</v>
      </c>
      <c r="M16" s="37">
        <f t="shared" si="11"/>
        <v>2618351.4321590988</v>
      </c>
      <c r="N16" s="63"/>
      <c r="O16" s="74"/>
      <c r="P16" s="69"/>
    </row>
    <row r="17" spans="1:16" s="34" customFormat="1" x14ac:dyDescent="0.2">
      <c r="A17" s="33">
        <v>123</v>
      </c>
      <c r="B17" s="34" t="s">
        <v>73</v>
      </c>
      <c r="C17" s="36">
        <v>17079</v>
      </c>
      <c r="D17" s="77">
        <v>5765</v>
      </c>
      <c r="E17" s="37">
        <f t="shared" si="3"/>
        <v>2962.532523850824</v>
      </c>
      <c r="F17" s="38">
        <f t="shared" si="4"/>
        <v>0.84619806175499068</v>
      </c>
      <c r="G17" s="39">
        <f t="shared" si="5"/>
        <v>323.07560005784813</v>
      </c>
      <c r="H17" s="39">
        <f t="shared" si="6"/>
        <v>65.926051695591511</v>
      </c>
      <c r="I17" s="68">
        <f t="shared" si="7"/>
        <v>389.00165175343966</v>
      </c>
      <c r="J17" s="40">
        <f t="shared" si="8"/>
        <v>-31.933461064582765</v>
      </c>
      <c r="K17" s="37">
        <f t="shared" si="9"/>
        <v>357.06819068885687</v>
      </c>
      <c r="L17" s="37">
        <f t="shared" si="10"/>
        <v>2242594.5223585796</v>
      </c>
      <c r="M17" s="37">
        <f t="shared" si="11"/>
        <v>2058498.1193212599</v>
      </c>
      <c r="N17" s="63"/>
      <c r="O17" s="74"/>
      <c r="P17" s="69"/>
    </row>
    <row r="18" spans="1:16" s="34" customFormat="1" x14ac:dyDescent="0.2">
      <c r="A18" s="33">
        <v>124</v>
      </c>
      <c r="B18" s="34" t="s">
        <v>74</v>
      </c>
      <c r="C18" s="36">
        <v>43973</v>
      </c>
      <c r="D18" s="77">
        <v>15720</v>
      </c>
      <c r="E18" s="37">
        <f t="shared" si="3"/>
        <v>2797.2646310432569</v>
      </c>
      <c r="F18" s="38">
        <f t="shared" si="4"/>
        <v>0.79899204141995894</v>
      </c>
      <c r="G18" s="39">
        <f t="shared" si="5"/>
        <v>422.23633574238835</v>
      </c>
      <c r="H18" s="39">
        <f t="shared" si="6"/>
        <v>123.76981417823997</v>
      </c>
      <c r="I18" s="68">
        <f t="shared" si="7"/>
        <v>546.00614992062833</v>
      </c>
      <c r="J18" s="40">
        <f t="shared" si="8"/>
        <v>-31.933461064582765</v>
      </c>
      <c r="K18" s="37">
        <f t="shared" si="9"/>
        <v>514.0726888560456</v>
      </c>
      <c r="L18" s="37">
        <f t="shared" si="10"/>
        <v>8583216.6767522767</v>
      </c>
      <c r="M18" s="37">
        <f t="shared" si="11"/>
        <v>8081222.6688170368</v>
      </c>
      <c r="N18" s="63"/>
      <c r="O18" s="74"/>
      <c r="P18" s="69"/>
    </row>
    <row r="19" spans="1:16" s="34" customFormat="1" x14ac:dyDescent="0.2">
      <c r="A19" s="33">
        <v>125</v>
      </c>
      <c r="B19" s="34" t="s">
        <v>75</v>
      </c>
      <c r="C19" s="36">
        <v>31782</v>
      </c>
      <c r="D19" s="77">
        <v>11406</v>
      </c>
      <c r="E19" s="37">
        <f t="shared" si="3"/>
        <v>2786.4281956864806</v>
      </c>
      <c r="F19" s="38">
        <f t="shared" si="4"/>
        <v>0.79589679418759507</v>
      </c>
      <c r="G19" s="39">
        <f t="shared" si="5"/>
        <v>428.73819695645415</v>
      </c>
      <c r="H19" s="39">
        <f t="shared" si="6"/>
        <v>127.56256655311167</v>
      </c>
      <c r="I19" s="68">
        <f t="shared" si="7"/>
        <v>556.30076350956585</v>
      </c>
      <c r="J19" s="40">
        <f t="shared" si="8"/>
        <v>-31.933461064582765</v>
      </c>
      <c r="K19" s="37">
        <f t="shared" si="9"/>
        <v>524.36730244498312</v>
      </c>
      <c r="L19" s="37">
        <f t="shared" si="10"/>
        <v>6345166.5085901078</v>
      </c>
      <c r="M19" s="37">
        <f t="shared" si="11"/>
        <v>5980933.4516874775</v>
      </c>
      <c r="N19" s="63"/>
      <c r="O19" s="74"/>
      <c r="P19" s="69"/>
    </row>
    <row r="20" spans="1:16" s="34" customFormat="1" x14ac:dyDescent="0.2">
      <c r="A20" s="33">
        <v>127</v>
      </c>
      <c r="B20" s="34" t="s">
        <v>76</v>
      </c>
      <c r="C20" s="36">
        <v>10702</v>
      </c>
      <c r="D20" s="77">
        <v>3783</v>
      </c>
      <c r="E20" s="37">
        <f t="shared" si="3"/>
        <v>2828.9717155696535</v>
      </c>
      <c r="F20" s="38">
        <f t="shared" si="4"/>
        <v>0.80804864189746628</v>
      </c>
      <c r="G20" s="39">
        <f t="shared" si="5"/>
        <v>403.21208502655043</v>
      </c>
      <c r="H20" s="39">
        <f t="shared" si="6"/>
        <v>112.67233459400117</v>
      </c>
      <c r="I20" s="68">
        <f t="shared" si="7"/>
        <v>515.88441962055163</v>
      </c>
      <c r="J20" s="40">
        <f t="shared" si="8"/>
        <v>-31.933461064582765</v>
      </c>
      <c r="K20" s="37">
        <f t="shared" si="9"/>
        <v>483.95095855596884</v>
      </c>
      <c r="L20" s="37">
        <f t="shared" si="10"/>
        <v>1951590.7594245467</v>
      </c>
      <c r="M20" s="37">
        <f t="shared" si="11"/>
        <v>1830786.4762172301</v>
      </c>
      <c r="N20" s="63"/>
      <c r="O20" s="74"/>
      <c r="P20" s="69"/>
    </row>
    <row r="21" spans="1:16" s="34" customFormat="1" x14ac:dyDescent="0.2">
      <c r="A21" s="33">
        <v>128</v>
      </c>
      <c r="B21" s="34" t="s">
        <v>77</v>
      </c>
      <c r="C21" s="36">
        <v>22694</v>
      </c>
      <c r="D21" s="77">
        <v>8173</v>
      </c>
      <c r="E21" s="37">
        <f t="shared" si="3"/>
        <v>2776.7037807414658</v>
      </c>
      <c r="F21" s="38">
        <f t="shared" si="4"/>
        <v>0.79311917706038226</v>
      </c>
      <c r="G21" s="39">
        <f t="shared" si="5"/>
        <v>434.57284592346303</v>
      </c>
      <c r="H21" s="39">
        <f t="shared" si="6"/>
        <v>130.96611178386686</v>
      </c>
      <c r="I21" s="68">
        <f t="shared" si="7"/>
        <v>565.53895770732993</v>
      </c>
      <c r="J21" s="40">
        <f t="shared" si="8"/>
        <v>-31.933461064582765</v>
      </c>
      <c r="K21" s="37">
        <f t="shared" si="9"/>
        <v>533.6054966427472</v>
      </c>
      <c r="L21" s="37">
        <f t="shared" si="10"/>
        <v>4622149.9013420073</v>
      </c>
      <c r="M21" s="37">
        <f t="shared" si="11"/>
        <v>4361157.7240611725</v>
      </c>
      <c r="N21" s="63"/>
      <c r="O21" s="74"/>
      <c r="P21" s="69"/>
    </row>
    <row r="22" spans="1:16" s="34" customFormat="1" x14ac:dyDescent="0.2">
      <c r="A22" s="33">
        <v>135</v>
      </c>
      <c r="B22" s="34" t="s">
        <v>78</v>
      </c>
      <c r="C22" s="36">
        <v>22779</v>
      </c>
      <c r="D22" s="77">
        <v>7398</v>
      </c>
      <c r="E22" s="37">
        <f t="shared" si="3"/>
        <v>3079.0754257907543</v>
      </c>
      <c r="F22" s="38">
        <f t="shared" si="4"/>
        <v>0.87948660017234537</v>
      </c>
      <c r="G22" s="39">
        <f t="shared" si="5"/>
        <v>253.14985889388998</v>
      </c>
      <c r="H22" s="39">
        <f t="shared" si="6"/>
        <v>25.136036016615911</v>
      </c>
      <c r="I22" s="68">
        <f t="shared" si="7"/>
        <v>278.28589491050587</v>
      </c>
      <c r="J22" s="40">
        <f t="shared" si="8"/>
        <v>-31.933461064582765</v>
      </c>
      <c r="K22" s="37">
        <f t="shared" si="9"/>
        <v>246.35243384592312</v>
      </c>
      <c r="L22" s="37">
        <f t="shared" si="10"/>
        <v>2058759.0505479225</v>
      </c>
      <c r="M22" s="37">
        <f t="shared" si="11"/>
        <v>1822515.3055921393</v>
      </c>
      <c r="N22" s="63"/>
      <c r="O22" s="74"/>
      <c r="P22" s="69"/>
    </row>
    <row r="23" spans="1:16" s="34" customFormat="1" x14ac:dyDescent="0.2">
      <c r="A23" s="33">
        <v>136</v>
      </c>
      <c r="B23" s="34" t="s">
        <v>79</v>
      </c>
      <c r="C23" s="36">
        <v>48765</v>
      </c>
      <c r="D23" s="77">
        <v>15747</v>
      </c>
      <c r="E23" s="37">
        <f t="shared" si="3"/>
        <v>3096.780339112212</v>
      </c>
      <c r="F23" s="38">
        <f t="shared" si="4"/>
        <v>0.88454371371136686</v>
      </c>
      <c r="G23" s="39">
        <f t="shared" si="5"/>
        <v>242.52691090101533</v>
      </c>
      <c r="H23" s="39">
        <f t="shared" si="6"/>
        <v>18.939316354105699</v>
      </c>
      <c r="I23" s="68">
        <f t="shared" si="7"/>
        <v>261.466227255121</v>
      </c>
      <c r="J23" s="40">
        <f t="shared" si="8"/>
        <v>-31.933461064582765</v>
      </c>
      <c r="K23" s="37">
        <f t="shared" si="9"/>
        <v>229.53276619053824</v>
      </c>
      <c r="L23" s="37">
        <f t="shared" si="10"/>
        <v>4117308.6805863902</v>
      </c>
      <c r="M23" s="37">
        <f t="shared" si="11"/>
        <v>3614452.4692024058</v>
      </c>
      <c r="N23" s="63"/>
      <c r="O23" s="74"/>
      <c r="P23" s="69"/>
    </row>
    <row r="24" spans="1:16" s="34" customFormat="1" x14ac:dyDescent="0.2">
      <c r="A24" s="33">
        <v>137</v>
      </c>
      <c r="B24" s="34" t="s">
        <v>80</v>
      </c>
      <c r="C24" s="36">
        <v>16427</v>
      </c>
      <c r="D24" s="77">
        <v>5335</v>
      </c>
      <c r="E24" s="37">
        <f t="shared" si="3"/>
        <v>3079.100281162137</v>
      </c>
      <c r="F24" s="38">
        <f t="shared" si="4"/>
        <v>0.87949369969510804</v>
      </c>
      <c r="G24" s="39">
        <f t="shared" si="5"/>
        <v>253.13494567106034</v>
      </c>
      <c r="H24" s="39">
        <f t="shared" si="6"/>
        <v>25.127336636631956</v>
      </c>
      <c r="I24" s="68">
        <f t="shared" si="7"/>
        <v>278.26228230769232</v>
      </c>
      <c r="J24" s="40">
        <f t="shared" si="8"/>
        <v>-31.933461064582765</v>
      </c>
      <c r="K24" s="37">
        <f t="shared" si="9"/>
        <v>246.32882124310956</v>
      </c>
      <c r="L24" s="37">
        <f t="shared" si="10"/>
        <v>1484529.2761115385</v>
      </c>
      <c r="M24" s="37">
        <f t="shared" si="11"/>
        <v>1314164.2613319894</v>
      </c>
      <c r="N24" s="63"/>
      <c r="O24" s="74"/>
      <c r="P24" s="69"/>
    </row>
    <row r="25" spans="1:16" s="34" customFormat="1" x14ac:dyDescent="0.2">
      <c r="A25" s="33">
        <v>138</v>
      </c>
      <c r="B25" s="34" t="s">
        <v>81</v>
      </c>
      <c r="C25" s="36">
        <v>16266</v>
      </c>
      <c r="D25" s="77">
        <v>5557</v>
      </c>
      <c r="E25" s="37">
        <f t="shared" si="3"/>
        <v>2927.1189490732409</v>
      </c>
      <c r="F25" s="38">
        <f t="shared" si="4"/>
        <v>0.83608276408472104</v>
      </c>
      <c r="G25" s="39">
        <f t="shared" si="5"/>
        <v>344.323744924398</v>
      </c>
      <c r="H25" s="39">
        <f t="shared" si="6"/>
        <v>78.320802867745599</v>
      </c>
      <c r="I25" s="68">
        <f t="shared" si="7"/>
        <v>422.64454779214361</v>
      </c>
      <c r="J25" s="40">
        <f t="shared" si="8"/>
        <v>-31.933461064582765</v>
      </c>
      <c r="K25" s="37">
        <f t="shared" si="9"/>
        <v>390.71108672756083</v>
      </c>
      <c r="L25" s="37">
        <f t="shared" si="10"/>
        <v>2348635.752080942</v>
      </c>
      <c r="M25" s="37">
        <f t="shared" si="11"/>
        <v>2171181.5089450553</v>
      </c>
      <c r="N25" s="63"/>
      <c r="O25" s="74"/>
      <c r="P25" s="69"/>
    </row>
    <row r="26" spans="1:16" s="34" customFormat="1" x14ac:dyDescent="0.2">
      <c r="A26" s="33">
        <v>211</v>
      </c>
      <c r="B26" s="34" t="s">
        <v>82</v>
      </c>
      <c r="C26" s="36">
        <v>60124</v>
      </c>
      <c r="D26" s="77">
        <v>17188</v>
      </c>
      <c r="E26" s="37">
        <f t="shared" si="3"/>
        <v>3498.0218757272514</v>
      </c>
      <c r="F26" s="38">
        <f t="shared" si="4"/>
        <v>0.99915167424707285</v>
      </c>
      <c r="G26" s="39">
        <f t="shared" si="5"/>
        <v>1.7819889319916911</v>
      </c>
      <c r="H26" s="39">
        <f t="shared" si="6"/>
        <v>0</v>
      </c>
      <c r="I26" s="68">
        <f t="shared" si="7"/>
        <v>1.7819889319916911</v>
      </c>
      <c r="J26" s="40">
        <f t="shared" si="8"/>
        <v>-31.933461064582765</v>
      </c>
      <c r="K26" s="37">
        <f t="shared" si="9"/>
        <v>-30.151472132591074</v>
      </c>
      <c r="L26" s="37">
        <f t="shared" si="10"/>
        <v>30628.825763073186</v>
      </c>
      <c r="M26" s="37">
        <f t="shared" si="11"/>
        <v>-518243.5030149754</v>
      </c>
      <c r="N26" s="63"/>
      <c r="O26" s="74"/>
      <c r="P26" s="69"/>
    </row>
    <row r="27" spans="1:16" s="34" customFormat="1" x14ac:dyDescent="0.2">
      <c r="A27" s="33">
        <v>213</v>
      </c>
      <c r="B27" s="34" t="s">
        <v>83</v>
      </c>
      <c r="C27" s="36">
        <v>111766</v>
      </c>
      <c r="D27" s="77">
        <v>30698</v>
      </c>
      <c r="E27" s="37">
        <f t="shared" si="3"/>
        <v>3640.8235064173564</v>
      </c>
      <c r="F27" s="38">
        <f t="shared" si="4"/>
        <v>1.0399405810801861</v>
      </c>
      <c r="G27" s="39">
        <f t="shared" si="5"/>
        <v>-83.898989482071286</v>
      </c>
      <c r="H27" s="39">
        <f t="shared" si="6"/>
        <v>0</v>
      </c>
      <c r="I27" s="68">
        <f t="shared" si="7"/>
        <v>-83.898989482071286</v>
      </c>
      <c r="J27" s="40">
        <f t="shared" si="8"/>
        <v>-31.933461064582765</v>
      </c>
      <c r="K27" s="37">
        <f t="shared" si="9"/>
        <v>-115.83245054665406</v>
      </c>
      <c r="L27" s="37">
        <f t="shared" si="10"/>
        <v>-2575531.1791206244</v>
      </c>
      <c r="M27" s="37">
        <f t="shared" si="11"/>
        <v>-3555824.5668811863</v>
      </c>
      <c r="N27" s="63"/>
      <c r="O27" s="74"/>
      <c r="P27" s="69"/>
    </row>
    <row r="28" spans="1:16" s="34" customFormat="1" x14ac:dyDescent="0.2">
      <c r="A28" s="33">
        <v>214</v>
      </c>
      <c r="B28" s="34" t="s">
        <v>84</v>
      </c>
      <c r="C28" s="36">
        <v>65880</v>
      </c>
      <c r="D28" s="77">
        <v>19288</v>
      </c>
      <c r="E28" s="37">
        <f t="shared" si="3"/>
        <v>3415.5951887183742</v>
      </c>
      <c r="F28" s="38">
        <f t="shared" si="4"/>
        <v>0.9756078642729179</v>
      </c>
      <c r="G28" s="39">
        <f t="shared" si="5"/>
        <v>51.238001137318044</v>
      </c>
      <c r="H28" s="39">
        <f t="shared" si="6"/>
        <v>0</v>
      </c>
      <c r="I28" s="68">
        <f t="shared" si="7"/>
        <v>51.238001137318044</v>
      </c>
      <c r="J28" s="40">
        <f t="shared" si="8"/>
        <v>-31.933461064582765</v>
      </c>
      <c r="K28" s="37">
        <f t="shared" si="9"/>
        <v>19.304540072735278</v>
      </c>
      <c r="L28" s="37">
        <f t="shared" si="10"/>
        <v>988278.56593659043</v>
      </c>
      <c r="M28" s="37">
        <f t="shared" si="11"/>
        <v>372345.96892291808</v>
      </c>
      <c r="N28" s="63"/>
      <c r="O28" s="74"/>
      <c r="P28" s="69"/>
    </row>
    <row r="29" spans="1:16" s="34" customFormat="1" x14ac:dyDescent="0.2">
      <c r="A29" s="33">
        <v>215</v>
      </c>
      <c r="B29" s="34" t="s">
        <v>85</v>
      </c>
      <c r="C29" s="36">
        <v>61672</v>
      </c>
      <c r="D29" s="77">
        <v>15743</v>
      </c>
      <c r="E29" s="37">
        <f t="shared" si="3"/>
        <v>3917.4236168455823</v>
      </c>
      <c r="F29" s="38">
        <f t="shared" si="4"/>
        <v>1.118946794663064</v>
      </c>
      <c r="G29" s="39">
        <f t="shared" si="5"/>
        <v>-249.85905573900681</v>
      </c>
      <c r="H29" s="39">
        <f t="shared" si="6"/>
        <v>0</v>
      </c>
      <c r="I29" s="68">
        <f t="shared" si="7"/>
        <v>-249.85905573900681</v>
      </c>
      <c r="J29" s="40">
        <f t="shared" si="8"/>
        <v>-31.933461064582765</v>
      </c>
      <c r="K29" s="37">
        <f t="shared" si="9"/>
        <v>-281.79251680358959</v>
      </c>
      <c r="L29" s="37">
        <f t="shared" si="10"/>
        <v>-3933531.1144991843</v>
      </c>
      <c r="M29" s="37">
        <f t="shared" si="11"/>
        <v>-4436259.5920389108</v>
      </c>
      <c r="N29" s="63"/>
      <c r="O29" s="74"/>
      <c r="P29" s="69"/>
    </row>
    <row r="30" spans="1:16" s="34" customFormat="1" x14ac:dyDescent="0.2">
      <c r="A30" s="33">
        <v>216</v>
      </c>
      <c r="B30" s="34" t="s">
        <v>86</v>
      </c>
      <c r="C30" s="36">
        <v>69678</v>
      </c>
      <c r="D30" s="77">
        <v>18869</v>
      </c>
      <c r="E30" s="37">
        <f t="shared" si="3"/>
        <v>3692.7235147596589</v>
      </c>
      <c r="F30" s="38">
        <f t="shared" si="4"/>
        <v>1.0547649538459702</v>
      </c>
      <c r="G30" s="39">
        <f t="shared" si="5"/>
        <v>-115.03899448745278</v>
      </c>
      <c r="H30" s="39">
        <f t="shared" si="6"/>
        <v>0</v>
      </c>
      <c r="I30" s="68">
        <f t="shared" si="7"/>
        <v>-115.03899448745278</v>
      </c>
      <c r="J30" s="40">
        <f t="shared" si="8"/>
        <v>-31.933461064582765</v>
      </c>
      <c r="K30" s="37">
        <f t="shared" si="9"/>
        <v>-146.97245555203554</v>
      </c>
      <c r="L30" s="37">
        <f t="shared" si="10"/>
        <v>-2170670.7869837466</v>
      </c>
      <c r="M30" s="37">
        <f t="shared" si="11"/>
        <v>-2773223.2638113587</v>
      </c>
      <c r="N30" s="63"/>
      <c r="O30" s="74"/>
      <c r="P30" s="69"/>
    </row>
    <row r="31" spans="1:16" s="34" customFormat="1" x14ac:dyDescent="0.2">
      <c r="A31" s="33">
        <v>217</v>
      </c>
      <c r="B31" s="34" t="s">
        <v>87</v>
      </c>
      <c r="C31" s="36">
        <v>120718</v>
      </c>
      <c r="D31" s="77">
        <v>26988</v>
      </c>
      <c r="E31" s="37">
        <f t="shared" si="3"/>
        <v>4473.0250481695566</v>
      </c>
      <c r="F31" s="38">
        <f t="shared" si="4"/>
        <v>1.2776450875964109</v>
      </c>
      <c r="G31" s="39">
        <f t="shared" si="5"/>
        <v>-583.21991453339137</v>
      </c>
      <c r="H31" s="39">
        <f t="shared" si="6"/>
        <v>0</v>
      </c>
      <c r="I31" s="68">
        <f t="shared" si="7"/>
        <v>-583.21991453339137</v>
      </c>
      <c r="J31" s="40">
        <f t="shared" si="8"/>
        <v>-31.933461064582765</v>
      </c>
      <c r="K31" s="37">
        <f t="shared" si="9"/>
        <v>-615.1533755979741</v>
      </c>
      <c r="L31" s="37">
        <f t="shared" si="10"/>
        <v>-15739939.053427167</v>
      </c>
      <c r="M31" s="37">
        <f t="shared" si="11"/>
        <v>-16601759.300638124</v>
      </c>
      <c r="N31" s="63"/>
      <c r="O31" s="74"/>
      <c r="P31" s="69"/>
    </row>
    <row r="32" spans="1:16" s="34" customFormat="1" x14ac:dyDescent="0.2">
      <c r="A32" s="33">
        <v>219</v>
      </c>
      <c r="B32" s="34" t="s">
        <v>88</v>
      </c>
      <c r="C32" s="36">
        <v>622677</v>
      </c>
      <c r="D32" s="77">
        <v>124008</v>
      </c>
      <c r="E32" s="37">
        <f t="shared" si="3"/>
        <v>5021.2647571124444</v>
      </c>
      <c r="F32" s="38">
        <f t="shared" si="4"/>
        <v>1.4342406271726551</v>
      </c>
      <c r="G32" s="39">
        <f t="shared" si="5"/>
        <v>-912.16373989912404</v>
      </c>
      <c r="H32" s="39">
        <f t="shared" si="6"/>
        <v>0</v>
      </c>
      <c r="I32" s="68">
        <f t="shared" si="7"/>
        <v>-912.16373989912404</v>
      </c>
      <c r="J32" s="40">
        <f t="shared" si="8"/>
        <v>-31.933461064582765</v>
      </c>
      <c r="K32" s="37">
        <f t="shared" si="9"/>
        <v>-944.09720096370677</v>
      </c>
      <c r="L32" s="37">
        <f t="shared" si="10"/>
        <v>-113115601.05741057</v>
      </c>
      <c r="M32" s="37">
        <f t="shared" si="11"/>
        <v>-117075605.69710734</v>
      </c>
      <c r="N32" s="63"/>
      <c r="O32" s="74"/>
      <c r="P32" s="69"/>
    </row>
    <row r="33" spans="1:16" s="34" customFormat="1" x14ac:dyDescent="0.2">
      <c r="A33" s="33">
        <v>220</v>
      </c>
      <c r="B33" s="34" t="s">
        <v>89</v>
      </c>
      <c r="C33" s="36">
        <v>295049</v>
      </c>
      <c r="D33" s="77">
        <v>60781</v>
      </c>
      <c r="E33" s="37">
        <f t="shared" si="3"/>
        <v>4854.2965729422021</v>
      </c>
      <c r="F33" s="38">
        <f t="shared" si="4"/>
        <v>1.386548946935519</v>
      </c>
      <c r="G33" s="39">
        <f t="shared" si="5"/>
        <v>-811.98282939697867</v>
      </c>
      <c r="H33" s="39">
        <f t="shared" si="6"/>
        <v>0</v>
      </c>
      <c r="I33" s="68">
        <f t="shared" si="7"/>
        <v>-811.98282939697867</v>
      </c>
      <c r="J33" s="40">
        <f t="shared" si="8"/>
        <v>-31.933461064582765</v>
      </c>
      <c r="K33" s="37">
        <f t="shared" si="9"/>
        <v>-843.9162904615614</v>
      </c>
      <c r="L33" s="37">
        <f t="shared" si="10"/>
        <v>-49353128.353577763</v>
      </c>
      <c r="M33" s="37">
        <f t="shared" si="11"/>
        <v>-51294076.050544165</v>
      </c>
      <c r="N33" s="63"/>
      <c r="O33" s="74"/>
      <c r="P33" s="69"/>
    </row>
    <row r="34" spans="1:16" s="34" customFormat="1" x14ac:dyDescent="0.2">
      <c r="A34" s="33">
        <v>221</v>
      </c>
      <c r="B34" s="34" t="s">
        <v>90</v>
      </c>
      <c r="C34" s="36">
        <v>45401</v>
      </c>
      <c r="D34" s="77">
        <v>16162</v>
      </c>
      <c r="E34" s="37">
        <f t="shared" si="3"/>
        <v>2809.1201583962379</v>
      </c>
      <c r="F34" s="38">
        <f t="shared" si="4"/>
        <v>0.80237837530369149</v>
      </c>
      <c r="G34" s="39">
        <f t="shared" si="5"/>
        <v>415.12301933059979</v>
      </c>
      <c r="H34" s="39">
        <f t="shared" si="6"/>
        <v>119.62037960469662</v>
      </c>
      <c r="I34" s="68">
        <f t="shared" si="7"/>
        <v>534.74339893529645</v>
      </c>
      <c r="J34" s="40">
        <f t="shared" si="8"/>
        <v>-31.933461064582765</v>
      </c>
      <c r="K34" s="37">
        <f t="shared" si="9"/>
        <v>502.80993787071367</v>
      </c>
      <c r="L34" s="37">
        <f t="shared" si="10"/>
        <v>8642522.8135922607</v>
      </c>
      <c r="M34" s="37">
        <f t="shared" si="11"/>
        <v>8126414.2158664744</v>
      </c>
      <c r="N34" s="63"/>
      <c r="O34" s="74"/>
      <c r="P34" s="69"/>
    </row>
    <row r="35" spans="1:16" s="34" customFormat="1" x14ac:dyDescent="0.2">
      <c r="A35" s="33">
        <v>226</v>
      </c>
      <c r="B35" s="34" t="s">
        <v>91</v>
      </c>
      <c r="C35" s="36">
        <v>61152</v>
      </c>
      <c r="D35" s="77">
        <v>17665</v>
      </c>
      <c r="E35" s="37">
        <f t="shared" si="3"/>
        <v>3461.7605434474949</v>
      </c>
      <c r="F35" s="38">
        <f t="shared" si="4"/>
        <v>0.98879422876934386</v>
      </c>
      <c r="G35" s="39">
        <f t="shared" si="5"/>
        <v>23.538788299845599</v>
      </c>
      <c r="H35" s="39">
        <f t="shared" si="6"/>
        <v>0</v>
      </c>
      <c r="I35" s="68">
        <f t="shared" si="7"/>
        <v>23.538788299845599</v>
      </c>
      <c r="J35" s="40">
        <f t="shared" si="8"/>
        <v>-31.933461064582765</v>
      </c>
      <c r="K35" s="37">
        <f t="shared" si="9"/>
        <v>-8.3946727647371659</v>
      </c>
      <c r="L35" s="37">
        <f t="shared" si="10"/>
        <v>415812.6953167725</v>
      </c>
      <c r="M35" s="37">
        <f t="shared" si="11"/>
        <v>-148291.89438908204</v>
      </c>
      <c r="N35" s="63"/>
      <c r="O35" s="74"/>
      <c r="P35" s="69"/>
    </row>
    <row r="36" spans="1:16" s="34" customFormat="1" x14ac:dyDescent="0.2">
      <c r="A36" s="33">
        <v>227</v>
      </c>
      <c r="B36" s="34" t="s">
        <v>92</v>
      </c>
      <c r="C36" s="36">
        <v>41515</v>
      </c>
      <c r="D36" s="77">
        <v>11555</v>
      </c>
      <c r="E36" s="37">
        <f t="shared" si="3"/>
        <v>3592.8169623539593</v>
      </c>
      <c r="F36" s="38">
        <f t="shared" si="4"/>
        <v>1.0262283115233277</v>
      </c>
      <c r="G36" s="39">
        <f t="shared" si="5"/>
        <v>-55.095063044033033</v>
      </c>
      <c r="H36" s="39">
        <f t="shared" si="6"/>
        <v>0</v>
      </c>
      <c r="I36" s="68">
        <f t="shared" si="7"/>
        <v>-55.095063044033033</v>
      </c>
      <c r="J36" s="40">
        <f t="shared" si="8"/>
        <v>-31.933461064582765</v>
      </c>
      <c r="K36" s="37">
        <f t="shared" si="9"/>
        <v>-87.028524108615798</v>
      </c>
      <c r="L36" s="37">
        <f t="shared" si="10"/>
        <v>-636623.45347380172</v>
      </c>
      <c r="M36" s="37">
        <f t="shared" si="11"/>
        <v>-1005614.5960750555</v>
      </c>
      <c r="N36" s="63"/>
      <c r="O36" s="74"/>
      <c r="P36" s="69"/>
    </row>
    <row r="37" spans="1:16" s="34" customFormat="1" x14ac:dyDescent="0.2">
      <c r="A37" s="33">
        <v>228</v>
      </c>
      <c r="B37" s="34" t="s">
        <v>93</v>
      </c>
      <c r="C37" s="36">
        <v>63053</v>
      </c>
      <c r="D37" s="77">
        <v>17730</v>
      </c>
      <c r="E37" s="37">
        <f t="shared" si="3"/>
        <v>3556.2887760857302</v>
      </c>
      <c r="F37" s="38">
        <f t="shared" si="4"/>
        <v>1.015794643649389</v>
      </c>
      <c r="G37" s="39">
        <f t="shared" si="5"/>
        <v>-33.178151283095573</v>
      </c>
      <c r="H37" s="39">
        <f t="shared" si="6"/>
        <v>0</v>
      </c>
      <c r="I37" s="68">
        <f t="shared" si="7"/>
        <v>-33.178151283095573</v>
      </c>
      <c r="J37" s="40">
        <f t="shared" si="8"/>
        <v>-31.933461064582765</v>
      </c>
      <c r="K37" s="37">
        <f t="shared" si="9"/>
        <v>-65.111612347678346</v>
      </c>
      <c r="L37" s="37">
        <f t="shared" si="10"/>
        <v>-588248.62224928453</v>
      </c>
      <c r="M37" s="37">
        <f t="shared" si="11"/>
        <v>-1154428.8869243371</v>
      </c>
      <c r="N37" s="63"/>
      <c r="O37" s="74"/>
      <c r="P37" s="69"/>
    </row>
    <row r="38" spans="1:16" s="34" customFormat="1" x14ac:dyDescent="0.2">
      <c r="A38" s="33">
        <v>229</v>
      </c>
      <c r="B38" s="34" t="s">
        <v>94</v>
      </c>
      <c r="C38" s="36">
        <v>35897</v>
      </c>
      <c r="D38" s="77">
        <v>10927</v>
      </c>
      <c r="E38" s="37">
        <f t="shared" si="3"/>
        <v>3285.1651871510935</v>
      </c>
      <c r="F38" s="38">
        <f t="shared" si="4"/>
        <v>0.938352707196205</v>
      </c>
      <c r="G38" s="39">
        <f t="shared" si="5"/>
        <v>129.49600207768643</v>
      </c>
      <c r="H38" s="39">
        <f t="shared" si="6"/>
        <v>0</v>
      </c>
      <c r="I38" s="68">
        <f t="shared" si="7"/>
        <v>129.49600207768643</v>
      </c>
      <c r="J38" s="40">
        <f t="shared" si="8"/>
        <v>-31.933461064582765</v>
      </c>
      <c r="K38" s="37">
        <f t="shared" si="9"/>
        <v>97.562541013103669</v>
      </c>
      <c r="L38" s="37">
        <f t="shared" si="10"/>
        <v>1415002.8147028796</v>
      </c>
      <c r="M38" s="37">
        <f t="shared" si="11"/>
        <v>1066065.8856501838</v>
      </c>
      <c r="N38" s="63"/>
      <c r="O38" s="74"/>
      <c r="P38" s="69"/>
    </row>
    <row r="39" spans="1:16" s="34" customFormat="1" x14ac:dyDescent="0.2">
      <c r="A39" s="33">
        <v>230</v>
      </c>
      <c r="B39" s="34" t="s">
        <v>95</v>
      </c>
      <c r="C39" s="36">
        <v>138600</v>
      </c>
      <c r="D39" s="77">
        <v>37406</v>
      </c>
      <c r="E39" s="37">
        <f t="shared" si="3"/>
        <v>3705.2879217237878</v>
      </c>
      <c r="F39" s="38">
        <f t="shared" si="4"/>
        <v>1.0583537673811974</v>
      </c>
      <c r="G39" s="39">
        <f t="shared" si="5"/>
        <v>-122.57763866593012</v>
      </c>
      <c r="H39" s="39">
        <f t="shared" si="6"/>
        <v>0</v>
      </c>
      <c r="I39" s="68">
        <f t="shared" si="7"/>
        <v>-122.57763866593012</v>
      </c>
      <c r="J39" s="40">
        <f t="shared" si="8"/>
        <v>-31.933461064582765</v>
      </c>
      <c r="K39" s="37">
        <f t="shared" si="9"/>
        <v>-154.51109973051288</v>
      </c>
      <c r="L39" s="37">
        <f t="shared" si="10"/>
        <v>-4585139.1519377818</v>
      </c>
      <c r="M39" s="37">
        <f t="shared" si="11"/>
        <v>-5779642.1965195648</v>
      </c>
      <c r="N39" s="63"/>
      <c r="O39" s="74"/>
      <c r="P39" s="69"/>
    </row>
    <row r="40" spans="1:16" s="34" customFormat="1" x14ac:dyDescent="0.2">
      <c r="A40" s="33">
        <v>231</v>
      </c>
      <c r="B40" s="34" t="s">
        <v>96</v>
      </c>
      <c r="C40" s="36">
        <v>198784</v>
      </c>
      <c r="D40" s="77">
        <v>53276</v>
      </c>
      <c r="E40" s="37">
        <f t="shared" si="3"/>
        <v>3731.2110518807717</v>
      </c>
      <c r="F40" s="38">
        <f t="shared" si="4"/>
        <v>1.0657582776496446</v>
      </c>
      <c r="G40" s="39">
        <f t="shared" si="5"/>
        <v>-138.13151676012049</v>
      </c>
      <c r="H40" s="39">
        <f t="shared" si="6"/>
        <v>0</v>
      </c>
      <c r="I40" s="68">
        <f t="shared" si="7"/>
        <v>-138.13151676012049</v>
      </c>
      <c r="J40" s="40">
        <f t="shared" si="8"/>
        <v>-31.933461064582765</v>
      </c>
      <c r="K40" s="37">
        <f t="shared" si="9"/>
        <v>-170.06497782470325</v>
      </c>
      <c r="L40" s="37">
        <f t="shared" si="10"/>
        <v>-7359094.686912179</v>
      </c>
      <c r="M40" s="37">
        <f t="shared" si="11"/>
        <v>-9060381.7585888896</v>
      </c>
      <c r="N40" s="63"/>
      <c r="O40" s="74"/>
      <c r="P40" s="69"/>
    </row>
    <row r="41" spans="1:16" s="34" customFormat="1" x14ac:dyDescent="0.2">
      <c r="A41" s="33">
        <v>233</v>
      </c>
      <c r="B41" s="34" t="s">
        <v>97</v>
      </c>
      <c r="C41" s="36">
        <v>98582</v>
      </c>
      <c r="D41" s="77">
        <v>23213</v>
      </c>
      <c r="E41" s="37">
        <f t="shared" si="3"/>
        <v>4246.844440615173</v>
      </c>
      <c r="F41" s="38">
        <f t="shared" si="4"/>
        <v>1.2130403650564188</v>
      </c>
      <c r="G41" s="39">
        <f t="shared" si="5"/>
        <v>-447.51155000076125</v>
      </c>
      <c r="H41" s="39">
        <f t="shared" si="6"/>
        <v>0</v>
      </c>
      <c r="I41" s="68">
        <f t="shared" si="7"/>
        <v>-447.51155000076125</v>
      </c>
      <c r="J41" s="40">
        <f t="shared" si="8"/>
        <v>-31.933461064582765</v>
      </c>
      <c r="K41" s="37">
        <f t="shared" si="9"/>
        <v>-479.44501106534403</v>
      </c>
      <c r="L41" s="37">
        <f t="shared" si="10"/>
        <v>-10388085.610167671</v>
      </c>
      <c r="M41" s="37">
        <f t="shared" si="11"/>
        <v>-11129357.041859832</v>
      </c>
      <c r="N41" s="63"/>
      <c r="O41" s="74"/>
      <c r="P41" s="69"/>
    </row>
    <row r="42" spans="1:16" s="34" customFormat="1" x14ac:dyDescent="0.2">
      <c r="A42" s="33">
        <v>234</v>
      </c>
      <c r="B42" s="34" t="s">
        <v>98</v>
      </c>
      <c r="C42" s="36">
        <v>25279</v>
      </c>
      <c r="D42" s="77">
        <v>6546</v>
      </c>
      <c r="E42" s="37">
        <f t="shared" si="3"/>
        <v>3861.7476321417662</v>
      </c>
      <c r="F42" s="38">
        <f t="shared" si="4"/>
        <v>1.1030438771546918</v>
      </c>
      <c r="G42" s="39">
        <f t="shared" si="5"/>
        <v>-216.45346491671717</v>
      </c>
      <c r="H42" s="39">
        <f t="shared" si="6"/>
        <v>0</v>
      </c>
      <c r="I42" s="68">
        <f t="shared" si="7"/>
        <v>-216.45346491671717</v>
      </c>
      <c r="J42" s="40">
        <f t="shared" si="8"/>
        <v>-31.933461064582765</v>
      </c>
      <c r="K42" s="37">
        <f t="shared" si="9"/>
        <v>-248.38692598129992</v>
      </c>
      <c r="L42" s="37">
        <f t="shared" si="10"/>
        <v>-1416904.3813448306</v>
      </c>
      <c r="M42" s="37">
        <f t="shared" si="11"/>
        <v>-1625940.8174735892</v>
      </c>
      <c r="N42" s="63"/>
      <c r="O42" s="74"/>
      <c r="P42" s="69"/>
    </row>
    <row r="43" spans="1:16" s="34" customFormat="1" x14ac:dyDescent="0.2">
      <c r="A43" s="33">
        <v>235</v>
      </c>
      <c r="B43" s="34" t="s">
        <v>99</v>
      </c>
      <c r="C43" s="36">
        <v>117457</v>
      </c>
      <c r="D43" s="77">
        <v>35102</v>
      </c>
      <c r="E43" s="37">
        <f t="shared" si="3"/>
        <v>3346.1626118169906</v>
      </c>
      <c r="F43" s="38">
        <f t="shared" si="4"/>
        <v>0.95577560537834405</v>
      </c>
      <c r="G43" s="39">
        <f t="shared" si="5"/>
        <v>92.897547278148153</v>
      </c>
      <c r="H43" s="39">
        <f t="shared" si="6"/>
        <v>0</v>
      </c>
      <c r="I43" s="68">
        <f t="shared" si="7"/>
        <v>92.897547278148153</v>
      </c>
      <c r="J43" s="40">
        <f t="shared" si="8"/>
        <v>-31.933461064582765</v>
      </c>
      <c r="K43" s="37">
        <f t="shared" si="9"/>
        <v>60.964086213565388</v>
      </c>
      <c r="L43" s="37">
        <f t="shared" si="10"/>
        <v>3260889.7045575567</v>
      </c>
      <c r="M43" s="37">
        <f t="shared" si="11"/>
        <v>2139961.3542685723</v>
      </c>
      <c r="N43" s="63"/>
      <c r="O43" s="74"/>
      <c r="P43" s="69"/>
    </row>
    <row r="44" spans="1:16" s="34" customFormat="1" x14ac:dyDescent="0.2">
      <c r="A44" s="33">
        <v>236</v>
      </c>
      <c r="B44" s="34" t="s">
        <v>100</v>
      </c>
      <c r="C44" s="36">
        <v>63224</v>
      </c>
      <c r="D44" s="77">
        <v>21241</v>
      </c>
      <c r="E44" s="37">
        <f t="shared" si="3"/>
        <v>2976.5076973777127</v>
      </c>
      <c r="F44" s="38">
        <f t="shared" si="4"/>
        <v>0.85018983725650354</v>
      </c>
      <c r="G44" s="39">
        <f t="shared" si="5"/>
        <v>314.69049594171491</v>
      </c>
      <c r="H44" s="39">
        <f t="shared" si="6"/>
        <v>61.034740961180454</v>
      </c>
      <c r="I44" s="68">
        <f t="shared" si="7"/>
        <v>375.72523690289535</v>
      </c>
      <c r="J44" s="40">
        <f t="shared" si="8"/>
        <v>-31.933461064582765</v>
      </c>
      <c r="K44" s="37">
        <f t="shared" si="9"/>
        <v>343.79177583831256</v>
      </c>
      <c r="L44" s="37">
        <f t="shared" si="10"/>
        <v>7980779.7570543997</v>
      </c>
      <c r="M44" s="37">
        <f t="shared" si="11"/>
        <v>7302481.1105815973</v>
      </c>
      <c r="N44" s="63"/>
      <c r="O44" s="74"/>
      <c r="P44" s="69"/>
    </row>
    <row r="45" spans="1:16" s="34" customFormat="1" x14ac:dyDescent="0.2">
      <c r="A45" s="33">
        <v>237</v>
      </c>
      <c r="B45" s="34" t="s">
        <v>101</v>
      </c>
      <c r="C45" s="36">
        <v>71552</v>
      </c>
      <c r="D45" s="77">
        <v>24415</v>
      </c>
      <c r="E45" s="37">
        <f t="shared" si="3"/>
        <v>2930.6573827565021</v>
      </c>
      <c r="F45" s="38">
        <f t="shared" si="4"/>
        <v>0.83709345871855823</v>
      </c>
      <c r="G45" s="39">
        <f t="shared" si="5"/>
        <v>342.20068471444125</v>
      </c>
      <c r="H45" s="39">
        <f t="shared" si="6"/>
        <v>77.082351078604162</v>
      </c>
      <c r="I45" s="68">
        <f t="shared" si="7"/>
        <v>419.28303579304543</v>
      </c>
      <c r="J45" s="40">
        <f t="shared" si="8"/>
        <v>-31.933461064582765</v>
      </c>
      <c r="K45" s="37">
        <f t="shared" si="9"/>
        <v>387.34957472846264</v>
      </c>
      <c r="L45" s="37">
        <f t="shared" si="10"/>
        <v>10236795.318887204</v>
      </c>
      <c r="M45" s="37">
        <f t="shared" si="11"/>
        <v>9457139.8669954147</v>
      </c>
      <c r="N45" s="63"/>
      <c r="O45" s="74"/>
      <c r="P45" s="69"/>
    </row>
    <row r="46" spans="1:16" s="34" customFormat="1" x14ac:dyDescent="0.2">
      <c r="A46" s="33">
        <v>238</v>
      </c>
      <c r="B46" s="34" t="s">
        <v>102</v>
      </c>
      <c r="C46" s="36">
        <v>38779</v>
      </c>
      <c r="D46" s="77">
        <v>12657</v>
      </c>
      <c r="E46" s="37">
        <f t="shared" si="3"/>
        <v>3063.8381923046536</v>
      </c>
      <c r="F46" s="38">
        <f t="shared" si="4"/>
        <v>0.87513433826850406</v>
      </c>
      <c r="G46" s="39">
        <f t="shared" si="5"/>
        <v>262.29219898555039</v>
      </c>
      <c r="H46" s="39">
        <f t="shared" si="6"/>
        <v>30.469067736751139</v>
      </c>
      <c r="I46" s="68">
        <f t="shared" si="7"/>
        <v>292.76126672230151</v>
      </c>
      <c r="J46" s="40">
        <f t="shared" si="8"/>
        <v>-31.933461064582765</v>
      </c>
      <c r="K46" s="37">
        <f t="shared" si="9"/>
        <v>260.82780565771873</v>
      </c>
      <c r="L46" s="37">
        <f t="shared" si="10"/>
        <v>3705479.3529041703</v>
      </c>
      <c r="M46" s="37">
        <f t="shared" si="11"/>
        <v>3301297.5362097458</v>
      </c>
      <c r="N46" s="63"/>
      <c r="O46" s="74"/>
      <c r="P46" s="69"/>
    </row>
    <row r="47" spans="1:16" s="34" customFormat="1" x14ac:dyDescent="0.2">
      <c r="A47" s="33">
        <v>239</v>
      </c>
      <c r="B47" s="34" t="s">
        <v>103</v>
      </c>
      <c r="C47" s="36">
        <v>7475</v>
      </c>
      <c r="D47" s="77">
        <v>2910</v>
      </c>
      <c r="E47" s="37">
        <f t="shared" si="3"/>
        <v>2568.7285223367699</v>
      </c>
      <c r="F47" s="38">
        <f t="shared" si="4"/>
        <v>0.73371450921684078</v>
      </c>
      <c r="G47" s="39">
        <f t="shared" si="5"/>
        <v>559.35800096628066</v>
      </c>
      <c r="H47" s="39">
        <f t="shared" si="6"/>
        <v>203.75745222551043</v>
      </c>
      <c r="I47" s="68">
        <f t="shared" si="7"/>
        <v>763.11545319179106</v>
      </c>
      <c r="J47" s="40">
        <f t="shared" si="8"/>
        <v>-31.933461064582765</v>
      </c>
      <c r="K47" s="37">
        <f t="shared" si="9"/>
        <v>731.18199212720833</v>
      </c>
      <c r="L47" s="37">
        <f t="shared" si="10"/>
        <v>2220665.968788112</v>
      </c>
      <c r="M47" s="37">
        <f t="shared" si="11"/>
        <v>2127739.5970901763</v>
      </c>
      <c r="N47" s="63"/>
      <c r="O47" s="74"/>
      <c r="P47" s="69"/>
    </row>
    <row r="48" spans="1:16" s="34" customFormat="1" x14ac:dyDescent="0.2">
      <c r="A48" s="33">
        <v>301</v>
      </c>
      <c r="B48" s="34" t="s">
        <v>104</v>
      </c>
      <c r="C48" s="36">
        <v>2947549</v>
      </c>
      <c r="D48" s="77">
        <v>666759</v>
      </c>
      <c r="E48" s="37">
        <f t="shared" si="3"/>
        <v>4420.7112314944379</v>
      </c>
      <c r="F48" s="38">
        <f t="shared" si="4"/>
        <v>1.26270251737411</v>
      </c>
      <c r="G48" s="39">
        <f t="shared" si="5"/>
        <v>-551.83162452832016</v>
      </c>
      <c r="H48" s="39">
        <f t="shared" si="6"/>
        <v>0</v>
      </c>
      <c r="I48" s="68">
        <f t="shared" si="7"/>
        <v>-551.83162452832016</v>
      </c>
      <c r="J48" s="40">
        <f t="shared" si="8"/>
        <v>-31.933461064582765</v>
      </c>
      <c r="K48" s="37">
        <f t="shared" si="9"/>
        <v>-583.76508559290289</v>
      </c>
      <c r="L48" s="37">
        <f t="shared" si="10"/>
        <v>-367938702.13887823</v>
      </c>
      <c r="M48" s="37">
        <f t="shared" si="11"/>
        <v>-389230624.70483834</v>
      </c>
      <c r="N48" s="63"/>
      <c r="O48" s="74"/>
      <c r="P48" s="69"/>
    </row>
    <row r="49" spans="1:16" s="34" customFormat="1" x14ac:dyDescent="0.2">
      <c r="A49" s="33">
        <v>402</v>
      </c>
      <c r="B49" s="34" t="s">
        <v>105</v>
      </c>
      <c r="C49" s="36">
        <v>50854</v>
      </c>
      <c r="D49" s="77">
        <v>17857</v>
      </c>
      <c r="E49" s="37">
        <f t="shared" si="3"/>
        <v>2847.846782774262</v>
      </c>
      <c r="F49" s="38">
        <f t="shared" si="4"/>
        <v>0.81343999039927917</v>
      </c>
      <c r="G49" s="39">
        <f t="shared" si="5"/>
        <v>391.88704470378531</v>
      </c>
      <c r="H49" s="39">
        <f t="shared" si="6"/>
        <v>106.06606107238819</v>
      </c>
      <c r="I49" s="68">
        <f t="shared" si="7"/>
        <v>497.95310577617352</v>
      </c>
      <c r="J49" s="40">
        <f t="shared" si="8"/>
        <v>-31.933461064582765</v>
      </c>
      <c r="K49" s="37">
        <f t="shared" si="9"/>
        <v>466.01964471159073</v>
      </c>
      <c r="L49" s="37">
        <f t="shared" si="10"/>
        <v>8891948.6098451298</v>
      </c>
      <c r="M49" s="37">
        <f t="shared" si="11"/>
        <v>8321712.7956148759</v>
      </c>
      <c r="N49" s="63"/>
      <c r="O49" s="74"/>
      <c r="P49" s="69"/>
    </row>
    <row r="50" spans="1:16" s="34" customFormat="1" x14ac:dyDescent="0.2">
      <c r="A50" s="33">
        <v>403</v>
      </c>
      <c r="B50" s="34" t="s">
        <v>106</v>
      </c>
      <c r="C50" s="36">
        <v>100341</v>
      </c>
      <c r="D50" s="77">
        <v>30598</v>
      </c>
      <c r="E50" s="37">
        <f t="shared" si="3"/>
        <v>3279.3319824825153</v>
      </c>
      <c r="F50" s="38">
        <f t="shared" si="4"/>
        <v>0.93668654945966312</v>
      </c>
      <c r="G50" s="39">
        <f t="shared" si="5"/>
        <v>132.99592487883336</v>
      </c>
      <c r="H50" s="39">
        <f t="shared" si="6"/>
        <v>0</v>
      </c>
      <c r="I50" s="68">
        <f t="shared" si="7"/>
        <v>132.99592487883336</v>
      </c>
      <c r="J50" s="40">
        <f t="shared" si="8"/>
        <v>-31.933461064582765</v>
      </c>
      <c r="K50" s="37">
        <f t="shared" si="9"/>
        <v>101.06246381425061</v>
      </c>
      <c r="L50" s="37">
        <f t="shared" si="10"/>
        <v>4069409.3094425434</v>
      </c>
      <c r="M50" s="37">
        <f t="shared" si="11"/>
        <v>3092309.26778844</v>
      </c>
      <c r="N50" s="63"/>
      <c r="O50" s="74"/>
      <c r="P50" s="69"/>
    </row>
    <row r="51" spans="1:16" s="34" customFormat="1" x14ac:dyDescent="0.2">
      <c r="A51" s="33">
        <v>412</v>
      </c>
      <c r="B51" s="34" t="s">
        <v>107</v>
      </c>
      <c r="C51" s="36">
        <v>96631</v>
      </c>
      <c r="D51" s="77">
        <v>33842</v>
      </c>
      <c r="E51" s="37">
        <f t="shared" si="3"/>
        <v>2855.357248389575</v>
      </c>
      <c r="F51" s="38">
        <f t="shared" si="4"/>
        <v>0.81558522978328241</v>
      </c>
      <c r="G51" s="39">
        <f t="shared" si="5"/>
        <v>387.38076533459753</v>
      </c>
      <c r="H51" s="39">
        <f t="shared" si="6"/>
        <v>103.43739810702863</v>
      </c>
      <c r="I51" s="68">
        <f t="shared" si="7"/>
        <v>490.81816344162615</v>
      </c>
      <c r="J51" s="40">
        <f t="shared" si="8"/>
        <v>-31.933461064582765</v>
      </c>
      <c r="K51" s="37">
        <f t="shared" si="9"/>
        <v>458.88470237704337</v>
      </c>
      <c r="L51" s="37">
        <f t="shared" si="10"/>
        <v>16610268.287191512</v>
      </c>
      <c r="M51" s="37">
        <f t="shared" si="11"/>
        <v>15529576.097843902</v>
      </c>
      <c r="N51" s="63"/>
      <c r="O51" s="74"/>
      <c r="P51" s="69"/>
    </row>
    <row r="52" spans="1:16" s="34" customFormat="1" x14ac:dyDescent="0.2">
      <c r="A52" s="33">
        <v>415</v>
      </c>
      <c r="B52" s="34" t="s">
        <v>108</v>
      </c>
      <c r="C52" s="36">
        <v>20986</v>
      </c>
      <c r="D52" s="77">
        <v>7633</v>
      </c>
      <c r="E52" s="37">
        <f t="shared" si="3"/>
        <v>2749.3777020830603</v>
      </c>
      <c r="F52" s="38">
        <f t="shared" si="4"/>
        <v>0.78531393792462745</v>
      </c>
      <c r="G52" s="39">
        <f t="shared" si="5"/>
        <v>450.96849311850639</v>
      </c>
      <c r="H52" s="39">
        <f t="shared" si="6"/>
        <v>140.5302393143088</v>
      </c>
      <c r="I52" s="68">
        <f t="shared" si="7"/>
        <v>591.49873243281513</v>
      </c>
      <c r="J52" s="40">
        <f t="shared" si="8"/>
        <v>-31.933461064582765</v>
      </c>
      <c r="K52" s="37">
        <f t="shared" si="9"/>
        <v>559.5652713682324</v>
      </c>
      <c r="L52" s="37">
        <f t="shared" si="10"/>
        <v>4514909.8246596782</v>
      </c>
      <c r="M52" s="37">
        <f t="shared" si="11"/>
        <v>4271161.7163537182</v>
      </c>
      <c r="N52" s="63"/>
      <c r="O52" s="74"/>
      <c r="P52" s="69"/>
    </row>
    <row r="53" spans="1:16" s="34" customFormat="1" x14ac:dyDescent="0.2">
      <c r="A53" s="33">
        <v>417</v>
      </c>
      <c r="B53" s="34" t="s">
        <v>109</v>
      </c>
      <c r="C53" s="36">
        <v>57934</v>
      </c>
      <c r="D53" s="77">
        <v>20317</v>
      </c>
      <c r="E53" s="37">
        <f t="shared" si="3"/>
        <v>2851.5036668799526</v>
      </c>
      <c r="F53" s="38">
        <f t="shared" si="4"/>
        <v>0.81448451842298353</v>
      </c>
      <c r="G53" s="39">
        <f t="shared" si="5"/>
        <v>389.69291424037101</v>
      </c>
      <c r="H53" s="39">
        <f t="shared" si="6"/>
        <v>104.78615163539649</v>
      </c>
      <c r="I53" s="68">
        <f t="shared" si="7"/>
        <v>494.4790658757675</v>
      </c>
      <c r="J53" s="40">
        <f t="shared" si="8"/>
        <v>-31.933461064582765</v>
      </c>
      <c r="K53" s="37">
        <f t="shared" si="9"/>
        <v>462.54560481118472</v>
      </c>
      <c r="L53" s="37">
        <f t="shared" si="10"/>
        <v>10046331.181397969</v>
      </c>
      <c r="M53" s="37">
        <f t="shared" si="11"/>
        <v>9397539.05294884</v>
      </c>
      <c r="N53" s="63"/>
      <c r="O53" s="74"/>
      <c r="P53" s="69"/>
    </row>
    <row r="54" spans="1:16" s="34" customFormat="1" x14ac:dyDescent="0.2">
      <c r="A54" s="33">
        <v>418</v>
      </c>
      <c r="B54" s="34" t="s">
        <v>110</v>
      </c>
      <c r="C54" s="36">
        <v>13108</v>
      </c>
      <c r="D54" s="77">
        <v>5100</v>
      </c>
      <c r="E54" s="37">
        <f t="shared" si="3"/>
        <v>2570.1960784313724</v>
      </c>
      <c r="F54" s="38">
        <f t="shared" si="4"/>
        <v>0.73413369216682411</v>
      </c>
      <c r="G54" s="39">
        <f t="shared" si="5"/>
        <v>558.47746730951906</v>
      </c>
      <c r="H54" s="39">
        <f t="shared" si="6"/>
        <v>203.24380759239955</v>
      </c>
      <c r="I54" s="68">
        <f t="shared" si="7"/>
        <v>761.7212749019186</v>
      </c>
      <c r="J54" s="40">
        <f t="shared" si="8"/>
        <v>-31.933461064582765</v>
      </c>
      <c r="K54" s="37">
        <f t="shared" si="9"/>
        <v>729.78781383733588</v>
      </c>
      <c r="L54" s="37">
        <f t="shared" si="10"/>
        <v>3884778.5019997847</v>
      </c>
      <c r="M54" s="37">
        <f t="shared" si="11"/>
        <v>3721917.8505704128</v>
      </c>
      <c r="N54" s="63"/>
      <c r="O54" s="74"/>
      <c r="P54" s="69"/>
    </row>
    <row r="55" spans="1:16" s="34" customFormat="1" x14ac:dyDescent="0.2">
      <c r="A55" s="33">
        <v>419</v>
      </c>
      <c r="B55" s="34" t="s">
        <v>111</v>
      </c>
      <c r="C55" s="36">
        <v>22332</v>
      </c>
      <c r="D55" s="77">
        <v>7866</v>
      </c>
      <c r="E55" s="37">
        <f t="shared" si="3"/>
        <v>2839.0541571319604</v>
      </c>
      <c r="F55" s="38">
        <f t="shared" si="4"/>
        <v>0.8109285233634399</v>
      </c>
      <c r="G55" s="39">
        <f t="shared" si="5"/>
        <v>397.1626200891663</v>
      </c>
      <c r="H55" s="39">
        <f t="shared" si="6"/>
        <v>109.14348004719375</v>
      </c>
      <c r="I55" s="68">
        <f t="shared" si="7"/>
        <v>506.30610013636004</v>
      </c>
      <c r="J55" s="40">
        <f t="shared" si="8"/>
        <v>-31.933461064582765</v>
      </c>
      <c r="K55" s="37">
        <f t="shared" si="9"/>
        <v>474.37263907177726</v>
      </c>
      <c r="L55" s="37">
        <f t="shared" si="10"/>
        <v>3982603.783672608</v>
      </c>
      <c r="M55" s="37">
        <f t="shared" si="11"/>
        <v>3731415.1789385998</v>
      </c>
      <c r="N55" s="63"/>
      <c r="O55" s="74"/>
      <c r="P55" s="69"/>
    </row>
    <row r="56" spans="1:16" s="34" customFormat="1" x14ac:dyDescent="0.2">
      <c r="A56" s="33">
        <v>420</v>
      </c>
      <c r="B56" s="34" t="s">
        <v>112</v>
      </c>
      <c r="C56" s="36">
        <v>15355</v>
      </c>
      <c r="D56" s="77">
        <v>6127</v>
      </c>
      <c r="E56" s="37">
        <f t="shared" si="3"/>
        <v>2506.1204504651541</v>
      </c>
      <c r="F56" s="38">
        <f t="shared" si="4"/>
        <v>0.7158315564926242</v>
      </c>
      <c r="G56" s="39">
        <f t="shared" si="5"/>
        <v>596.92284408925002</v>
      </c>
      <c r="H56" s="39">
        <f t="shared" si="6"/>
        <v>225.67027738057593</v>
      </c>
      <c r="I56" s="68">
        <f t="shared" si="7"/>
        <v>822.59312146982597</v>
      </c>
      <c r="J56" s="40">
        <f t="shared" si="8"/>
        <v>-31.933461064582765</v>
      </c>
      <c r="K56" s="37">
        <f t="shared" si="9"/>
        <v>790.65966040524324</v>
      </c>
      <c r="L56" s="37">
        <f t="shared" si="10"/>
        <v>5040028.0552456239</v>
      </c>
      <c r="M56" s="37">
        <f t="shared" si="11"/>
        <v>4844371.7393029258</v>
      </c>
      <c r="N56" s="63"/>
      <c r="O56" s="74"/>
      <c r="P56" s="69"/>
    </row>
    <row r="57" spans="1:16" s="34" customFormat="1" x14ac:dyDescent="0.2">
      <c r="A57" s="33">
        <v>423</v>
      </c>
      <c r="B57" s="34" t="s">
        <v>113</v>
      </c>
      <c r="C57" s="36">
        <v>11813</v>
      </c>
      <c r="D57" s="77">
        <v>4777</v>
      </c>
      <c r="E57" s="37">
        <f t="shared" si="3"/>
        <v>2472.8909357337243</v>
      </c>
      <c r="F57" s="38">
        <f t="shared" si="4"/>
        <v>0.70634009918965257</v>
      </c>
      <c r="G57" s="39">
        <f t="shared" si="5"/>
        <v>616.86055292810795</v>
      </c>
      <c r="H57" s="39">
        <f t="shared" si="6"/>
        <v>237.30060753657639</v>
      </c>
      <c r="I57" s="68">
        <f t="shared" si="7"/>
        <v>854.16116046468437</v>
      </c>
      <c r="J57" s="40">
        <f t="shared" si="8"/>
        <v>-31.933461064582765</v>
      </c>
      <c r="K57" s="37">
        <f t="shared" si="9"/>
        <v>822.22769940010164</v>
      </c>
      <c r="L57" s="37">
        <f t="shared" si="10"/>
        <v>4080327.8635397973</v>
      </c>
      <c r="M57" s="37">
        <f t="shared" si="11"/>
        <v>3927781.7200342854</v>
      </c>
      <c r="N57" s="63"/>
      <c r="O57" s="74"/>
      <c r="P57" s="69"/>
    </row>
    <row r="58" spans="1:16" s="34" customFormat="1" x14ac:dyDescent="0.2">
      <c r="A58" s="33">
        <v>425</v>
      </c>
      <c r="B58" s="34" t="s">
        <v>114</v>
      </c>
      <c r="C58" s="36">
        <v>16105</v>
      </c>
      <c r="D58" s="77">
        <v>7329</v>
      </c>
      <c r="E58" s="37">
        <f t="shared" si="3"/>
        <v>2197.4348478646475</v>
      </c>
      <c r="F58" s="38">
        <f t="shared" si="4"/>
        <v>0.62766065659219394</v>
      </c>
      <c r="G58" s="39">
        <f t="shared" si="5"/>
        <v>782.13420564955402</v>
      </c>
      <c r="H58" s="39">
        <f t="shared" si="6"/>
        <v>333.71023829075324</v>
      </c>
      <c r="I58" s="68">
        <f t="shared" si="7"/>
        <v>1115.8444439403072</v>
      </c>
      <c r="J58" s="40">
        <f t="shared" si="8"/>
        <v>-31.933461064582765</v>
      </c>
      <c r="K58" s="37">
        <f t="shared" si="9"/>
        <v>1083.9109828757244</v>
      </c>
      <c r="L58" s="37">
        <f t="shared" si="10"/>
        <v>8178023.9296385115</v>
      </c>
      <c r="M58" s="37">
        <f t="shared" si="11"/>
        <v>7943983.5934961839</v>
      </c>
      <c r="N58" s="63"/>
      <c r="O58" s="74"/>
      <c r="P58" s="69"/>
    </row>
    <row r="59" spans="1:16" s="34" customFormat="1" x14ac:dyDescent="0.2">
      <c r="A59" s="33">
        <v>426</v>
      </c>
      <c r="B59" s="34" t="s">
        <v>80</v>
      </c>
      <c r="C59" s="36">
        <v>9395</v>
      </c>
      <c r="D59" s="77">
        <v>3743</v>
      </c>
      <c r="E59" s="37">
        <f t="shared" si="3"/>
        <v>2510.0187015762758</v>
      </c>
      <c r="F59" s="38">
        <f t="shared" si="4"/>
        <v>0.7169450269804275</v>
      </c>
      <c r="G59" s="39">
        <f t="shared" si="5"/>
        <v>594.58389342257703</v>
      </c>
      <c r="H59" s="39">
        <f t="shared" si="6"/>
        <v>224.30588949168336</v>
      </c>
      <c r="I59" s="68">
        <f t="shared" si="7"/>
        <v>818.88978291426042</v>
      </c>
      <c r="J59" s="40">
        <f t="shared" si="8"/>
        <v>-31.933461064582765</v>
      </c>
      <c r="K59" s="37">
        <f t="shared" si="9"/>
        <v>786.95632184967769</v>
      </c>
      <c r="L59" s="37">
        <f t="shared" si="10"/>
        <v>3065104.4574480769</v>
      </c>
      <c r="M59" s="37">
        <f t="shared" si="11"/>
        <v>2945577.5126833436</v>
      </c>
      <c r="N59" s="63"/>
      <c r="O59" s="74"/>
      <c r="P59" s="69"/>
    </row>
    <row r="60" spans="1:16" s="34" customFormat="1" x14ac:dyDescent="0.2">
      <c r="A60" s="33">
        <v>427</v>
      </c>
      <c r="B60" s="34" t="s">
        <v>115</v>
      </c>
      <c r="C60" s="36">
        <v>60641</v>
      </c>
      <c r="D60" s="77">
        <v>21086</v>
      </c>
      <c r="E60" s="37">
        <f t="shared" si="3"/>
        <v>2875.8892155932845</v>
      </c>
      <c r="F60" s="38">
        <f t="shared" si="4"/>
        <v>0.8214498441670639</v>
      </c>
      <c r="G60" s="39">
        <f t="shared" si="5"/>
        <v>375.06158501237184</v>
      </c>
      <c r="H60" s="39">
        <f t="shared" si="6"/>
        <v>96.251209585730336</v>
      </c>
      <c r="I60" s="68">
        <f t="shared" si="7"/>
        <v>471.31279459810219</v>
      </c>
      <c r="J60" s="40">
        <f t="shared" si="8"/>
        <v>-31.933461064582765</v>
      </c>
      <c r="K60" s="37">
        <f t="shared" si="9"/>
        <v>439.3793335335194</v>
      </c>
      <c r="L60" s="37">
        <f t="shared" si="10"/>
        <v>9938101.5868955832</v>
      </c>
      <c r="M60" s="37">
        <f t="shared" si="11"/>
        <v>9264752.6268877909</v>
      </c>
      <c r="N60" s="63"/>
      <c r="O60" s="74"/>
      <c r="P60" s="69"/>
    </row>
    <row r="61" spans="1:16" s="34" customFormat="1" x14ac:dyDescent="0.2">
      <c r="A61" s="33">
        <v>428</v>
      </c>
      <c r="B61" s="34" t="s">
        <v>116</v>
      </c>
      <c r="C61" s="36">
        <v>17370</v>
      </c>
      <c r="D61" s="77">
        <v>6550</v>
      </c>
      <c r="E61" s="37">
        <f t="shared" si="3"/>
        <v>2651.9083969465651</v>
      </c>
      <c r="F61" s="38">
        <f t="shared" si="4"/>
        <v>0.75747345468162852</v>
      </c>
      <c r="G61" s="39">
        <f t="shared" si="5"/>
        <v>509.45007620040349</v>
      </c>
      <c r="H61" s="39">
        <f t="shared" si="6"/>
        <v>174.64449611208212</v>
      </c>
      <c r="I61" s="68">
        <f t="shared" si="7"/>
        <v>684.09457231248564</v>
      </c>
      <c r="J61" s="40">
        <f t="shared" si="8"/>
        <v>-31.933461064582765</v>
      </c>
      <c r="K61" s="37">
        <f t="shared" si="9"/>
        <v>652.16111124790291</v>
      </c>
      <c r="L61" s="37">
        <f t="shared" si="10"/>
        <v>4480819.448646781</v>
      </c>
      <c r="M61" s="37">
        <f t="shared" si="11"/>
        <v>4271655.2786737643</v>
      </c>
      <c r="N61" s="63"/>
      <c r="O61" s="74"/>
      <c r="P61" s="69"/>
    </row>
    <row r="62" spans="1:16" s="34" customFormat="1" x14ac:dyDescent="0.2">
      <c r="A62" s="33">
        <v>429</v>
      </c>
      <c r="B62" s="34" t="s">
        <v>117</v>
      </c>
      <c r="C62" s="36">
        <v>12933</v>
      </c>
      <c r="D62" s="77">
        <v>4518</v>
      </c>
      <c r="E62" s="37">
        <f t="shared" si="3"/>
        <v>2862.5498007968126</v>
      </c>
      <c r="F62" s="38">
        <f t="shared" si="4"/>
        <v>0.81763966255560661</v>
      </c>
      <c r="G62" s="39">
        <f t="shared" si="5"/>
        <v>383.06523389025494</v>
      </c>
      <c r="H62" s="39">
        <f t="shared" si="6"/>
        <v>100.92000476449547</v>
      </c>
      <c r="I62" s="68">
        <f t="shared" si="7"/>
        <v>483.98523865475045</v>
      </c>
      <c r="J62" s="40">
        <f t="shared" si="8"/>
        <v>-31.933461064582765</v>
      </c>
      <c r="K62" s="37">
        <f t="shared" si="9"/>
        <v>452.05177759016766</v>
      </c>
      <c r="L62" s="37">
        <f t="shared" si="10"/>
        <v>2186645.3082421627</v>
      </c>
      <c r="M62" s="37">
        <f t="shared" si="11"/>
        <v>2042369.9311523775</v>
      </c>
      <c r="N62" s="63"/>
      <c r="O62" s="74"/>
      <c r="P62" s="69"/>
    </row>
    <row r="63" spans="1:16" s="34" customFormat="1" x14ac:dyDescent="0.2">
      <c r="A63" s="33">
        <v>430</v>
      </c>
      <c r="B63" s="34" t="s">
        <v>118</v>
      </c>
      <c r="C63" s="36">
        <v>6418</v>
      </c>
      <c r="D63" s="77">
        <v>2530</v>
      </c>
      <c r="E63" s="37">
        <f t="shared" si="3"/>
        <v>2536.7588932806325</v>
      </c>
      <c r="F63" s="38">
        <f t="shared" si="4"/>
        <v>0.72458291726821789</v>
      </c>
      <c r="G63" s="39">
        <f t="shared" si="5"/>
        <v>578.53977839996298</v>
      </c>
      <c r="H63" s="39">
        <f t="shared" si="6"/>
        <v>214.94682239515851</v>
      </c>
      <c r="I63" s="68">
        <f t="shared" si="7"/>
        <v>793.48660079512149</v>
      </c>
      <c r="J63" s="40">
        <f t="shared" si="8"/>
        <v>-31.933461064582765</v>
      </c>
      <c r="K63" s="37">
        <f t="shared" si="9"/>
        <v>761.55313973053876</v>
      </c>
      <c r="L63" s="37">
        <f t="shared" si="10"/>
        <v>2007521.1000116575</v>
      </c>
      <c r="M63" s="37">
        <f t="shared" si="11"/>
        <v>1926729.4435182631</v>
      </c>
      <c r="N63" s="63"/>
      <c r="O63" s="74"/>
      <c r="P63" s="69"/>
    </row>
    <row r="64" spans="1:16" s="34" customFormat="1" x14ac:dyDescent="0.2">
      <c r="A64" s="33">
        <v>432</v>
      </c>
      <c r="B64" s="34" t="s">
        <v>119</v>
      </c>
      <c r="C64" s="36">
        <v>4671</v>
      </c>
      <c r="D64" s="77">
        <v>1858</v>
      </c>
      <c r="E64" s="37">
        <f t="shared" si="3"/>
        <v>2513.9935414424112</v>
      </c>
      <c r="F64" s="38">
        <f t="shared" si="4"/>
        <v>0.7180803737701863</v>
      </c>
      <c r="G64" s="39">
        <f t="shared" si="5"/>
        <v>592.19898950289576</v>
      </c>
      <c r="H64" s="39">
        <f t="shared" si="6"/>
        <v>222.91469553853597</v>
      </c>
      <c r="I64" s="68">
        <f t="shared" si="7"/>
        <v>815.11368504143172</v>
      </c>
      <c r="J64" s="40">
        <f t="shared" si="8"/>
        <v>-31.933461064582765</v>
      </c>
      <c r="K64" s="37">
        <f t="shared" si="9"/>
        <v>783.18022397684899</v>
      </c>
      <c r="L64" s="37">
        <f t="shared" si="10"/>
        <v>1514481.2268069801</v>
      </c>
      <c r="M64" s="37">
        <f t="shared" si="11"/>
        <v>1455148.8561489854</v>
      </c>
      <c r="N64" s="63"/>
      <c r="O64" s="74"/>
      <c r="P64" s="69"/>
    </row>
    <row r="65" spans="1:16" s="34" customFormat="1" x14ac:dyDescent="0.2">
      <c r="A65" s="33">
        <v>434</v>
      </c>
      <c r="B65" s="34" t="s">
        <v>120</v>
      </c>
      <c r="C65" s="36">
        <v>3288</v>
      </c>
      <c r="D65" s="77">
        <v>1274</v>
      </c>
      <c r="E65" s="37">
        <f t="shared" si="3"/>
        <v>2580.8477237048664</v>
      </c>
      <c r="F65" s="38">
        <f t="shared" si="4"/>
        <v>0.73717615719036966</v>
      </c>
      <c r="G65" s="39">
        <f t="shared" si="5"/>
        <v>552.08648014542268</v>
      </c>
      <c r="H65" s="39">
        <f t="shared" si="6"/>
        <v>199.51573174667664</v>
      </c>
      <c r="I65" s="68">
        <f t="shared" si="7"/>
        <v>751.60221189209938</v>
      </c>
      <c r="J65" s="40">
        <f t="shared" si="8"/>
        <v>-31.933461064582765</v>
      </c>
      <c r="K65" s="37">
        <f t="shared" si="9"/>
        <v>719.66875082751665</v>
      </c>
      <c r="L65" s="37">
        <f t="shared" si="10"/>
        <v>957541.21795053466</v>
      </c>
      <c r="M65" s="37">
        <f t="shared" si="11"/>
        <v>916857.98855425615</v>
      </c>
      <c r="N65" s="63"/>
      <c r="O65" s="74"/>
      <c r="P65" s="69"/>
    </row>
    <row r="66" spans="1:16" s="34" customFormat="1" x14ac:dyDescent="0.2">
      <c r="A66" s="33">
        <v>436</v>
      </c>
      <c r="B66" s="34" t="s">
        <v>121</v>
      </c>
      <c r="C66" s="36">
        <v>3425</v>
      </c>
      <c r="D66" s="77">
        <v>1620</v>
      </c>
      <c r="E66" s="37">
        <f t="shared" si="3"/>
        <v>2114.1975308641977</v>
      </c>
      <c r="F66" s="38">
        <f t="shared" si="4"/>
        <v>0.603885303665465</v>
      </c>
      <c r="G66" s="39">
        <f t="shared" si="5"/>
        <v>832.07659584982389</v>
      </c>
      <c r="H66" s="39">
        <f t="shared" si="6"/>
        <v>362.84329924091071</v>
      </c>
      <c r="I66" s="68">
        <f t="shared" si="7"/>
        <v>1194.9198950907346</v>
      </c>
      <c r="J66" s="40">
        <f t="shared" si="8"/>
        <v>-31.933461064582765</v>
      </c>
      <c r="K66" s="37">
        <f t="shared" si="9"/>
        <v>1162.9864340261518</v>
      </c>
      <c r="L66" s="37">
        <f t="shared" si="10"/>
        <v>1935770.2300469901</v>
      </c>
      <c r="M66" s="37">
        <f t="shared" si="11"/>
        <v>1884038.0231223658</v>
      </c>
      <c r="N66" s="63"/>
      <c r="O66" s="74"/>
      <c r="P66" s="69"/>
    </row>
    <row r="67" spans="1:16" s="34" customFormat="1" x14ac:dyDescent="0.2">
      <c r="A67" s="33">
        <v>437</v>
      </c>
      <c r="B67" s="34" t="s">
        <v>122</v>
      </c>
      <c r="C67" s="36">
        <v>15403</v>
      </c>
      <c r="D67" s="77">
        <v>5584</v>
      </c>
      <c r="E67" s="37">
        <f t="shared" si="3"/>
        <v>2758.4169054441259</v>
      </c>
      <c r="F67" s="38">
        <f t="shared" si="4"/>
        <v>0.78789583577802225</v>
      </c>
      <c r="G67" s="39">
        <f t="shared" si="5"/>
        <v>445.54497110186702</v>
      </c>
      <c r="H67" s="39">
        <f t="shared" si="6"/>
        <v>137.36651813793583</v>
      </c>
      <c r="I67" s="68">
        <f t="shared" si="7"/>
        <v>582.9114892398029</v>
      </c>
      <c r="J67" s="40">
        <f t="shared" si="8"/>
        <v>-31.933461064582765</v>
      </c>
      <c r="K67" s="37">
        <f t="shared" si="9"/>
        <v>550.97802817522017</v>
      </c>
      <c r="L67" s="37">
        <f t="shared" si="10"/>
        <v>3254977.7559150592</v>
      </c>
      <c r="M67" s="37">
        <f t="shared" si="11"/>
        <v>3076661.3093304294</v>
      </c>
      <c r="N67" s="63"/>
      <c r="O67" s="74"/>
      <c r="P67" s="69"/>
    </row>
    <row r="68" spans="1:16" s="34" customFormat="1" x14ac:dyDescent="0.2">
      <c r="A68" s="33">
        <v>438</v>
      </c>
      <c r="B68" s="34" t="s">
        <v>123</v>
      </c>
      <c r="C68" s="36">
        <v>6384</v>
      </c>
      <c r="D68" s="77">
        <v>2441</v>
      </c>
      <c r="E68" s="37">
        <f t="shared" si="3"/>
        <v>2615.3215895124949</v>
      </c>
      <c r="F68" s="38">
        <f t="shared" si="4"/>
        <v>0.74702304264825425</v>
      </c>
      <c r="G68" s="39">
        <f t="shared" si="5"/>
        <v>531.40216066084554</v>
      </c>
      <c r="H68" s="39">
        <f t="shared" si="6"/>
        <v>187.44987871400667</v>
      </c>
      <c r="I68" s="68">
        <f t="shared" si="7"/>
        <v>718.85203937485221</v>
      </c>
      <c r="J68" s="40">
        <f t="shared" si="8"/>
        <v>-31.933461064582765</v>
      </c>
      <c r="K68" s="37">
        <f t="shared" si="9"/>
        <v>686.91857831026948</v>
      </c>
      <c r="L68" s="37">
        <f t="shared" si="10"/>
        <v>1754717.8281140144</v>
      </c>
      <c r="M68" s="37">
        <f t="shared" si="11"/>
        <v>1676768.2496553678</v>
      </c>
      <c r="N68" s="63"/>
      <c r="O68" s="74"/>
      <c r="P68" s="69"/>
    </row>
    <row r="69" spans="1:16" s="34" customFormat="1" x14ac:dyDescent="0.2">
      <c r="A69" s="33">
        <v>439</v>
      </c>
      <c r="B69" s="34" t="s">
        <v>124</v>
      </c>
      <c r="C69" s="36">
        <v>3594</v>
      </c>
      <c r="D69" s="77">
        <v>1577</v>
      </c>
      <c r="E69" s="37">
        <f t="shared" si="3"/>
        <v>2279.0107799619532</v>
      </c>
      <c r="F69" s="38">
        <f t="shared" si="4"/>
        <v>0.65096146259882959</v>
      </c>
      <c r="G69" s="39">
        <f t="shared" si="5"/>
        <v>733.18864639117066</v>
      </c>
      <c r="H69" s="39">
        <f t="shared" si="6"/>
        <v>305.15866205669624</v>
      </c>
      <c r="I69" s="68">
        <f t="shared" si="7"/>
        <v>1038.3473084478669</v>
      </c>
      <c r="J69" s="40">
        <f t="shared" si="8"/>
        <v>-31.933461064582765</v>
      </c>
      <c r="K69" s="37">
        <f t="shared" si="9"/>
        <v>1006.4138473832842</v>
      </c>
      <c r="L69" s="37">
        <f t="shared" si="10"/>
        <v>1637473.7054222862</v>
      </c>
      <c r="M69" s="37">
        <f t="shared" si="11"/>
        <v>1587114.6373234391</v>
      </c>
      <c r="N69" s="63"/>
      <c r="O69" s="74"/>
      <c r="P69" s="69"/>
    </row>
    <row r="70" spans="1:16" s="34" customFormat="1" x14ac:dyDescent="0.2">
      <c r="A70" s="33">
        <v>441</v>
      </c>
      <c r="B70" s="34" t="s">
        <v>125</v>
      </c>
      <c r="C70" s="36">
        <v>4961</v>
      </c>
      <c r="D70" s="77">
        <v>1963</v>
      </c>
      <c r="E70" s="37">
        <f t="shared" si="3"/>
        <v>2527.2542027508916</v>
      </c>
      <c r="F70" s="38">
        <f t="shared" si="4"/>
        <v>0.72186806075977583</v>
      </c>
      <c r="G70" s="39">
        <f t="shared" si="5"/>
        <v>584.2425927178075</v>
      </c>
      <c r="H70" s="39">
        <f t="shared" si="6"/>
        <v>218.27346408056781</v>
      </c>
      <c r="I70" s="68">
        <f t="shared" si="7"/>
        <v>802.5160567983753</v>
      </c>
      <c r="J70" s="40">
        <f t="shared" si="8"/>
        <v>-31.933461064582765</v>
      </c>
      <c r="K70" s="37">
        <f t="shared" si="9"/>
        <v>770.58259573379257</v>
      </c>
      <c r="L70" s="37">
        <f t="shared" si="10"/>
        <v>1575339.0194952106</v>
      </c>
      <c r="M70" s="37">
        <f t="shared" si="11"/>
        <v>1512653.6354254349</v>
      </c>
      <c r="N70" s="63"/>
      <c r="O70" s="74"/>
      <c r="P70" s="69"/>
    </row>
    <row r="71" spans="1:16" s="34" customFormat="1" x14ac:dyDescent="0.2">
      <c r="A71" s="33">
        <v>501</v>
      </c>
      <c r="B71" s="34" t="s">
        <v>126</v>
      </c>
      <c r="C71" s="36">
        <v>93493</v>
      </c>
      <c r="D71" s="77">
        <v>27781</v>
      </c>
      <c r="E71" s="37">
        <f t="shared" si="3"/>
        <v>3365.3576185162519</v>
      </c>
      <c r="F71" s="38">
        <f t="shared" si="4"/>
        <v>0.96125833926684012</v>
      </c>
      <c r="G71" s="39">
        <f t="shared" si="5"/>
        <v>81.380543258591388</v>
      </c>
      <c r="H71" s="39">
        <f t="shared" si="6"/>
        <v>0</v>
      </c>
      <c r="I71" s="68">
        <f t="shared" si="7"/>
        <v>81.380543258591388</v>
      </c>
      <c r="J71" s="40">
        <f t="shared" si="8"/>
        <v>-31.933461064582765</v>
      </c>
      <c r="K71" s="37">
        <f t="shared" si="9"/>
        <v>49.447082194008622</v>
      </c>
      <c r="L71" s="37">
        <f t="shared" si="10"/>
        <v>2260832.8722669273</v>
      </c>
      <c r="M71" s="37">
        <f t="shared" si="11"/>
        <v>1373689.3904317536</v>
      </c>
      <c r="N71" s="63"/>
      <c r="O71" s="74"/>
      <c r="P71" s="69"/>
    </row>
    <row r="72" spans="1:16" s="34" customFormat="1" x14ac:dyDescent="0.2">
      <c r="A72" s="33">
        <v>502</v>
      </c>
      <c r="B72" s="34" t="s">
        <v>127</v>
      </c>
      <c r="C72" s="36">
        <v>90038</v>
      </c>
      <c r="D72" s="77">
        <v>30319</v>
      </c>
      <c r="E72" s="37">
        <f t="shared" si="3"/>
        <v>2969.6889739107492</v>
      </c>
      <c r="F72" s="38">
        <f t="shared" si="4"/>
        <v>0.84824218249324457</v>
      </c>
      <c r="G72" s="39">
        <f t="shared" si="5"/>
        <v>318.78173002189305</v>
      </c>
      <c r="H72" s="39">
        <f t="shared" si="6"/>
        <v>63.421294174617692</v>
      </c>
      <c r="I72" s="68">
        <f t="shared" si="7"/>
        <v>382.20302419651074</v>
      </c>
      <c r="J72" s="40">
        <f t="shared" si="8"/>
        <v>-31.933461064582765</v>
      </c>
      <c r="K72" s="37">
        <f t="shared" si="9"/>
        <v>350.26956313192795</v>
      </c>
      <c r="L72" s="37">
        <f t="shared" si="10"/>
        <v>11588013.49061401</v>
      </c>
      <c r="M72" s="37">
        <f t="shared" si="11"/>
        <v>10619822.884596923</v>
      </c>
      <c r="N72" s="63"/>
      <c r="O72" s="74"/>
      <c r="P72" s="69"/>
    </row>
    <row r="73" spans="1:16" s="34" customFormat="1" x14ac:dyDescent="0.2">
      <c r="A73" s="33">
        <v>511</v>
      </c>
      <c r="B73" s="34" t="s">
        <v>128</v>
      </c>
      <c r="C73" s="36">
        <v>7068</v>
      </c>
      <c r="D73" s="77">
        <v>2675</v>
      </c>
      <c r="E73" s="37">
        <f t="shared" ref="E73:E136" si="12">(C73*1000)/D73</f>
        <v>2642.2429906542056</v>
      </c>
      <c r="F73" s="38">
        <f t="shared" ref="F73:F136" si="13">IF(ISNUMBER(C73),E73/E$435,"")</f>
        <v>0.75471269239300465</v>
      </c>
      <c r="G73" s="39">
        <f t="shared" ref="G73:G136" si="14">(E$435-E73)*0.6</f>
        <v>515.24931997581916</v>
      </c>
      <c r="H73" s="39">
        <f t="shared" ref="H73:H136" si="15">IF(E73&gt;=E$435*0.9,0,IF(E73&lt;0.9*E$435,(E$435*0.9-E73)*0.35))</f>
        <v>178.02738831440792</v>
      </c>
      <c r="I73" s="68">
        <f t="shared" ref="I73:I136" si="16">G73+H73</f>
        <v>693.27670829022713</v>
      </c>
      <c r="J73" s="40">
        <f t="shared" ref="J73:J136" si="17">I$437</f>
        <v>-31.933461064582765</v>
      </c>
      <c r="K73" s="37">
        <f t="shared" ref="K73:K136" si="18">I73+J73</f>
        <v>661.3432472256444</v>
      </c>
      <c r="L73" s="37">
        <f t="shared" ref="L73:L136" si="19">(I73*D73)</f>
        <v>1854515.1946763576</v>
      </c>
      <c r="M73" s="37">
        <f t="shared" ref="M73:M136" si="20">(K73*D73)</f>
        <v>1769093.1863285988</v>
      </c>
      <c r="N73" s="63"/>
      <c r="O73" s="74"/>
      <c r="P73" s="69"/>
    </row>
    <row r="74" spans="1:16" s="34" customFormat="1" x14ac:dyDescent="0.2">
      <c r="A74" s="33">
        <v>512</v>
      </c>
      <c r="B74" s="34" t="s">
        <v>129</v>
      </c>
      <c r="C74" s="36">
        <v>5577</v>
      </c>
      <c r="D74" s="77">
        <v>2048</v>
      </c>
      <c r="E74" s="37">
        <f t="shared" si="12"/>
        <v>2723.14453125</v>
      </c>
      <c r="F74" s="38">
        <f t="shared" si="13"/>
        <v>0.77782086970211595</v>
      </c>
      <c r="G74" s="39">
        <f t="shared" si="14"/>
        <v>466.70839561834254</v>
      </c>
      <c r="H74" s="39">
        <f t="shared" si="15"/>
        <v>149.71184910587988</v>
      </c>
      <c r="I74" s="68">
        <f t="shared" si="16"/>
        <v>616.42024472422236</v>
      </c>
      <c r="J74" s="40">
        <f t="shared" si="17"/>
        <v>-31.933461064582765</v>
      </c>
      <c r="K74" s="37">
        <f t="shared" si="18"/>
        <v>584.48678365963963</v>
      </c>
      <c r="L74" s="37">
        <f t="shared" si="19"/>
        <v>1262428.6611952074</v>
      </c>
      <c r="M74" s="37">
        <f t="shared" si="20"/>
        <v>1197028.932934942</v>
      </c>
      <c r="N74" s="63"/>
      <c r="O74" s="74"/>
      <c r="P74" s="69"/>
    </row>
    <row r="75" spans="1:16" s="34" customFormat="1" x14ac:dyDescent="0.2">
      <c r="A75" s="33">
        <v>513</v>
      </c>
      <c r="B75" s="34" t="s">
        <v>130</v>
      </c>
      <c r="C75" s="36">
        <v>5621</v>
      </c>
      <c r="D75" s="77">
        <v>2202</v>
      </c>
      <c r="E75" s="37">
        <f t="shared" si="12"/>
        <v>2552.6793823796547</v>
      </c>
      <c r="F75" s="38">
        <f t="shared" si="13"/>
        <v>0.72913033975533803</v>
      </c>
      <c r="G75" s="39">
        <f t="shared" si="14"/>
        <v>568.98748494054973</v>
      </c>
      <c r="H75" s="39">
        <f t="shared" si="15"/>
        <v>209.37465121050073</v>
      </c>
      <c r="I75" s="68">
        <f t="shared" si="16"/>
        <v>778.36213615105044</v>
      </c>
      <c r="J75" s="40">
        <f t="shared" si="17"/>
        <v>-31.933461064582765</v>
      </c>
      <c r="K75" s="37">
        <f t="shared" si="18"/>
        <v>746.42867508646771</v>
      </c>
      <c r="L75" s="37">
        <f t="shared" si="19"/>
        <v>1713953.4238046131</v>
      </c>
      <c r="M75" s="37">
        <f t="shared" si="20"/>
        <v>1643635.9425404018</v>
      </c>
      <c r="N75" s="63"/>
      <c r="O75" s="74"/>
      <c r="P75" s="69"/>
    </row>
    <row r="76" spans="1:16" s="34" customFormat="1" x14ac:dyDescent="0.2">
      <c r="A76" s="33">
        <v>514</v>
      </c>
      <c r="B76" s="34" t="s">
        <v>131</v>
      </c>
      <c r="C76" s="36">
        <v>6384</v>
      </c>
      <c r="D76" s="77">
        <v>2360</v>
      </c>
      <c r="E76" s="37">
        <f t="shared" si="12"/>
        <v>2705.0847457627119</v>
      </c>
      <c r="F76" s="38">
        <f t="shared" si="13"/>
        <v>0.7726623928408427</v>
      </c>
      <c r="G76" s="39">
        <f t="shared" si="14"/>
        <v>477.54426691071535</v>
      </c>
      <c r="H76" s="39">
        <f t="shared" si="15"/>
        <v>156.03277402643073</v>
      </c>
      <c r="I76" s="68">
        <f t="shared" si="16"/>
        <v>633.57704093714608</v>
      </c>
      <c r="J76" s="40">
        <f t="shared" si="17"/>
        <v>-31.933461064582765</v>
      </c>
      <c r="K76" s="37">
        <f t="shared" si="18"/>
        <v>601.64357987256335</v>
      </c>
      <c r="L76" s="37">
        <f t="shared" si="19"/>
        <v>1495241.8166116648</v>
      </c>
      <c r="M76" s="37">
        <f t="shared" si="20"/>
        <v>1419878.8484992494</v>
      </c>
      <c r="N76" s="63"/>
      <c r="O76" s="74"/>
      <c r="P76" s="69"/>
    </row>
    <row r="77" spans="1:16" s="34" customFormat="1" x14ac:dyDescent="0.2">
      <c r="A77" s="33">
        <v>515</v>
      </c>
      <c r="B77" s="34" t="s">
        <v>132</v>
      </c>
      <c r="C77" s="36">
        <v>9567</v>
      </c>
      <c r="D77" s="77">
        <v>3640</v>
      </c>
      <c r="E77" s="37">
        <f t="shared" si="12"/>
        <v>2628.2967032967031</v>
      </c>
      <c r="F77" s="38">
        <f t="shared" si="13"/>
        <v>0.75072916774455389</v>
      </c>
      <c r="G77" s="39">
        <f t="shared" si="14"/>
        <v>523.61709239032064</v>
      </c>
      <c r="H77" s="39">
        <f t="shared" si="15"/>
        <v>182.9085888895338</v>
      </c>
      <c r="I77" s="68">
        <f t="shared" si="16"/>
        <v>706.52568127985444</v>
      </c>
      <c r="J77" s="40">
        <f t="shared" si="17"/>
        <v>-31.933461064582765</v>
      </c>
      <c r="K77" s="37">
        <f t="shared" si="18"/>
        <v>674.59222021527171</v>
      </c>
      <c r="L77" s="37">
        <f t="shared" si="19"/>
        <v>2571753.4798586704</v>
      </c>
      <c r="M77" s="37">
        <f t="shared" si="20"/>
        <v>2455515.6815835889</v>
      </c>
      <c r="N77" s="63"/>
      <c r="O77" s="74"/>
      <c r="P77" s="69"/>
    </row>
    <row r="78" spans="1:16" s="34" customFormat="1" x14ac:dyDescent="0.2">
      <c r="A78" s="33">
        <v>516</v>
      </c>
      <c r="B78" s="34" t="s">
        <v>133</v>
      </c>
      <c r="C78" s="36">
        <v>16764</v>
      </c>
      <c r="D78" s="77">
        <v>5723</v>
      </c>
      <c r="E78" s="37">
        <f t="shared" si="12"/>
        <v>2929.232919797309</v>
      </c>
      <c r="F78" s="38">
        <f t="shared" si="13"/>
        <v>0.83668658460480361</v>
      </c>
      <c r="G78" s="39">
        <f t="shared" si="14"/>
        <v>343.05536248995713</v>
      </c>
      <c r="H78" s="39">
        <f t="shared" si="15"/>
        <v>77.580913114321731</v>
      </c>
      <c r="I78" s="68">
        <f t="shared" si="16"/>
        <v>420.63627560427886</v>
      </c>
      <c r="J78" s="40">
        <f t="shared" si="17"/>
        <v>-31.933461064582765</v>
      </c>
      <c r="K78" s="37">
        <f t="shared" si="18"/>
        <v>388.70281453969608</v>
      </c>
      <c r="L78" s="37">
        <f t="shared" si="19"/>
        <v>2407301.4052832881</v>
      </c>
      <c r="M78" s="37">
        <f t="shared" si="20"/>
        <v>2224546.2076106807</v>
      </c>
      <c r="N78" s="63"/>
      <c r="O78" s="74"/>
      <c r="P78" s="69"/>
    </row>
    <row r="79" spans="1:16" s="34" customFormat="1" x14ac:dyDescent="0.2">
      <c r="A79" s="33">
        <v>517</v>
      </c>
      <c r="B79" s="34" t="s">
        <v>134</v>
      </c>
      <c r="C79" s="36">
        <v>14960</v>
      </c>
      <c r="D79" s="77">
        <v>5916</v>
      </c>
      <c r="E79" s="37">
        <f t="shared" si="12"/>
        <v>2528.7356321839079</v>
      </c>
      <c r="F79" s="38">
        <f t="shared" si="13"/>
        <v>0.72229120639775712</v>
      </c>
      <c r="G79" s="39">
        <f t="shared" si="14"/>
        <v>583.35373505799782</v>
      </c>
      <c r="H79" s="39">
        <f t="shared" si="15"/>
        <v>217.75496377901212</v>
      </c>
      <c r="I79" s="68">
        <f t="shared" si="16"/>
        <v>801.10869883700991</v>
      </c>
      <c r="J79" s="40">
        <f t="shared" si="17"/>
        <v>-31.933461064582765</v>
      </c>
      <c r="K79" s="37">
        <f t="shared" si="18"/>
        <v>769.17523777242718</v>
      </c>
      <c r="L79" s="37">
        <f t="shared" si="19"/>
        <v>4739359.0623197509</v>
      </c>
      <c r="M79" s="37">
        <f t="shared" si="20"/>
        <v>4550440.7066616789</v>
      </c>
      <c r="N79" s="63"/>
      <c r="O79" s="74"/>
      <c r="P79" s="69"/>
    </row>
    <row r="80" spans="1:16" s="34" customFormat="1" x14ac:dyDescent="0.2">
      <c r="A80" s="33">
        <v>519</v>
      </c>
      <c r="B80" s="34" t="s">
        <v>135</v>
      </c>
      <c r="C80" s="36">
        <v>8901</v>
      </c>
      <c r="D80" s="77">
        <v>3163</v>
      </c>
      <c r="E80" s="37">
        <f t="shared" si="12"/>
        <v>2814.1005374644324</v>
      </c>
      <c r="F80" s="38">
        <f t="shared" si="13"/>
        <v>0.80380093761495119</v>
      </c>
      <c r="G80" s="39">
        <f t="shared" si="14"/>
        <v>412.13479188968313</v>
      </c>
      <c r="H80" s="39">
        <f t="shared" si="15"/>
        <v>117.87724693082856</v>
      </c>
      <c r="I80" s="68">
        <f t="shared" si="16"/>
        <v>530.01203882051163</v>
      </c>
      <c r="J80" s="40">
        <f t="shared" si="17"/>
        <v>-31.933461064582765</v>
      </c>
      <c r="K80" s="37">
        <f t="shared" si="18"/>
        <v>498.07857775592885</v>
      </c>
      <c r="L80" s="37">
        <f t="shared" si="19"/>
        <v>1676428.0787892784</v>
      </c>
      <c r="M80" s="37">
        <f t="shared" si="20"/>
        <v>1575422.5414420029</v>
      </c>
      <c r="N80" s="63"/>
      <c r="O80" s="74"/>
      <c r="P80" s="69"/>
    </row>
    <row r="81" spans="1:16" s="34" customFormat="1" x14ac:dyDescent="0.2">
      <c r="A81" s="33">
        <v>520</v>
      </c>
      <c r="B81" s="34" t="s">
        <v>136</v>
      </c>
      <c r="C81" s="36">
        <v>12020</v>
      </c>
      <c r="D81" s="77">
        <v>4502</v>
      </c>
      <c r="E81" s="37">
        <f t="shared" si="12"/>
        <v>2669.9244780097733</v>
      </c>
      <c r="F81" s="38">
        <f t="shared" si="13"/>
        <v>0.76261944810224802</v>
      </c>
      <c r="G81" s="39">
        <f t="shared" si="14"/>
        <v>498.64042756247852</v>
      </c>
      <c r="H81" s="39">
        <f t="shared" si="15"/>
        <v>168.33886773995923</v>
      </c>
      <c r="I81" s="68">
        <f t="shared" si="16"/>
        <v>666.97929530243778</v>
      </c>
      <c r="J81" s="40">
        <f t="shared" si="17"/>
        <v>-31.933461064582765</v>
      </c>
      <c r="K81" s="37">
        <f t="shared" si="18"/>
        <v>635.04583423785505</v>
      </c>
      <c r="L81" s="37">
        <f t="shared" si="19"/>
        <v>3002740.787451575</v>
      </c>
      <c r="M81" s="37">
        <f t="shared" si="20"/>
        <v>2858976.3457388235</v>
      </c>
      <c r="N81" s="63"/>
      <c r="O81" s="74"/>
      <c r="P81" s="69"/>
    </row>
    <row r="82" spans="1:16" s="34" customFormat="1" x14ac:dyDescent="0.2">
      <c r="A82" s="33">
        <v>521</v>
      </c>
      <c r="B82" s="34" t="s">
        <v>137</v>
      </c>
      <c r="C82" s="36">
        <v>15256</v>
      </c>
      <c r="D82" s="77">
        <v>5082</v>
      </c>
      <c r="E82" s="37">
        <f t="shared" si="12"/>
        <v>3001.9677292404567</v>
      </c>
      <c r="F82" s="38">
        <f t="shared" si="13"/>
        <v>0.85746207121208906</v>
      </c>
      <c r="G82" s="39">
        <f t="shared" si="14"/>
        <v>299.41447682406852</v>
      </c>
      <c r="H82" s="39">
        <f t="shared" si="15"/>
        <v>52.123729809220045</v>
      </c>
      <c r="I82" s="68">
        <f t="shared" si="16"/>
        <v>351.53820663328855</v>
      </c>
      <c r="J82" s="40">
        <f t="shared" si="17"/>
        <v>-31.933461064582765</v>
      </c>
      <c r="K82" s="37">
        <f t="shared" si="18"/>
        <v>319.60474556870577</v>
      </c>
      <c r="L82" s="37">
        <f t="shared" si="19"/>
        <v>1786517.1661103724</v>
      </c>
      <c r="M82" s="37">
        <f t="shared" si="20"/>
        <v>1624231.3169801626</v>
      </c>
      <c r="N82" s="63"/>
      <c r="O82" s="74"/>
      <c r="P82" s="69"/>
    </row>
    <row r="83" spans="1:16" s="34" customFormat="1" x14ac:dyDescent="0.2">
      <c r="A83" s="33">
        <v>522</v>
      </c>
      <c r="B83" s="34" t="s">
        <v>138</v>
      </c>
      <c r="C83" s="36">
        <v>17658</v>
      </c>
      <c r="D83" s="77">
        <v>6204</v>
      </c>
      <c r="E83" s="37">
        <f t="shared" si="12"/>
        <v>2846.2282398452612</v>
      </c>
      <c r="F83" s="38">
        <f t="shared" si="13"/>
        <v>0.81297768057538311</v>
      </c>
      <c r="G83" s="39">
        <f t="shared" si="14"/>
        <v>392.85817046118581</v>
      </c>
      <c r="H83" s="39">
        <f t="shared" si="15"/>
        <v>106.63255109753847</v>
      </c>
      <c r="I83" s="68">
        <f t="shared" si="16"/>
        <v>499.49072155872426</v>
      </c>
      <c r="J83" s="40">
        <f t="shared" si="17"/>
        <v>-31.933461064582765</v>
      </c>
      <c r="K83" s="37">
        <f t="shared" si="18"/>
        <v>467.55726049414147</v>
      </c>
      <c r="L83" s="37">
        <f t="shared" si="19"/>
        <v>3098840.4365503252</v>
      </c>
      <c r="M83" s="37">
        <f t="shared" si="20"/>
        <v>2900725.2441056538</v>
      </c>
      <c r="N83" s="63"/>
      <c r="O83" s="74"/>
      <c r="P83" s="69"/>
    </row>
    <row r="84" spans="1:16" s="34" customFormat="1" x14ac:dyDescent="0.2">
      <c r="A84" s="33">
        <v>528</v>
      </c>
      <c r="B84" s="34" t="s">
        <v>139</v>
      </c>
      <c r="C84" s="36">
        <v>42506</v>
      </c>
      <c r="D84" s="77">
        <v>14887</v>
      </c>
      <c r="E84" s="37">
        <f t="shared" si="12"/>
        <v>2855.2428293141666</v>
      </c>
      <c r="F84" s="38">
        <f t="shared" si="13"/>
        <v>0.81555254788053233</v>
      </c>
      <c r="G84" s="39">
        <f t="shared" si="14"/>
        <v>387.44941677984258</v>
      </c>
      <c r="H84" s="39">
        <f t="shared" si="15"/>
        <v>103.4774447834216</v>
      </c>
      <c r="I84" s="68">
        <f t="shared" si="16"/>
        <v>490.9268615632642</v>
      </c>
      <c r="J84" s="40">
        <f t="shared" si="17"/>
        <v>-31.933461064582765</v>
      </c>
      <c r="K84" s="37">
        <f t="shared" si="18"/>
        <v>458.99340049868141</v>
      </c>
      <c r="L84" s="37">
        <f t="shared" si="19"/>
        <v>7308428.1880923137</v>
      </c>
      <c r="M84" s="37">
        <f t="shared" si="20"/>
        <v>6833034.7532238699</v>
      </c>
      <c r="N84" s="63"/>
      <c r="O84" s="74"/>
      <c r="P84" s="69"/>
    </row>
    <row r="85" spans="1:16" s="34" customFormat="1" x14ac:dyDescent="0.2">
      <c r="A85" s="33">
        <v>529</v>
      </c>
      <c r="B85" s="34" t="s">
        <v>140</v>
      </c>
      <c r="C85" s="36">
        <v>37184</v>
      </c>
      <c r="D85" s="77">
        <v>13179</v>
      </c>
      <c r="E85" s="37">
        <f t="shared" si="12"/>
        <v>2821.4583807572653</v>
      </c>
      <c r="F85" s="38">
        <f t="shared" si="13"/>
        <v>0.8059025829751173</v>
      </c>
      <c r="G85" s="39">
        <f t="shared" si="14"/>
        <v>407.72008591398333</v>
      </c>
      <c r="H85" s="39">
        <f t="shared" si="15"/>
        <v>115.30200177833703</v>
      </c>
      <c r="I85" s="68">
        <f t="shared" si="16"/>
        <v>523.02208769232038</v>
      </c>
      <c r="J85" s="40">
        <f t="shared" si="17"/>
        <v>-31.933461064582765</v>
      </c>
      <c r="K85" s="37">
        <f t="shared" si="18"/>
        <v>491.0886266277376</v>
      </c>
      <c r="L85" s="37">
        <f t="shared" si="19"/>
        <v>6892908.0936970906</v>
      </c>
      <c r="M85" s="37">
        <f t="shared" si="20"/>
        <v>6472057.0103269536</v>
      </c>
      <c r="N85" s="63"/>
      <c r="O85" s="74"/>
      <c r="P85" s="69"/>
    </row>
    <row r="86" spans="1:16" s="34" customFormat="1" x14ac:dyDescent="0.2">
      <c r="A86" s="33">
        <v>532</v>
      </c>
      <c r="B86" s="34" t="s">
        <v>141</v>
      </c>
      <c r="C86" s="36">
        <v>19059</v>
      </c>
      <c r="D86" s="77">
        <v>6696</v>
      </c>
      <c r="E86" s="37">
        <f t="shared" si="12"/>
        <v>2846.326164874552</v>
      </c>
      <c r="F86" s="38">
        <f t="shared" si="13"/>
        <v>0.81300565122863877</v>
      </c>
      <c r="G86" s="39">
        <f t="shared" si="14"/>
        <v>392.79941544361134</v>
      </c>
      <c r="H86" s="39">
        <f t="shared" si="15"/>
        <v>106.5982773372867</v>
      </c>
      <c r="I86" s="68">
        <f t="shared" si="16"/>
        <v>499.39769278089807</v>
      </c>
      <c r="J86" s="40">
        <f t="shared" si="17"/>
        <v>-31.933461064582765</v>
      </c>
      <c r="K86" s="37">
        <f t="shared" si="18"/>
        <v>467.46423171631528</v>
      </c>
      <c r="L86" s="37">
        <f t="shared" si="19"/>
        <v>3343966.9508608934</v>
      </c>
      <c r="M86" s="37">
        <f t="shared" si="20"/>
        <v>3130140.4955724473</v>
      </c>
      <c r="N86" s="63"/>
      <c r="O86" s="74"/>
      <c r="P86" s="69"/>
    </row>
    <row r="87" spans="1:16" s="34" customFormat="1" x14ac:dyDescent="0.2">
      <c r="A87" s="33">
        <v>533</v>
      </c>
      <c r="B87" s="34" t="s">
        <v>142</v>
      </c>
      <c r="C87" s="36">
        <v>29330</v>
      </c>
      <c r="D87" s="77">
        <v>9080</v>
      </c>
      <c r="E87" s="37">
        <f t="shared" si="12"/>
        <v>3230.1762114537446</v>
      </c>
      <c r="F87" s="38">
        <f t="shared" si="13"/>
        <v>0.92264602236544901</v>
      </c>
      <c r="G87" s="39">
        <f t="shared" si="14"/>
        <v>162.48938749609579</v>
      </c>
      <c r="H87" s="39">
        <f t="shared" si="15"/>
        <v>0</v>
      </c>
      <c r="I87" s="68">
        <f t="shared" si="16"/>
        <v>162.48938749609579</v>
      </c>
      <c r="J87" s="40">
        <f t="shared" si="17"/>
        <v>-31.933461064582765</v>
      </c>
      <c r="K87" s="37">
        <f t="shared" si="18"/>
        <v>130.55592643151303</v>
      </c>
      <c r="L87" s="37">
        <f t="shared" si="19"/>
        <v>1475403.6384645498</v>
      </c>
      <c r="M87" s="37">
        <f t="shared" si="20"/>
        <v>1185447.8119981382</v>
      </c>
      <c r="N87" s="63"/>
      <c r="O87" s="74"/>
      <c r="P87" s="69"/>
    </row>
    <row r="88" spans="1:16" s="34" customFormat="1" x14ac:dyDescent="0.2">
      <c r="A88" s="33">
        <v>534</v>
      </c>
      <c r="B88" s="34" t="s">
        <v>143</v>
      </c>
      <c r="C88" s="36">
        <v>41401</v>
      </c>
      <c r="D88" s="77">
        <v>13707</v>
      </c>
      <c r="E88" s="37">
        <f t="shared" si="12"/>
        <v>3020.4275187860217</v>
      </c>
      <c r="F88" s="38">
        <f t="shared" si="13"/>
        <v>0.86273480256882629</v>
      </c>
      <c r="G88" s="39">
        <f t="shared" si="14"/>
        <v>288.33860309672951</v>
      </c>
      <c r="H88" s="39">
        <f t="shared" si="15"/>
        <v>45.662803468272315</v>
      </c>
      <c r="I88" s="68">
        <f t="shared" si="16"/>
        <v>334.00140656500184</v>
      </c>
      <c r="J88" s="40">
        <f t="shared" si="17"/>
        <v>-31.933461064582765</v>
      </c>
      <c r="K88" s="37">
        <f t="shared" si="18"/>
        <v>302.06794550041906</v>
      </c>
      <c r="L88" s="37">
        <f t="shared" si="19"/>
        <v>4578157.2797864806</v>
      </c>
      <c r="M88" s="37">
        <f t="shared" si="20"/>
        <v>4140445.3289742442</v>
      </c>
      <c r="N88" s="63"/>
      <c r="O88" s="74"/>
      <c r="P88" s="69"/>
    </row>
    <row r="89" spans="1:16" s="34" customFormat="1" x14ac:dyDescent="0.2">
      <c r="A89" s="33">
        <v>536</v>
      </c>
      <c r="B89" s="34" t="s">
        <v>144</v>
      </c>
      <c r="C89" s="36">
        <v>14311</v>
      </c>
      <c r="D89" s="77">
        <v>5717</v>
      </c>
      <c r="E89" s="37">
        <f t="shared" si="12"/>
        <v>2503.235962917614</v>
      </c>
      <c r="F89" s="38">
        <f t="shared" si="13"/>
        <v>0.71500765067817851</v>
      </c>
      <c r="G89" s="39">
        <f t="shared" si="14"/>
        <v>598.65353661777419</v>
      </c>
      <c r="H89" s="39">
        <f t="shared" si="15"/>
        <v>226.679848022215</v>
      </c>
      <c r="I89" s="68">
        <f t="shared" si="16"/>
        <v>825.33338463998916</v>
      </c>
      <c r="J89" s="40">
        <f t="shared" si="17"/>
        <v>-31.933461064582765</v>
      </c>
      <c r="K89" s="37">
        <f t="shared" si="18"/>
        <v>793.39992357540643</v>
      </c>
      <c r="L89" s="37">
        <f t="shared" si="19"/>
        <v>4718430.959986818</v>
      </c>
      <c r="M89" s="37">
        <f t="shared" si="20"/>
        <v>4535867.3630805984</v>
      </c>
      <c r="N89" s="63"/>
      <c r="O89" s="74"/>
      <c r="P89" s="69"/>
    </row>
    <row r="90" spans="1:16" s="34" customFormat="1" x14ac:dyDescent="0.2">
      <c r="A90" s="33">
        <v>538</v>
      </c>
      <c r="B90" s="34" t="s">
        <v>145</v>
      </c>
      <c r="C90" s="36">
        <v>17230</v>
      </c>
      <c r="D90" s="77">
        <v>6773</v>
      </c>
      <c r="E90" s="37">
        <f t="shared" si="12"/>
        <v>2543.9244057286282</v>
      </c>
      <c r="F90" s="38">
        <f t="shared" si="13"/>
        <v>0.7266296265266512</v>
      </c>
      <c r="G90" s="39">
        <f t="shared" si="14"/>
        <v>574.24047093116553</v>
      </c>
      <c r="H90" s="39">
        <f t="shared" si="15"/>
        <v>212.43889303835999</v>
      </c>
      <c r="I90" s="68">
        <f t="shared" si="16"/>
        <v>786.67936396952553</v>
      </c>
      <c r="J90" s="40">
        <f t="shared" si="17"/>
        <v>-31.933461064582765</v>
      </c>
      <c r="K90" s="37">
        <f t="shared" si="18"/>
        <v>754.7459029049428</v>
      </c>
      <c r="L90" s="37">
        <f t="shared" si="19"/>
        <v>5328179.3321655961</v>
      </c>
      <c r="M90" s="37">
        <f t="shared" si="20"/>
        <v>5111894.0003751777</v>
      </c>
      <c r="N90" s="63"/>
      <c r="O90" s="74"/>
      <c r="P90" s="69"/>
    </row>
    <row r="91" spans="1:16" s="34" customFormat="1" x14ac:dyDescent="0.2">
      <c r="A91" s="33">
        <v>540</v>
      </c>
      <c r="B91" s="34" t="s">
        <v>146</v>
      </c>
      <c r="C91" s="36">
        <v>7869</v>
      </c>
      <c r="D91" s="77">
        <v>3026</v>
      </c>
      <c r="E91" s="37">
        <f t="shared" si="12"/>
        <v>2600.4626569729016</v>
      </c>
      <c r="F91" s="38">
        <f t="shared" si="13"/>
        <v>0.74277883610755835</v>
      </c>
      <c r="G91" s="39">
        <f t="shared" si="14"/>
        <v>540.31752018460156</v>
      </c>
      <c r="H91" s="39">
        <f t="shared" si="15"/>
        <v>192.65050510286432</v>
      </c>
      <c r="I91" s="68">
        <f t="shared" si="16"/>
        <v>732.96802528746593</v>
      </c>
      <c r="J91" s="40">
        <f t="shared" si="17"/>
        <v>-31.933461064582765</v>
      </c>
      <c r="K91" s="37">
        <f t="shared" si="18"/>
        <v>701.0345642228832</v>
      </c>
      <c r="L91" s="37">
        <f t="shared" si="19"/>
        <v>2217961.2445198721</v>
      </c>
      <c r="M91" s="37">
        <f t="shared" si="20"/>
        <v>2121330.5913384445</v>
      </c>
      <c r="N91" s="63"/>
      <c r="O91" s="74"/>
      <c r="P91" s="69"/>
    </row>
    <row r="92" spans="1:16" s="34" customFormat="1" x14ac:dyDescent="0.2">
      <c r="A92" s="33">
        <v>541</v>
      </c>
      <c r="B92" s="34" t="s">
        <v>147</v>
      </c>
      <c r="C92" s="36">
        <v>3250</v>
      </c>
      <c r="D92" s="77">
        <v>1351</v>
      </c>
      <c r="E92" s="37">
        <f t="shared" si="12"/>
        <v>2405.6254626202813</v>
      </c>
      <c r="F92" s="38">
        <f t="shared" si="13"/>
        <v>0.68712683738969738</v>
      </c>
      <c r="G92" s="39">
        <f t="shared" si="14"/>
        <v>657.21983679617381</v>
      </c>
      <c r="H92" s="39">
        <f t="shared" si="15"/>
        <v>260.84352312628147</v>
      </c>
      <c r="I92" s="68">
        <f t="shared" si="16"/>
        <v>918.06335992245522</v>
      </c>
      <c r="J92" s="40">
        <f t="shared" si="17"/>
        <v>-31.933461064582765</v>
      </c>
      <c r="K92" s="37">
        <f t="shared" si="18"/>
        <v>886.12989885787249</v>
      </c>
      <c r="L92" s="37">
        <f t="shared" si="19"/>
        <v>1240303.599255237</v>
      </c>
      <c r="M92" s="37">
        <f t="shared" si="20"/>
        <v>1197161.4933569857</v>
      </c>
      <c r="N92" s="63"/>
      <c r="O92" s="74"/>
      <c r="P92" s="69"/>
    </row>
    <row r="93" spans="1:16" s="34" customFormat="1" x14ac:dyDescent="0.2">
      <c r="A93" s="33">
        <v>542</v>
      </c>
      <c r="B93" s="34" t="s">
        <v>148</v>
      </c>
      <c r="C93" s="36">
        <v>18471</v>
      </c>
      <c r="D93" s="77">
        <v>6490</v>
      </c>
      <c r="E93" s="37">
        <f t="shared" si="12"/>
        <v>2846.0708782742681</v>
      </c>
      <c r="F93" s="38">
        <f t="shared" si="13"/>
        <v>0.81293273286416068</v>
      </c>
      <c r="G93" s="39">
        <f t="shared" si="14"/>
        <v>392.95258740378165</v>
      </c>
      <c r="H93" s="39">
        <f t="shared" si="15"/>
        <v>106.68762764738605</v>
      </c>
      <c r="I93" s="68">
        <f t="shared" si="16"/>
        <v>499.64021505116773</v>
      </c>
      <c r="J93" s="40">
        <f t="shared" si="17"/>
        <v>-31.933461064582765</v>
      </c>
      <c r="K93" s="37">
        <f t="shared" si="18"/>
        <v>467.70675398658494</v>
      </c>
      <c r="L93" s="37">
        <f t="shared" si="19"/>
        <v>3242664.9956820784</v>
      </c>
      <c r="M93" s="37">
        <f t="shared" si="20"/>
        <v>3035416.8333729361</v>
      </c>
      <c r="N93" s="63"/>
      <c r="O93" s="74"/>
      <c r="P93" s="69"/>
    </row>
    <row r="94" spans="1:16" s="34" customFormat="1" x14ac:dyDescent="0.2">
      <c r="A94" s="33">
        <v>543</v>
      </c>
      <c r="B94" s="34" t="s">
        <v>149</v>
      </c>
      <c r="C94" s="36">
        <v>6418</v>
      </c>
      <c r="D94" s="77">
        <v>2114</v>
      </c>
      <c r="E94" s="37">
        <f t="shared" si="12"/>
        <v>3035.9508041627246</v>
      </c>
      <c r="F94" s="38">
        <f t="shared" si="13"/>
        <v>0.86716877042979712</v>
      </c>
      <c r="G94" s="39">
        <f t="shared" si="14"/>
        <v>279.02463187070776</v>
      </c>
      <c r="H94" s="39">
        <f t="shared" si="15"/>
        <v>40.229653586426295</v>
      </c>
      <c r="I94" s="68">
        <f t="shared" si="16"/>
        <v>319.25428545713407</v>
      </c>
      <c r="J94" s="40">
        <f t="shared" si="17"/>
        <v>-31.933461064582765</v>
      </c>
      <c r="K94" s="37">
        <f t="shared" si="18"/>
        <v>287.32082439255129</v>
      </c>
      <c r="L94" s="37">
        <f t="shared" si="19"/>
        <v>674903.55945638148</v>
      </c>
      <c r="M94" s="37">
        <f t="shared" si="20"/>
        <v>607396.2227658534</v>
      </c>
      <c r="N94" s="63"/>
      <c r="O94" s="74"/>
      <c r="P94" s="69"/>
    </row>
    <row r="95" spans="1:16" s="34" customFormat="1" x14ac:dyDescent="0.2">
      <c r="A95" s="33">
        <v>544</v>
      </c>
      <c r="B95" s="34" t="s">
        <v>150</v>
      </c>
      <c r="C95" s="36">
        <v>9459</v>
      </c>
      <c r="D95" s="77">
        <v>3248</v>
      </c>
      <c r="E95" s="37">
        <f t="shared" si="12"/>
        <v>2912.2536945812808</v>
      </c>
      <c r="F95" s="38">
        <f t="shared" si="13"/>
        <v>0.8318367517836508</v>
      </c>
      <c r="G95" s="39">
        <f t="shared" si="14"/>
        <v>353.24289761957408</v>
      </c>
      <c r="H95" s="39">
        <f t="shared" si="15"/>
        <v>83.523641939931622</v>
      </c>
      <c r="I95" s="68">
        <f t="shared" si="16"/>
        <v>436.7665395595057</v>
      </c>
      <c r="J95" s="40">
        <f t="shared" si="17"/>
        <v>-31.933461064582765</v>
      </c>
      <c r="K95" s="37">
        <f t="shared" si="18"/>
        <v>404.83307849492292</v>
      </c>
      <c r="L95" s="37">
        <f t="shared" si="19"/>
        <v>1418617.7204892745</v>
      </c>
      <c r="M95" s="37">
        <f t="shared" si="20"/>
        <v>1314897.8389515097</v>
      </c>
      <c r="N95" s="63"/>
      <c r="O95" s="74"/>
      <c r="P95" s="69"/>
    </row>
    <row r="96" spans="1:16" s="34" customFormat="1" x14ac:dyDescent="0.2">
      <c r="A96" s="33">
        <v>545</v>
      </c>
      <c r="B96" s="34" t="s">
        <v>151</v>
      </c>
      <c r="C96" s="36">
        <v>4410</v>
      </c>
      <c r="D96" s="77">
        <v>1596</v>
      </c>
      <c r="E96" s="37">
        <f t="shared" si="12"/>
        <v>2763.1578947368421</v>
      </c>
      <c r="F96" s="38">
        <f t="shared" si="13"/>
        <v>0.78925002038797987</v>
      </c>
      <c r="G96" s="39">
        <f t="shared" si="14"/>
        <v>442.70037752623728</v>
      </c>
      <c r="H96" s="39">
        <f t="shared" si="15"/>
        <v>135.70717188548517</v>
      </c>
      <c r="I96" s="68">
        <f t="shared" si="16"/>
        <v>578.40754941172247</v>
      </c>
      <c r="J96" s="40">
        <f t="shared" si="17"/>
        <v>-31.933461064582765</v>
      </c>
      <c r="K96" s="37">
        <f t="shared" si="18"/>
        <v>546.47408834713974</v>
      </c>
      <c r="L96" s="37">
        <f t="shared" si="19"/>
        <v>923138.44886110909</v>
      </c>
      <c r="M96" s="37">
        <f t="shared" si="20"/>
        <v>872172.64500203507</v>
      </c>
      <c r="N96" s="63"/>
      <c r="O96" s="74"/>
      <c r="P96" s="69"/>
    </row>
    <row r="97" spans="1:16" s="34" customFormat="1" x14ac:dyDescent="0.2">
      <c r="A97" s="33">
        <v>602</v>
      </c>
      <c r="B97" s="34" t="s">
        <v>152</v>
      </c>
      <c r="C97" s="36">
        <v>230323</v>
      </c>
      <c r="D97" s="77">
        <v>68363</v>
      </c>
      <c r="E97" s="37">
        <f t="shared" si="12"/>
        <v>3369.1177976390736</v>
      </c>
      <c r="F97" s="38">
        <f t="shared" si="13"/>
        <v>0.96233237179136666</v>
      </c>
      <c r="G97" s="39">
        <f t="shared" si="14"/>
        <v>79.124435784898381</v>
      </c>
      <c r="H97" s="39">
        <f t="shared" si="15"/>
        <v>0</v>
      </c>
      <c r="I97" s="68">
        <f t="shared" si="16"/>
        <v>79.124435784898381</v>
      </c>
      <c r="J97" s="40">
        <f t="shared" si="17"/>
        <v>-31.933461064582765</v>
      </c>
      <c r="K97" s="37">
        <f t="shared" si="18"/>
        <v>47.190974720315616</v>
      </c>
      <c r="L97" s="37">
        <f t="shared" si="19"/>
        <v>5409183.8035630081</v>
      </c>
      <c r="M97" s="37">
        <f t="shared" si="20"/>
        <v>3226116.6048049363</v>
      </c>
      <c r="N97" s="63"/>
      <c r="O97" s="74"/>
      <c r="P97" s="69"/>
    </row>
    <row r="98" spans="1:16" s="34" customFormat="1" x14ac:dyDescent="0.2">
      <c r="A98" s="33">
        <v>604</v>
      </c>
      <c r="B98" s="34" t="s">
        <v>153</v>
      </c>
      <c r="C98" s="36">
        <v>104865</v>
      </c>
      <c r="D98" s="77">
        <v>27216</v>
      </c>
      <c r="E98" s="37">
        <f t="shared" si="12"/>
        <v>3853.0643738977074</v>
      </c>
      <c r="F98" s="38">
        <f t="shared" si="13"/>
        <v>1.1005636490941777</v>
      </c>
      <c r="G98" s="39">
        <f t="shared" si="14"/>
        <v>-211.24350997028185</v>
      </c>
      <c r="H98" s="39">
        <f t="shared" si="15"/>
        <v>0</v>
      </c>
      <c r="I98" s="68">
        <f t="shared" si="16"/>
        <v>-211.24350997028185</v>
      </c>
      <c r="J98" s="40">
        <f t="shared" si="17"/>
        <v>-31.933461064582765</v>
      </c>
      <c r="K98" s="37">
        <f t="shared" si="18"/>
        <v>-243.17697103486461</v>
      </c>
      <c r="L98" s="37">
        <f t="shared" si="19"/>
        <v>-5749203.3673511911</v>
      </c>
      <c r="M98" s="37">
        <f t="shared" si="20"/>
        <v>-6618304.443684875</v>
      </c>
      <c r="N98" s="63"/>
      <c r="O98" s="74"/>
      <c r="P98" s="69"/>
    </row>
    <row r="99" spans="1:16" s="34" customFormat="1" x14ac:dyDescent="0.2">
      <c r="A99" s="33">
        <v>605</v>
      </c>
      <c r="B99" s="34" t="s">
        <v>154</v>
      </c>
      <c r="C99" s="36">
        <v>89682</v>
      </c>
      <c r="D99" s="77">
        <v>30034</v>
      </c>
      <c r="E99" s="37">
        <f t="shared" si="12"/>
        <v>2986.0158487048011</v>
      </c>
      <c r="F99" s="38">
        <f t="shared" si="13"/>
        <v>0.8529056822840535</v>
      </c>
      <c r="G99" s="39">
        <f t="shared" si="14"/>
        <v>308.98560514546188</v>
      </c>
      <c r="H99" s="39">
        <f t="shared" si="15"/>
        <v>57.706887996699514</v>
      </c>
      <c r="I99" s="68">
        <f t="shared" si="16"/>
        <v>366.69249314216137</v>
      </c>
      <c r="J99" s="40">
        <f t="shared" si="17"/>
        <v>-31.933461064582765</v>
      </c>
      <c r="K99" s="37">
        <f t="shared" si="18"/>
        <v>334.75903207757858</v>
      </c>
      <c r="L99" s="37">
        <f t="shared" si="19"/>
        <v>11013242.339031674</v>
      </c>
      <c r="M99" s="37">
        <f t="shared" si="20"/>
        <v>10054152.769417996</v>
      </c>
      <c r="N99" s="63"/>
      <c r="O99" s="74"/>
      <c r="P99" s="69"/>
    </row>
    <row r="100" spans="1:16" s="34" customFormat="1" x14ac:dyDescent="0.2">
      <c r="A100" s="33">
        <v>612</v>
      </c>
      <c r="B100" s="34" t="s">
        <v>155</v>
      </c>
      <c r="C100" s="36">
        <v>26295</v>
      </c>
      <c r="D100" s="77">
        <v>6772</v>
      </c>
      <c r="E100" s="37">
        <f t="shared" si="12"/>
        <v>3882.9001772002362</v>
      </c>
      <c r="F100" s="38">
        <f t="shared" si="13"/>
        <v>1.1090857492643003</v>
      </c>
      <c r="G100" s="39">
        <f t="shared" si="14"/>
        <v>-229.14499195179914</v>
      </c>
      <c r="H100" s="39">
        <f t="shared" si="15"/>
        <v>0</v>
      </c>
      <c r="I100" s="68">
        <f t="shared" si="16"/>
        <v>-229.14499195179914</v>
      </c>
      <c r="J100" s="40">
        <f t="shared" si="17"/>
        <v>-31.933461064582765</v>
      </c>
      <c r="K100" s="37">
        <f t="shared" si="18"/>
        <v>-261.0784530163819</v>
      </c>
      <c r="L100" s="37">
        <f t="shared" si="19"/>
        <v>-1551769.8854975838</v>
      </c>
      <c r="M100" s="37">
        <f t="shared" si="20"/>
        <v>-1768023.2838269381</v>
      </c>
      <c r="N100" s="63"/>
      <c r="O100" s="74"/>
      <c r="P100" s="69"/>
    </row>
    <row r="101" spans="1:16" s="34" customFormat="1" x14ac:dyDescent="0.2">
      <c r="A101" s="33">
        <v>615</v>
      </c>
      <c r="B101" s="34" t="s">
        <v>156</v>
      </c>
      <c r="C101" s="36">
        <v>3241</v>
      </c>
      <c r="D101" s="77">
        <v>1081</v>
      </c>
      <c r="E101" s="37">
        <f t="shared" si="12"/>
        <v>2998.1498612395931</v>
      </c>
      <c r="F101" s="38">
        <f t="shared" si="13"/>
        <v>0.8563715608206055</v>
      </c>
      <c r="G101" s="39">
        <f t="shared" si="14"/>
        <v>301.70519762458667</v>
      </c>
      <c r="H101" s="39">
        <f t="shared" si="15"/>
        <v>53.459983609522325</v>
      </c>
      <c r="I101" s="68">
        <f t="shared" si="16"/>
        <v>355.16518123410901</v>
      </c>
      <c r="J101" s="40">
        <f t="shared" si="17"/>
        <v>-31.933461064582765</v>
      </c>
      <c r="K101" s="37">
        <f t="shared" si="18"/>
        <v>323.23172016952623</v>
      </c>
      <c r="L101" s="37">
        <f t="shared" si="19"/>
        <v>383933.56091407186</v>
      </c>
      <c r="M101" s="37">
        <f t="shared" si="20"/>
        <v>349413.48950325785</v>
      </c>
      <c r="N101" s="63"/>
      <c r="O101" s="74"/>
      <c r="P101" s="69"/>
    </row>
    <row r="102" spans="1:16" s="34" customFormat="1" x14ac:dyDescent="0.2">
      <c r="A102" s="33">
        <v>616</v>
      </c>
      <c r="B102" s="34" t="s">
        <v>100</v>
      </c>
      <c r="C102" s="36">
        <v>10697</v>
      </c>
      <c r="D102" s="77">
        <v>3357</v>
      </c>
      <c r="E102" s="37">
        <f t="shared" si="12"/>
        <v>3186.4760202561811</v>
      </c>
      <c r="F102" s="38">
        <f t="shared" si="13"/>
        <v>0.91016379076394283</v>
      </c>
      <c r="G102" s="39">
        <f t="shared" si="14"/>
        <v>188.70950221463389</v>
      </c>
      <c r="H102" s="39">
        <f t="shared" si="15"/>
        <v>0</v>
      </c>
      <c r="I102" s="68">
        <f t="shared" si="16"/>
        <v>188.70950221463389</v>
      </c>
      <c r="J102" s="40">
        <f t="shared" si="17"/>
        <v>-31.933461064582765</v>
      </c>
      <c r="K102" s="37">
        <f t="shared" si="18"/>
        <v>156.77604115005113</v>
      </c>
      <c r="L102" s="37">
        <f t="shared" si="19"/>
        <v>633497.79893452593</v>
      </c>
      <c r="M102" s="37">
        <f t="shared" si="20"/>
        <v>526297.1701407216</v>
      </c>
      <c r="N102" s="63"/>
      <c r="O102" s="74"/>
      <c r="P102" s="69"/>
    </row>
    <row r="103" spans="1:16" s="34" customFormat="1" x14ac:dyDescent="0.2">
      <c r="A103" s="33">
        <v>617</v>
      </c>
      <c r="B103" s="34" t="s">
        <v>157</v>
      </c>
      <c r="C103" s="36">
        <v>14596</v>
      </c>
      <c r="D103" s="77">
        <v>4612</v>
      </c>
      <c r="E103" s="37">
        <f t="shared" si="12"/>
        <v>3164.7875108412836</v>
      </c>
      <c r="F103" s="38">
        <f t="shared" si="13"/>
        <v>0.90396882936470546</v>
      </c>
      <c r="G103" s="39">
        <f t="shared" si="14"/>
        <v>201.72260786357236</v>
      </c>
      <c r="H103" s="39">
        <f t="shared" si="15"/>
        <v>0</v>
      </c>
      <c r="I103" s="68">
        <f t="shared" si="16"/>
        <v>201.72260786357236</v>
      </c>
      <c r="J103" s="40">
        <f t="shared" si="17"/>
        <v>-31.933461064582765</v>
      </c>
      <c r="K103" s="37">
        <f t="shared" si="18"/>
        <v>169.78914679898961</v>
      </c>
      <c r="L103" s="37">
        <f t="shared" si="19"/>
        <v>930344.66746679577</v>
      </c>
      <c r="M103" s="37">
        <f t="shared" si="20"/>
        <v>783067.54503694002</v>
      </c>
      <c r="N103" s="63"/>
      <c r="O103" s="74"/>
      <c r="P103" s="69"/>
    </row>
    <row r="104" spans="1:16" s="34" customFormat="1" x14ac:dyDescent="0.2">
      <c r="A104" s="33">
        <v>618</v>
      </c>
      <c r="B104" s="34" t="s">
        <v>158</v>
      </c>
      <c r="C104" s="36">
        <v>7743</v>
      </c>
      <c r="D104" s="77">
        <v>2442</v>
      </c>
      <c r="E104" s="37">
        <f t="shared" si="12"/>
        <v>3170.7616707616708</v>
      </c>
      <c r="F104" s="38">
        <f t="shared" si="13"/>
        <v>0.90567524862071236</v>
      </c>
      <c r="G104" s="39">
        <f t="shared" si="14"/>
        <v>198.13811191134008</v>
      </c>
      <c r="H104" s="39">
        <f t="shared" si="15"/>
        <v>0</v>
      </c>
      <c r="I104" s="68">
        <f t="shared" si="16"/>
        <v>198.13811191134008</v>
      </c>
      <c r="J104" s="40">
        <f t="shared" si="17"/>
        <v>-31.933461064582765</v>
      </c>
      <c r="K104" s="37">
        <f t="shared" si="18"/>
        <v>166.20465084675732</v>
      </c>
      <c r="L104" s="37">
        <f t="shared" si="19"/>
        <v>483853.26928749244</v>
      </c>
      <c r="M104" s="37">
        <f t="shared" si="20"/>
        <v>405871.75736778136</v>
      </c>
      <c r="N104" s="63"/>
      <c r="O104" s="74"/>
      <c r="P104" s="69"/>
    </row>
    <row r="105" spans="1:16" s="34" customFormat="1" x14ac:dyDescent="0.2">
      <c r="A105" s="33">
        <v>619</v>
      </c>
      <c r="B105" s="34" t="s">
        <v>159</v>
      </c>
      <c r="C105" s="36">
        <v>14575</v>
      </c>
      <c r="D105" s="77">
        <v>4719</v>
      </c>
      <c r="E105" s="37">
        <f t="shared" si="12"/>
        <v>3088.5780885780887</v>
      </c>
      <c r="F105" s="38">
        <f t="shared" si="13"/>
        <v>0.8822008774899498</v>
      </c>
      <c r="G105" s="39">
        <f t="shared" si="14"/>
        <v>247.44826122148933</v>
      </c>
      <c r="H105" s="39">
        <f t="shared" si="15"/>
        <v>21.810104041048859</v>
      </c>
      <c r="I105" s="68">
        <f t="shared" si="16"/>
        <v>269.25836526253818</v>
      </c>
      <c r="J105" s="40">
        <f t="shared" si="17"/>
        <v>-31.933461064582765</v>
      </c>
      <c r="K105" s="37">
        <f t="shared" si="18"/>
        <v>237.32490419795542</v>
      </c>
      <c r="L105" s="37">
        <f t="shared" si="19"/>
        <v>1270630.2256739177</v>
      </c>
      <c r="M105" s="37">
        <f t="shared" si="20"/>
        <v>1119936.2229101516</v>
      </c>
      <c r="N105" s="63"/>
      <c r="O105" s="74"/>
      <c r="P105" s="69"/>
    </row>
    <row r="106" spans="1:16" s="34" customFormat="1" x14ac:dyDescent="0.2">
      <c r="A106" s="33">
        <v>620</v>
      </c>
      <c r="B106" s="34" t="s">
        <v>160</v>
      </c>
      <c r="C106" s="36">
        <v>16734</v>
      </c>
      <c r="D106" s="77">
        <v>4535</v>
      </c>
      <c r="E106" s="37">
        <f t="shared" si="12"/>
        <v>3689.9669239250275</v>
      </c>
      <c r="F106" s="38">
        <f t="shared" si="13"/>
        <v>1.0539775795968989</v>
      </c>
      <c r="G106" s="39">
        <f t="shared" si="14"/>
        <v>-113.38503998667393</v>
      </c>
      <c r="H106" s="39">
        <f t="shared" si="15"/>
        <v>0</v>
      </c>
      <c r="I106" s="68">
        <f t="shared" si="16"/>
        <v>-113.38503998667393</v>
      </c>
      <c r="J106" s="40">
        <f t="shared" si="17"/>
        <v>-31.933461064582765</v>
      </c>
      <c r="K106" s="37">
        <f t="shared" si="18"/>
        <v>-145.3185010512567</v>
      </c>
      <c r="L106" s="37">
        <f t="shared" si="19"/>
        <v>-514201.15633956628</v>
      </c>
      <c r="M106" s="37">
        <f t="shared" si="20"/>
        <v>-659019.40226744919</v>
      </c>
      <c r="N106" s="63"/>
      <c r="O106" s="74"/>
      <c r="P106" s="69"/>
    </row>
    <row r="107" spans="1:16" s="34" customFormat="1" x14ac:dyDescent="0.2">
      <c r="A107" s="33">
        <v>621</v>
      </c>
      <c r="B107" s="34" t="s">
        <v>161</v>
      </c>
      <c r="C107" s="36">
        <v>10670</v>
      </c>
      <c r="D107" s="77">
        <v>3502</v>
      </c>
      <c r="E107" s="37">
        <f t="shared" si="12"/>
        <v>3046.8303826384922</v>
      </c>
      <c r="F107" s="38">
        <f t="shared" si="13"/>
        <v>0.87027634077536731</v>
      </c>
      <c r="G107" s="39">
        <f t="shared" si="14"/>
        <v>272.49688478524723</v>
      </c>
      <c r="H107" s="39">
        <f t="shared" si="15"/>
        <v>36.421801119907627</v>
      </c>
      <c r="I107" s="68">
        <f t="shared" si="16"/>
        <v>308.91868590515486</v>
      </c>
      <c r="J107" s="40">
        <f t="shared" si="17"/>
        <v>-31.933461064582765</v>
      </c>
      <c r="K107" s="37">
        <f t="shared" si="18"/>
        <v>276.98522484057207</v>
      </c>
      <c r="L107" s="37">
        <f t="shared" si="19"/>
        <v>1081833.2380398524</v>
      </c>
      <c r="M107" s="37">
        <f t="shared" si="20"/>
        <v>970002.25739168341</v>
      </c>
      <c r="N107" s="63"/>
      <c r="O107" s="74"/>
      <c r="P107" s="69"/>
    </row>
    <row r="108" spans="1:16" s="34" customFormat="1" x14ac:dyDescent="0.2">
      <c r="A108" s="33">
        <v>622</v>
      </c>
      <c r="B108" s="34" t="s">
        <v>162</v>
      </c>
      <c r="C108" s="36">
        <v>8081</v>
      </c>
      <c r="D108" s="77">
        <v>2257</v>
      </c>
      <c r="E108" s="37">
        <f t="shared" si="12"/>
        <v>3580.4164820558262</v>
      </c>
      <c r="F108" s="38">
        <f t="shared" si="13"/>
        <v>1.0226863209093406</v>
      </c>
      <c r="G108" s="39">
        <f t="shared" si="14"/>
        <v>-47.654774865153193</v>
      </c>
      <c r="H108" s="39">
        <f t="shared" si="15"/>
        <v>0</v>
      </c>
      <c r="I108" s="68">
        <f t="shared" si="16"/>
        <v>-47.654774865153193</v>
      </c>
      <c r="J108" s="40">
        <f t="shared" si="17"/>
        <v>-31.933461064582765</v>
      </c>
      <c r="K108" s="37">
        <f t="shared" si="18"/>
        <v>-79.588235929735959</v>
      </c>
      <c r="L108" s="37">
        <f t="shared" si="19"/>
        <v>-107556.82687065075</v>
      </c>
      <c r="M108" s="37">
        <f t="shared" si="20"/>
        <v>-179630.64849341405</v>
      </c>
      <c r="N108" s="63"/>
      <c r="O108" s="74"/>
      <c r="P108" s="69"/>
    </row>
    <row r="109" spans="1:16" s="34" customFormat="1" x14ac:dyDescent="0.2">
      <c r="A109" s="33">
        <v>623</v>
      </c>
      <c r="B109" s="34" t="s">
        <v>163</v>
      </c>
      <c r="C109" s="36">
        <v>40099</v>
      </c>
      <c r="D109" s="77">
        <v>13786</v>
      </c>
      <c r="E109" s="37">
        <f t="shared" si="12"/>
        <v>2908.6754678659508</v>
      </c>
      <c r="F109" s="38">
        <f t="shared" si="13"/>
        <v>0.83081469093312676</v>
      </c>
      <c r="G109" s="39">
        <f t="shared" si="14"/>
        <v>355.38983364877203</v>
      </c>
      <c r="H109" s="39">
        <f t="shared" si="15"/>
        <v>84.776021290297095</v>
      </c>
      <c r="I109" s="68">
        <f t="shared" si="16"/>
        <v>440.16585493906911</v>
      </c>
      <c r="J109" s="40">
        <f t="shared" si="17"/>
        <v>-31.933461064582765</v>
      </c>
      <c r="K109" s="37">
        <f t="shared" si="18"/>
        <v>408.23239387448632</v>
      </c>
      <c r="L109" s="37">
        <f t="shared" si="19"/>
        <v>6068126.4761900064</v>
      </c>
      <c r="M109" s="37">
        <f t="shared" si="20"/>
        <v>5627891.7819536682</v>
      </c>
      <c r="N109" s="63"/>
      <c r="O109" s="74"/>
      <c r="P109" s="69"/>
    </row>
    <row r="110" spans="1:16" s="34" customFormat="1" x14ac:dyDescent="0.2">
      <c r="A110" s="33">
        <v>624</v>
      </c>
      <c r="B110" s="34" t="s">
        <v>164</v>
      </c>
      <c r="C110" s="36">
        <v>58021</v>
      </c>
      <c r="D110" s="77">
        <v>18562</v>
      </c>
      <c r="E110" s="37">
        <f t="shared" si="12"/>
        <v>3125.7946341989009</v>
      </c>
      <c r="F110" s="38">
        <f t="shared" si="13"/>
        <v>0.89283116374537697</v>
      </c>
      <c r="G110" s="39">
        <f t="shared" si="14"/>
        <v>225.118333849002</v>
      </c>
      <c r="H110" s="39">
        <f t="shared" si="15"/>
        <v>8.7843130737645865</v>
      </c>
      <c r="I110" s="68">
        <f t="shared" si="16"/>
        <v>233.90264692276659</v>
      </c>
      <c r="J110" s="40">
        <f t="shared" si="17"/>
        <v>-31.933461064582765</v>
      </c>
      <c r="K110" s="37">
        <f t="shared" si="18"/>
        <v>201.96918585818383</v>
      </c>
      <c r="L110" s="37">
        <f t="shared" si="19"/>
        <v>4341700.9321803935</v>
      </c>
      <c r="M110" s="37">
        <f t="shared" si="20"/>
        <v>3748952.0278996085</v>
      </c>
      <c r="N110" s="63"/>
      <c r="O110" s="74"/>
      <c r="P110" s="69"/>
    </row>
    <row r="111" spans="1:16" s="34" customFormat="1" x14ac:dyDescent="0.2">
      <c r="A111" s="33">
        <v>625</v>
      </c>
      <c r="B111" s="34" t="s">
        <v>165</v>
      </c>
      <c r="C111" s="36">
        <v>74241</v>
      </c>
      <c r="D111" s="77">
        <v>24718</v>
      </c>
      <c r="E111" s="37">
        <f t="shared" si="12"/>
        <v>3003.5197022412817</v>
      </c>
      <c r="F111" s="38">
        <f t="shared" si="13"/>
        <v>0.85790536644500925</v>
      </c>
      <c r="G111" s="39">
        <f t="shared" si="14"/>
        <v>298.48329302357348</v>
      </c>
      <c r="H111" s="39">
        <f t="shared" si="15"/>
        <v>51.580539258931296</v>
      </c>
      <c r="I111" s="68">
        <f t="shared" si="16"/>
        <v>350.06383228250479</v>
      </c>
      <c r="J111" s="40">
        <f t="shared" si="17"/>
        <v>-31.933461064582765</v>
      </c>
      <c r="K111" s="37">
        <f t="shared" si="18"/>
        <v>318.130371217922</v>
      </c>
      <c r="L111" s="37">
        <f t="shared" si="19"/>
        <v>8652877.8063589539</v>
      </c>
      <c r="M111" s="37">
        <f t="shared" si="20"/>
        <v>7863546.5157645959</v>
      </c>
      <c r="N111" s="63"/>
      <c r="O111" s="74"/>
      <c r="P111" s="69"/>
    </row>
    <row r="112" spans="1:16" s="34" customFormat="1" x14ac:dyDescent="0.2">
      <c r="A112" s="33">
        <v>626</v>
      </c>
      <c r="B112" s="34" t="s">
        <v>166</v>
      </c>
      <c r="C112" s="36">
        <v>99960</v>
      </c>
      <c r="D112" s="77">
        <v>25740</v>
      </c>
      <c r="E112" s="37">
        <f t="shared" si="12"/>
        <v>3883.4498834498836</v>
      </c>
      <c r="F112" s="38">
        <f t="shared" si="13"/>
        <v>1.1092427636967972</v>
      </c>
      <c r="G112" s="39">
        <f t="shared" si="14"/>
        <v>-229.4748157015876</v>
      </c>
      <c r="H112" s="39">
        <f t="shared" si="15"/>
        <v>0</v>
      </c>
      <c r="I112" s="68">
        <f t="shared" si="16"/>
        <v>-229.4748157015876</v>
      </c>
      <c r="J112" s="40">
        <f t="shared" si="17"/>
        <v>-31.933461064582765</v>
      </c>
      <c r="K112" s="37">
        <f t="shared" si="18"/>
        <v>-261.40827676617039</v>
      </c>
      <c r="L112" s="37">
        <f t="shared" si="19"/>
        <v>-5906681.7561588651</v>
      </c>
      <c r="M112" s="37">
        <f t="shared" si="20"/>
        <v>-6728649.043961226</v>
      </c>
      <c r="N112" s="63"/>
      <c r="O112" s="74"/>
      <c r="P112" s="69"/>
    </row>
    <row r="113" spans="1:16" s="34" customFormat="1" x14ac:dyDescent="0.2">
      <c r="A113" s="33">
        <v>627</v>
      </c>
      <c r="B113" s="34" t="s">
        <v>167</v>
      </c>
      <c r="C113" s="36">
        <v>76894</v>
      </c>
      <c r="D113" s="77">
        <v>21931</v>
      </c>
      <c r="E113" s="37">
        <f t="shared" si="12"/>
        <v>3506.1784688340704</v>
      </c>
      <c r="F113" s="38">
        <f t="shared" si="13"/>
        <v>1.0014814691850007</v>
      </c>
      <c r="G113" s="39">
        <f t="shared" si="14"/>
        <v>-3.1119669320996763</v>
      </c>
      <c r="H113" s="39">
        <f t="shared" si="15"/>
        <v>0</v>
      </c>
      <c r="I113" s="68">
        <f t="shared" si="16"/>
        <v>-3.1119669320996763</v>
      </c>
      <c r="J113" s="40">
        <f t="shared" si="17"/>
        <v>-31.933461064582765</v>
      </c>
      <c r="K113" s="37">
        <f t="shared" si="18"/>
        <v>-35.045427996682442</v>
      </c>
      <c r="L113" s="37">
        <f t="shared" si="19"/>
        <v>-68248.546787878004</v>
      </c>
      <c r="M113" s="37">
        <f t="shared" si="20"/>
        <v>-768581.28139524267</v>
      </c>
      <c r="N113" s="63"/>
      <c r="O113" s="74"/>
      <c r="P113" s="69"/>
    </row>
    <row r="114" spans="1:16" s="34" customFormat="1" x14ac:dyDescent="0.2">
      <c r="A114" s="33">
        <v>628</v>
      </c>
      <c r="B114" s="34" t="s">
        <v>168</v>
      </c>
      <c r="C114" s="36">
        <v>29678</v>
      </c>
      <c r="D114" s="77">
        <v>9462</v>
      </c>
      <c r="E114" s="37">
        <f t="shared" si="12"/>
        <v>3136.5461847389556</v>
      </c>
      <c r="F114" s="38">
        <f t="shared" si="13"/>
        <v>0.89590216504396503</v>
      </c>
      <c r="G114" s="39">
        <f t="shared" si="14"/>
        <v>218.66740352496916</v>
      </c>
      <c r="H114" s="39">
        <f t="shared" si="15"/>
        <v>5.021270384745435</v>
      </c>
      <c r="I114" s="68">
        <f t="shared" si="16"/>
        <v>223.68867390971459</v>
      </c>
      <c r="J114" s="40">
        <f t="shared" si="17"/>
        <v>-31.933461064582765</v>
      </c>
      <c r="K114" s="37">
        <f t="shared" si="18"/>
        <v>191.75521284513184</v>
      </c>
      <c r="L114" s="37">
        <f t="shared" si="19"/>
        <v>2116542.2325337194</v>
      </c>
      <c r="M114" s="37">
        <f t="shared" si="20"/>
        <v>1814387.8239406375</v>
      </c>
      <c r="N114" s="63"/>
      <c r="O114" s="74"/>
      <c r="P114" s="69"/>
    </row>
    <row r="115" spans="1:16" s="34" customFormat="1" x14ac:dyDescent="0.2">
      <c r="A115" s="33">
        <v>631</v>
      </c>
      <c r="B115" s="34" t="s">
        <v>169</v>
      </c>
      <c r="C115" s="36">
        <v>8582</v>
      </c>
      <c r="D115" s="77">
        <v>2696</v>
      </c>
      <c r="E115" s="37">
        <f t="shared" si="12"/>
        <v>3183.2344213649853</v>
      </c>
      <c r="F115" s="38">
        <f t="shared" si="13"/>
        <v>0.90923788204340272</v>
      </c>
      <c r="G115" s="39">
        <f t="shared" si="14"/>
        <v>190.65446154935134</v>
      </c>
      <c r="H115" s="39">
        <f t="shared" si="15"/>
        <v>0</v>
      </c>
      <c r="I115" s="68">
        <f t="shared" si="16"/>
        <v>190.65446154935134</v>
      </c>
      <c r="J115" s="40">
        <f t="shared" si="17"/>
        <v>-31.933461064582765</v>
      </c>
      <c r="K115" s="37">
        <f t="shared" si="18"/>
        <v>158.72100048476858</v>
      </c>
      <c r="L115" s="37">
        <f t="shared" si="19"/>
        <v>514004.42833705118</v>
      </c>
      <c r="M115" s="37">
        <f t="shared" si="20"/>
        <v>427911.81730693608</v>
      </c>
      <c r="N115" s="63"/>
      <c r="O115" s="74"/>
      <c r="P115" s="69"/>
    </row>
    <row r="116" spans="1:16" s="34" customFormat="1" x14ac:dyDescent="0.2">
      <c r="A116" s="33">
        <v>632</v>
      </c>
      <c r="B116" s="34" t="s">
        <v>170</v>
      </c>
      <c r="C116" s="36">
        <v>4057</v>
      </c>
      <c r="D116" s="77">
        <v>1399</v>
      </c>
      <c r="E116" s="37">
        <f t="shared" si="12"/>
        <v>2899.928520371694</v>
      </c>
      <c r="F116" s="38">
        <f t="shared" si="13"/>
        <v>0.82831627109931105</v>
      </c>
      <c r="G116" s="39">
        <f t="shared" si="14"/>
        <v>360.63800214532608</v>
      </c>
      <c r="H116" s="39">
        <f t="shared" si="15"/>
        <v>87.837452913286981</v>
      </c>
      <c r="I116" s="68">
        <f t="shared" si="16"/>
        <v>448.47545505861308</v>
      </c>
      <c r="J116" s="40">
        <f t="shared" si="17"/>
        <v>-31.933461064582765</v>
      </c>
      <c r="K116" s="37">
        <f t="shared" si="18"/>
        <v>416.54199399403029</v>
      </c>
      <c r="L116" s="37">
        <f t="shared" si="19"/>
        <v>627417.16162699973</v>
      </c>
      <c r="M116" s="37">
        <f t="shared" si="20"/>
        <v>582742.24959764839</v>
      </c>
      <c r="N116" s="63"/>
      <c r="O116" s="74"/>
      <c r="P116" s="69"/>
    </row>
    <row r="117" spans="1:16" s="34" customFormat="1" x14ac:dyDescent="0.2">
      <c r="A117" s="33">
        <v>633</v>
      </c>
      <c r="B117" s="34" t="s">
        <v>171</v>
      </c>
      <c r="C117" s="36">
        <v>7512</v>
      </c>
      <c r="D117" s="77">
        <v>2530</v>
      </c>
      <c r="E117" s="37">
        <f t="shared" si="12"/>
        <v>2969.1699604743085</v>
      </c>
      <c r="F117" s="38">
        <f t="shared" si="13"/>
        <v>0.84809393495151963</v>
      </c>
      <c r="G117" s="39">
        <f t="shared" si="14"/>
        <v>319.09313808375742</v>
      </c>
      <c r="H117" s="39">
        <f t="shared" si="15"/>
        <v>63.602948877371929</v>
      </c>
      <c r="I117" s="68">
        <f t="shared" si="16"/>
        <v>382.69608696112937</v>
      </c>
      <c r="J117" s="40">
        <f t="shared" si="17"/>
        <v>-31.933461064582765</v>
      </c>
      <c r="K117" s="37">
        <f t="shared" si="18"/>
        <v>350.76262589654658</v>
      </c>
      <c r="L117" s="37">
        <f t="shared" si="19"/>
        <v>968221.10001165734</v>
      </c>
      <c r="M117" s="37">
        <f t="shared" si="20"/>
        <v>887429.44351826282</v>
      </c>
      <c r="N117" s="63"/>
      <c r="O117" s="74"/>
      <c r="P117" s="69"/>
    </row>
    <row r="118" spans="1:16" s="34" customFormat="1" x14ac:dyDescent="0.2">
      <c r="A118" s="33">
        <v>701</v>
      </c>
      <c r="B118" s="34" t="s">
        <v>172</v>
      </c>
      <c r="C118" s="36">
        <v>80188</v>
      </c>
      <c r="D118" s="77">
        <v>27202</v>
      </c>
      <c r="E118" s="37">
        <f t="shared" si="12"/>
        <v>2947.8714800382327</v>
      </c>
      <c r="F118" s="38">
        <f t="shared" si="13"/>
        <v>0.84201037883247754</v>
      </c>
      <c r="G118" s="39">
        <f t="shared" si="14"/>
        <v>331.87222634540291</v>
      </c>
      <c r="H118" s="39">
        <f t="shared" si="15"/>
        <v>71.057417029998462</v>
      </c>
      <c r="I118" s="68">
        <f t="shared" si="16"/>
        <v>402.92964337540138</v>
      </c>
      <c r="J118" s="40">
        <f t="shared" si="17"/>
        <v>-31.933461064582765</v>
      </c>
      <c r="K118" s="37">
        <f t="shared" si="18"/>
        <v>370.9961823108186</v>
      </c>
      <c r="L118" s="37">
        <f t="shared" si="19"/>
        <v>10960492.159097668</v>
      </c>
      <c r="M118" s="37">
        <f t="shared" si="20"/>
        <v>10091838.151218887</v>
      </c>
      <c r="N118" s="63"/>
      <c r="O118" s="74"/>
      <c r="P118" s="69"/>
    </row>
    <row r="119" spans="1:16" s="34" customFormat="1" x14ac:dyDescent="0.2">
      <c r="A119" s="33">
        <v>702</v>
      </c>
      <c r="B119" s="34" t="s">
        <v>173</v>
      </c>
      <c r="C119" s="36">
        <v>33708</v>
      </c>
      <c r="D119" s="77">
        <v>10861</v>
      </c>
      <c r="E119" s="37">
        <f t="shared" si="12"/>
        <v>3103.581622318387</v>
      </c>
      <c r="F119" s="38">
        <f t="shared" si="13"/>
        <v>0.88648638695467397</v>
      </c>
      <c r="G119" s="39">
        <f t="shared" si="14"/>
        <v>238.44614097731036</v>
      </c>
      <c r="H119" s="39">
        <f t="shared" si="15"/>
        <v>16.558867231944465</v>
      </c>
      <c r="I119" s="68">
        <f t="shared" si="16"/>
        <v>255.00500820925484</v>
      </c>
      <c r="J119" s="40">
        <f t="shared" si="17"/>
        <v>-31.933461064582765</v>
      </c>
      <c r="K119" s="37">
        <f t="shared" si="18"/>
        <v>223.07154714467208</v>
      </c>
      <c r="L119" s="37">
        <f t="shared" si="19"/>
        <v>2769609.3941607168</v>
      </c>
      <c r="M119" s="37">
        <f t="shared" si="20"/>
        <v>2422780.0735382834</v>
      </c>
      <c r="N119" s="63"/>
      <c r="O119" s="74"/>
      <c r="P119" s="69"/>
    </row>
    <row r="120" spans="1:16" s="34" customFormat="1" x14ac:dyDescent="0.2">
      <c r="A120" s="33">
        <v>704</v>
      </c>
      <c r="B120" s="34" t="s">
        <v>174</v>
      </c>
      <c r="C120" s="36">
        <v>145027</v>
      </c>
      <c r="D120" s="77">
        <v>44922</v>
      </c>
      <c r="E120" s="37">
        <f t="shared" si="12"/>
        <v>3228.4181470103736</v>
      </c>
      <c r="F120" s="38">
        <f t="shared" si="13"/>
        <v>0.92214386054530229</v>
      </c>
      <c r="G120" s="39">
        <f t="shared" si="14"/>
        <v>163.54422616211841</v>
      </c>
      <c r="H120" s="39">
        <f t="shared" si="15"/>
        <v>0</v>
      </c>
      <c r="I120" s="68">
        <f t="shared" si="16"/>
        <v>163.54422616211841</v>
      </c>
      <c r="J120" s="40">
        <f t="shared" si="17"/>
        <v>-31.933461064582765</v>
      </c>
      <c r="K120" s="37">
        <f t="shared" si="18"/>
        <v>131.61076509753565</v>
      </c>
      <c r="L120" s="37">
        <f t="shared" si="19"/>
        <v>7346733.7276546834</v>
      </c>
      <c r="M120" s="37">
        <f t="shared" si="20"/>
        <v>5912218.7897114968</v>
      </c>
      <c r="N120" s="63"/>
      <c r="O120" s="74"/>
      <c r="P120" s="69"/>
    </row>
    <row r="121" spans="1:16" s="34" customFormat="1" x14ac:dyDescent="0.2">
      <c r="A121" s="33">
        <v>709</v>
      </c>
      <c r="B121" s="34" t="s">
        <v>176</v>
      </c>
      <c r="C121" s="36">
        <v>134272</v>
      </c>
      <c r="D121" s="77">
        <v>44082</v>
      </c>
      <c r="E121" s="37">
        <f t="shared" si="12"/>
        <v>3045.9598021868337</v>
      </c>
      <c r="F121" s="38">
        <f t="shared" si="13"/>
        <v>0.87002767397260161</v>
      </c>
      <c r="G121" s="39">
        <f t="shared" si="14"/>
        <v>273.01923305624229</v>
      </c>
      <c r="H121" s="39">
        <f t="shared" si="15"/>
        <v>36.726504277988099</v>
      </c>
      <c r="I121" s="68">
        <f t="shared" si="16"/>
        <v>309.7457373342304</v>
      </c>
      <c r="J121" s="40">
        <f t="shared" si="17"/>
        <v>-31.933461064582765</v>
      </c>
      <c r="K121" s="37">
        <f t="shared" si="18"/>
        <v>277.81227626964761</v>
      </c>
      <c r="L121" s="37">
        <f t="shared" si="19"/>
        <v>13654211.593167545</v>
      </c>
      <c r="M121" s="37">
        <f t="shared" si="20"/>
        <v>12246520.762518605</v>
      </c>
      <c r="N121" s="63"/>
      <c r="O121" s="74"/>
      <c r="P121" s="69"/>
    </row>
    <row r="122" spans="1:16" s="34" customFormat="1" x14ac:dyDescent="0.2">
      <c r="A122" s="33">
        <v>710</v>
      </c>
      <c r="B122" s="34" t="s">
        <v>175</v>
      </c>
      <c r="C122" s="36">
        <v>193084</v>
      </c>
      <c r="D122" s="77">
        <v>62019</v>
      </c>
      <c r="E122" s="37">
        <f t="shared" si="12"/>
        <v>3113.3039874877054</v>
      </c>
      <c r="F122" s="38">
        <f t="shared" si="13"/>
        <v>0.88926341859760683</v>
      </c>
      <c r="G122" s="39">
        <f t="shared" si="14"/>
        <v>232.6127218757193</v>
      </c>
      <c r="H122" s="39">
        <f t="shared" si="15"/>
        <v>13.15603942268301</v>
      </c>
      <c r="I122" s="68">
        <f t="shared" si="16"/>
        <v>245.76876129840232</v>
      </c>
      <c r="J122" s="40">
        <f t="shared" si="17"/>
        <v>-31.933461064582765</v>
      </c>
      <c r="K122" s="37">
        <f t="shared" si="18"/>
        <v>213.83530023381957</v>
      </c>
      <c r="L122" s="37">
        <f t="shared" si="19"/>
        <v>15242332.806965614</v>
      </c>
      <c r="M122" s="37">
        <f t="shared" si="20"/>
        <v>13261851.485201256</v>
      </c>
      <c r="N122" s="63"/>
      <c r="O122" s="74"/>
      <c r="P122" s="69"/>
    </row>
    <row r="123" spans="1:16" s="34" customFormat="1" x14ac:dyDescent="0.2">
      <c r="A123" s="33">
        <v>711</v>
      </c>
      <c r="B123" s="34" t="s">
        <v>177</v>
      </c>
      <c r="C123" s="36">
        <v>20308</v>
      </c>
      <c r="D123" s="77">
        <v>6653</v>
      </c>
      <c r="E123" s="37">
        <f t="shared" si="12"/>
        <v>3052.4575379528032</v>
      </c>
      <c r="F123" s="38">
        <f t="shared" si="13"/>
        <v>0.87188364394649831</v>
      </c>
      <c r="G123" s="39">
        <f t="shared" si="14"/>
        <v>269.12059159666057</v>
      </c>
      <c r="H123" s="39">
        <f t="shared" si="15"/>
        <v>34.452296759898758</v>
      </c>
      <c r="I123" s="68">
        <f t="shared" si="16"/>
        <v>303.57288835655936</v>
      </c>
      <c r="J123" s="40">
        <f t="shared" si="17"/>
        <v>-31.933461064582765</v>
      </c>
      <c r="K123" s="37">
        <f t="shared" si="18"/>
        <v>271.63942729197657</v>
      </c>
      <c r="L123" s="37">
        <f t="shared" si="19"/>
        <v>2019670.4262361894</v>
      </c>
      <c r="M123" s="37">
        <f t="shared" si="20"/>
        <v>1807217.1097735201</v>
      </c>
      <c r="N123" s="63"/>
      <c r="O123" s="74"/>
      <c r="P123" s="69"/>
    </row>
    <row r="124" spans="1:16" s="34" customFormat="1" x14ac:dyDescent="0.2">
      <c r="A124" s="33">
        <v>713</v>
      </c>
      <c r="B124" s="34" t="s">
        <v>178</v>
      </c>
      <c r="C124" s="36">
        <v>30338</v>
      </c>
      <c r="D124" s="77">
        <v>9496</v>
      </c>
      <c r="E124" s="37">
        <f t="shared" si="12"/>
        <v>3194.8188711036228</v>
      </c>
      <c r="F124" s="38">
        <f t="shared" si="13"/>
        <v>0.91254678712255821</v>
      </c>
      <c r="G124" s="39">
        <f t="shared" si="14"/>
        <v>183.70379170616889</v>
      </c>
      <c r="H124" s="39">
        <f t="shared" si="15"/>
        <v>0</v>
      </c>
      <c r="I124" s="68">
        <f t="shared" si="16"/>
        <v>183.70379170616889</v>
      </c>
      <c r="J124" s="40">
        <f t="shared" si="17"/>
        <v>-31.933461064582765</v>
      </c>
      <c r="K124" s="37">
        <f t="shared" si="18"/>
        <v>151.77033064158613</v>
      </c>
      <c r="L124" s="37">
        <f t="shared" si="19"/>
        <v>1744451.2060417798</v>
      </c>
      <c r="M124" s="37">
        <f t="shared" si="20"/>
        <v>1441211.0597725019</v>
      </c>
      <c r="N124" s="63"/>
      <c r="O124" s="74"/>
      <c r="P124" s="69"/>
    </row>
    <row r="125" spans="1:16" s="34" customFormat="1" x14ac:dyDescent="0.2">
      <c r="A125" s="33">
        <v>714</v>
      </c>
      <c r="B125" s="34" t="s">
        <v>179</v>
      </c>
      <c r="C125" s="36">
        <v>9430</v>
      </c>
      <c r="D125" s="77">
        <v>3176</v>
      </c>
      <c r="E125" s="37">
        <f t="shared" si="12"/>
        <v>2969.1435768261963</v>
      </c>
      <c r="F125" s="38">
        <f t="shared" si="13"/>
        <v>0.84808639890196924</v>
      </c>
      <c r="G125" s="39">
        <f t="shared" si="14"/>
        <v>319.10896827262474</v>
      </c>
      <c r="H125" s="39">
        <f t="shared" si="15"/>
        <v>63.612183154211195</v>
      </c>
      <c r="I125" s="68">
        <f t="shared" si="16"/>
        <v>382.72115142683595</v>
      </c>
      <c r="J125" s="40">
        <f t="shared" si="17"/>
        <v>-31.933461064582765</v>
      </c>
      <c r="K125" s="37">
        <f t="shared" si="18"/>
        <v>350.78769036225316</v>
      </c>
      <c r="L125" s="37">
        <f t="shared" si="19"/>
        <v>1215522.376931631</v>
      </c>
      <c r="M125" s="37">
        <f t="shared" si="20"/>
        <v>1114101.7045905159</v>
      </c>
      <c r="N125" s="63"/>
      <c r="O125" s="74"/>
      <c r="P125" s="69"/>
    </row>
    <row r="126" spans="1:16" s="34" customFormat="1" x14ac:dyDescent="0.2">
      <c r="A126" s="33">
        <v>716</v>
      </c>
      <c r="B126" s="34" t="s">
        <v>180</v>
      </c>
      <c r="C126" s="36">
        <v>28075</v>
      </c>
      <c r="D126" s="77">
        <v>9486</v>
      </c>
      <c r="E126" s="37">
        <f t="shared" si="12"/>
        <v>2959.6247100990936</v>
      </c>
      <c r="F126" s="38">
        <f t="shared" si="13"/>
        <v>0.84536749319891602</v>
      </c>
      <c r="G126" s="39">
        <f t="shared" si="14"/>
        <v>324.8202883088864</v>
      </c>
      <c r="H126" s="39">
        <f t="shared" si="15"/>
        <v>66.943786508697144</v>
      </c>
      <c r="I126" s="68">
        <f t="shared" si="16"/>
        <v>391.76407481758355</v>
      </c>
      <c r="J126" s="40">
        <f t="shared" si="17"/>
        <v>-31.933461064582765</v>
      </c>
      <c r="K126" s="37">
        <f t="shared" si="18"/>
        <v>359.83061375300076</v>
      </c>
      <c r="L126" s="37">
        <f t="shared" si="19"/>
        <v>3716274.0137195974</v>
      </c>
      <c r="M126" s="37">
        <f t="shared" si="20"/>
        <v>3413353.2020609654</v>
      </c>
      <c r="N126" s="63"/>
      <c r="O126" s="74"/>
      <c r="P126" s="69"/>
    </row>
    <row r="127" spans="1:16" s="34" customFormat="1" x14ac:dyDescent="0.2">
      <c r="A127" s="33">
        <v>722</v>
      </c>
      <c r="B127" s="34" t="s">
        <v>181</v>
      </c>
      <c r="C127" s="36">
        <v>76015</v>
      </c>
      <c r="D127" s="77">
        <v>21748</v>
      </c>
      <c r="E127" s="37">
        <f t="shared" si="12"/>
        <v>3495.2639323156154</v>
      </c>
      <c r="F127" s="38">
        <f t="shared" si="13"/>
        <v>0.99836391365691302</v>
      </c>
      <c r="G127" s="39">
        <f t="shared" si="14"/>
        <v>3.4367549789732945</v>
      </c>
      <c r="H127" s="39">
        <f t="shared" si="15"/>
        <v>0</v>
      </c>
      <c r="I127" s="68">
        <f t="shared" si="16"/>
        <v>3.4367549789732945</v>
      </c>
      <c r="J127" s="40">
        <f t="shared" si="17"/>
        <v>-31.933461064582765</v>
      </c>
      <c r="K127" s="37">
        <f t="shared" si="18"/>
        <v>-28.496706085609471</v>
      </c>
      <c r="L127" s="37">
        <f t="shared" si="19"/>
        <v>74742.54728271121</v>
      </c>
      <c r="M127" s="37">
        <f t="shared" si="20"/>
        <v>-619746.36394983483</v>
      </c>
      <c r="N127" s="63"/>
      <c r="O127" s="74"/>
      <c r="P127" s="69"/>
    </row>
    <row r="128" spans="1:16" s="34" customFormat="1" x14ac:dyDescent="0.2">
      <c r="A128" s="33">
        <v>723</v>
      </c>
      <c r="B128" s="34" t="s">
        <v>182</v>
      </c>
      <c r="C128" s="36">
        <v>16290</v>
      </c>
      <c r="D128" s="77">
        <v>4928</v>
      </c>
      <c r="E128" s="37">
        <f t="shared" si="12"/>
        <v>3305.6006493506493</v>
      </c>
      <c r="F128" s="38">
        <f t="shared" si="13"/>
        <v>0.94418975653325465</v>
      </c>
      <c r="G128" s="39">
        <f t="shared" si="14"/>
        <v>117.23472475795296</v>
      </c>
      <c r="H128" s="39">
        <f t="shared" si="15"/>
        <v>0</v>
      </c>
      <c r="I128" s="68">
        <f t="shared" si="16"/>
        <v>117.23472475795296</v>
      </c>
      <c r="J128" s="40">
        <f t="shared" si="17"/>
        <v>-31.933461064582765</v>
      </c>
      <c r="K128" s="37">
        <f t="shared" si="18"/>
        <v>85.301263693370203</v>
      </c>
      <c r="L128" s="37">
        <f t="shared" si="19"/>
        <v>577732.72360719217</v>
      </c>
      <c r="M128" s="37">
        <f t="shared" si="20"/>
        <v>420364.62748092838</v>
      </c>
      <c r="N128" s="63"/>
      <c r="O128" s="74"/>
      <c r="P128" s="69"/>
    </row>
    <row r="129" spans="1:16" s="34" customFormat="1" x14ac:dyDescent="0.2">
      <c r="A129" s="33">
        <v>728</v>
      </c>
      <c r="B129" s="34" t="s">
        <v>183</v>
      </c>
      <c r="C129" s="36">
        <v>7231</v>
      </c>
      <c r="D129" s="77">
        <v>2475</v>
      </c>
      <c r="E129" s="37">
        <f t="shared" si="12"/>
        <v>2921.6161616161617</v>
      </c>
      <c r="F129" s="38">
        <f t="shared" si="13"/>
        <v>0.83451098452012828</v>
      </c>
      <c r="G129" s="39">
        <f t="shared" si="14"/>
        <v>347.62541739864554</v>
      </c>
      <c r="H129" s="39">
        <f t="shared" si="15"/>
        <v>80.246778477723311</v>
      </c>
      <c r="I129" s="68">
        <f t="shared" si="16"/>
        <v>427.87219587636883</v>
      </c>
      <c r="J129" s="40">
        <f t="shared" si="17"/>
        <v>-31.933461064582765</v>
      </c>
      <c r="K129" s="37">
        <f t="shared" si="18"/>
        <v>395.93873481178605</v>
      </c>
      <c r="L129" s="37">
        <f t="shared" si="19"/>
        <v>1058983.6847940129</v>
      </c>
      <c r="M129" s="37">
        <f t="shared" si="20"/>
        <v>979948.36865917046</v>
      </c>
      <c r="N129" s="63"/>
      <c r="O129" s="74"/>
      <c r="P129" s="69"/>
    </row>
    <row r="130" spans="1:16" s="34" customFormat="1" x14ac:dyDescent="0.2">
      <c r="A130" s="33">
        <v>805</v>
      </c>
      <c r="B130" s="34" t="s">
        <v>184</v>
      </c>
      <c r="C130" s="36">
        <v>119452</v>
      </c>
      <c r="D130" s="77">
        <v>36198</v>
      </c>
      <c r="E130" s="37">
        <f t="shared" si="12"/>
        <v>3299.9613238300458</v>
      </c>
      <c r="F130" s="38">
        <f t="shared" si="13"/>
        <v>0.94257897714544314</v>
      </c>
      <c r="G130" s="39">
        <f t="shared" si="14"/>
        <v>120.61832007031506</v>
      </c>
      <c r="H130" s="39">
        <f t="shared" si="15"/>
        <v>0</v>
      </c>
      <c r="I130" s="68">
        <f t="shared" si="16"/>
        <v>120.61832007031506</v>
      </c>
      <c r="J130" s="40">
        <f t="shared" si="17"/>
        <v>-31.933461064582765</v>
      </c>
      <c r="K130" s="37">
        <f t="shared" si="18"/>
        <v>88.684859005732307</v>
      </c>
      <c r="L130" s="37">
        <f t="shared" si="19"/>
        <v>4366141.9499052651</v>
      </c>
      <c r="M130" s="37">
        <f t="shared" si="20"/>
        <v>3210214.526289498</v>
      </c>
      <c r="N130" s="63"/>
      <c r="O130" s="74"/>
      <c r="P130" s="69"/>
    </row>
    <row r="131" spans="1:16" s="34" customFormat="1" x14ac:dyDescent="0.2">
      <c r="A131" s="33">
        <v>806</v>
      </c>
      <c r="B131" s="34" t="s">
        <v>185</v>
      </c>
      <c r="C131" s="36">
        <v>166930</v>
      </c>
      <c r="D131" s="77">
        <v>54316</v>
      </c>
      <c r="E131" s="37">
        <f t="shared" si="12"/>
        <v>3073.3117313498783</v>
      </c>
      <c r="F131" s="38">
        <f t="shared" si="13"/>
        <v>0.87784029687435572</v>
      </c>
      <c r="G131" s="39">
        <f t="shared" si="14"/>
        <v>256.60807555841558</v>
      </c>
      <c r="H131" s="39">
        <f t="shared" si="15"/>
        <v>27.153329070922496</v>
      </c>
      <c r="I131" s="68">
        <f t="shared" si="16"/>
        <v>283.76140462933807</v>
      </c>
      <c r="J131" s="40">
        <f t="shared" si="17"/>
        <v>-31.933461064582765</v>
      </c>
      <c r="K131" s="37">
        <f t="shared" si="18"/>
        <v>251.82794356475532</v>
      </c>
      <c r="L131" s="37">
        <f t="shared" si="19"/>
        <v>15412784.453847127</v>
      </c>
      <c r="M131" s="37">
        <f t="shared" si="20"/>
        <v>13678286.582663249</v>
      </c>
      <c r="N131" s="63"/>
      <c r="O131" s="74"/>
      <c r="P131" s="69"/>
    </row>
    <row r="132" spans="1:16" s="34" customFormat="1" x14ac:dyDescent="0.2">
      <c r="A132" s="33">
        <v>807</v>
      </c>
      <c r="B132" s="34" t="s">
        <v>186</v>
      </c>
      <c r="C132" s="36">
        <v>36352</v>
      </c>
      <c r="D132" s="77">
        <v>12757</v>
      </c>
      <c r="E132" s="37">
        <f t="shared" si="12"/>
        <v>2849.5727835698049</v>
      </c>
      <c r="F132" s="38">
        <f t="shared" si="13"/>
        <v>0.81393299377258133</v>
      </c>
      <c r="G132" s="39">
        <f t="shared" si="14"/>
        <v>390.85144422645959</v>
      </c>
      <c r="H132" s="39">
        <f t="shared" si="15"/>
        <v>105.46196079394819</v>
      </c>
      <c r="I132" s="68">
        <f t="shared" si="16"/>
        <v>496.3134050204078</v>
      </c>
      <c r="J132" s="40">
        <f t="shared" si="17"/>
        <v>-31.933461064582765</v>
      </c>
      <c r="K132" s="37">
        <f t="shared" si="18"/>
        <v>464.37994395582501</v>
      </c>
      <c r="L132" s="37">
        <f t="shared" si="19"/>
        <v>6331470.1078453427</v>
      </c>
      <c r="M132" s="37">
        <f t="shared" si="20"/>
        <v>5924094.9450444598</v>
      </c>
      <c r="N132" s="63"/>
      <c r="O132" s="74"/>
      <c r="P132" s="69"/>
    </row>
    <row r="133" spans="1:16" s="34" customFormat="1" x14ac:dyDescent="0.2">
      <c r="A133" s="33">
        <v>811</v>
      </c>
      <c r="B133" s="34" t="s">
        <v>187</v>
      </c>
      <c r="C133" s="36">
        <v>6884</v>
      </c>
      <c r="D133" s="77">
        <v>2357</v>
      </c>
      <c r="E133" s="37">
        <f t="shared" si="12"/>
        <v>2920.661858294442</v>
      </c>
      <c r="F133" s="38">
        <f t="shared" si="13"/>
        <v>0.83423840367429314</v>
      </c>
      <c r="G133" s="39">
        <f t="shared" si="14"/>
        <v>348.19799939167734</v>
      </c>
      <c r="H133" s="39">
        <f t="shared" si="15"/>
        <v>80.580784640325192</v>
      </c>
      <c r="I133" s="68">
        <f t="shared" si="16"/>
        <v>428.77878403200253</v>
      </c>
      <c r="J133" s="40">
        <f t="shared" si="17"/>
        <v>-31.933461064582765</v>
      </c>
      <c r="K133" s="37">
        <f t="shared" si="18"/>
        <v>396.84532296741975</v>
      </c>
      <c r="L133" s="37">
        <f t="shared" si="19"/>
        <v>1010631.59396343</v>
      </c>
      <c r="M133" s="37">
        <f t="shared" si="20"/>
        <v>935364.4262342084</v>
      </c>
      <c r="N133" s="63"/>
      <c r="O133" s="74"/>
      <c r="P133" s="69"/>
    </row>
    <row r="134" spans="1:16" s="34" customFormat="1" x14ac:dyDescent="0.2">
      <c r="A134" s="33">
        <v>814</v>
      </c>
      <c r="B134" s="34" t="s">
        <v>188</v>
      </c>
      <c r="C134" s="36">
        <v>45395</v>
      </c>
      <c r="D134" s="77">
        <v>14138</v>
      </c>
      <c r="E134" s="37">
        <f t="shared" si="12"/>
        <v>3210.8501909746783</v>
      </c>
      <c r="F134" s="38">
        <f t="shared" si="13"/>
        <v>0.91712586657334794</v>
      </c>
      <c r="G134" s="39">
        <f t="shared" si="14"/>
        <v>174.08499978353555</v>
      </c>
      <c r="H134" s="39">
        <f t="shared" si="15"/>
        <v>0</v>
      </c>
      <c r="I134" s="68">
        <f t="shared" si="16"/>
        <v>174.08499978353555</v>
      </c>
      <c r="J134" s="40">
        <f t="shared" si="17"/>
        <v>-31.933461064582765</v>
      </c>
      <c r="K134" s="37">
        <f t="shared" si="18"/>
        <v>142.15153871895279</v>
      </c>
      <c r="L134" s="37">
        <f t="shared" si="19"/>
        <v>2461213.7269396256</v>
      </c>
      <c r="M134" s="37">
        <f t="shared" si="20"/>
        <v>2009738.4544085546</v>
      </c>
      <c r="N134" s="63"/>
      <c r="O134" s="74"/>
      <c r="P134" s="69"/>
    </row>
    <row r="135" spans="1:16" s="34" customFormat="1" x14ac:dyDescent="0.2">
      <c r="A135" s="33">
        <v>815</v>
      </c>
      <c r="B135" s="34" t="s">
        <v>189</v>
      </c>
      <c r="C135" s="36">
        <v>29400</v>
      </c>
      <c r="D135" s="77">
        <v>10586</v>
      </c>
      <c r="E135" s="37">
        <f t="shared" si="12"/>
        <v>2777.2529756281883</v>
      </c>
      <c r="F135" s="38">
        <f t="shared" si="13"/>
        <v>0.79327604543057872</v>
      </c>
      <c r="G135" s="39">
        <f t="shared" si="14"/>
        <v>434.24332899142956</v>
      </c>
      <c r="H135" s="39">
        <f t="shared" si="15"/>
        <v>130.77389357351399</v>
      </c>
      <c r="I135" s="68">
        <f t="shared" si="16"/>
        <v>565.01722256494349</v>
      </c>
      <c r="J135" s="40">
        <f t="shared" si="17"/>
        <v>-31.933461064582765</v>
      </c>
      <c r="K135" s="37">
        <f t="shared" si="18"/>
        <v>533.08376150036077</v>
      </c>
      <c r="L135" s="37">
        <f t="shared" si="19"/>
        <v>5981272.3180724923</v>
      </c>
      <c r="M135" s="37">
        <f t="shared" si="20"/>
        <v>5643224.6992428191</v>
      </c>
      <c r="N135" s="63"/>
      <c r="O135" s="74"/>
      <c r="P135" s="69"/>
    </row>
    <row r="136" spans="1:16" s="34" customFormat="1" x14ac:dyDescent="0.2">
      <c r="A136" s="33">
        <v>817</v>
      </c>
      <c r="B136" s="34" t="s">
        <v>190</v>
      </c>
      <c r="C136" s="36">
        <v>10985</v>
      </c>
      <c r="D136" s="77">
        <v>4148</v>
      </c>
      <c r="E136" s="37">
        <f t="shared" si="12"/>
        <v>2648.2642237222758</v>
      </c>
      <c r="F136" s="38">
        <f t="shared" si="13"/>
        <v>0.75643255730944214</v>
      </c>
      <c r="G136" s="39">
        <f t="shared" si="14"/>
        <v>511.63658013497707</v>
      </c>
      <c r="H136" s="39">
        <f t="shared" si="15"/>
        <v>175.91995674058336</v>
      </c>
      <c r="I136" s="68">
        <f t="shared" si="16"/>
        <v>687.55653687556037</v>
      </c>
      <c r="J136" s="40">
        <f t="shared" si="17"/>
        <v>-31.933461064582765</v>
      </c>
      <c r="K136" s="37">
        <f t="shared" si="18"/>
        <v>655.62307581097764</v>
      </c>
      <c r="L136" s="37">
        <f t="shared" si="19"/>
        <v>2851984.5149598243</v>
      </c>
      <c r="M136" s="37">
        <f t="shared" si="20"/>
        <v>2719524.5184639352</v>
      </c>
      <c r="N136" s="63"/>
      <c r="O136" s="74"/>
      <c r="P136" s="69"/>
    </row>
    <row r="137" spans="1:16" s="34" customFormat="1" x14ac:dyDescent="0.2">
      <c r="A137" s="33">
        <v>819</v>
      </c>
      <c r="B137" s="34" t="s">
        <v>191</v>
      </c>
      <c r="C137" s="36">
        <v>18121</v>
      </c>
      <c r="D137" s="77">
        <v>6585</v>
      </c>
      <c r="E137" s="37">
        <f t="shared" ref="E137:E200" si="21">(C137*1000)/D137</f>
        <v>2751.8602885345481</v>
      </c>
      <c r="F137" s="38">
        <f t="shared" ref="F137:F200" si="22">IF(ISNUMBER(C137),E137/E$435,"")</f>
        <v>0.78602304738637185</v>
      </c>
      <c r="G137" s="39">
        <f t="shared" ref="G137:G200" si="23">(E$435-E137)*0.6</f>
        <v>449.4789412476137</v>
      </c>
      <c r="H137" s="39">
        <f t="shared" ref="H137:H200" si="24">IF(E137&gt;=E$435*0.9,0,IF(E137&lt;0.9*E$435,(E$435*0.9-E137)*0.35))</f>
        <v>139.66133405628807</v>
      </c>
      <c r="I137" s="68">
        <f t="shared" ref="I137:I200" si="25">G137+H137</f>
        <v>589.14027530390172</v>
      </c>
      <c r="J137" s="40">
        <f t="shared" ref="J137:J200" si="26">I$437</f>
        <v>-31.933461064582765</v>
      </c>
      <c r="K137" s="37">
        <f t="shared" ref="K137:K200" si="27">I137+J137</f>
        <v>557.20681423931899</v>
      </c>
      <c r="L137" s="37">
        <f t="shared" ref="L137:L200" si="28">(I137*D137)</f>
        <v>3879488.7128761928</v>
      </c>
      <c r="M137" s="37">
        <f t="shared" ref="M137:M200" si="29">(K137*D137)</f>
        <v>3669206.8717659153</v>
      </c>
      <c r="N137" s="63"/>
      <c r="O137" s="74"/>
      <c r="P137" s="69"/>
    </row>
    <row r="138" spans="1:16" s="34" customFormat="1" x14ac:dyDescent="0.2">
      <c r="A138" s="33">
        <v>821</v>
      </c>
      <c r="B138" s="34" t="s">
        <v>192</v>
      </c>
      <c r="C138" s="36">
        <v>16626</v>
      </c>
      <c r="D138" s="77">
        <v>6262</v>
      </c>
      <c r="E138" s="37">
        <f t="shared" si="21"/>
        <v>2655.0622804215905</v>
      </c>
      <c r="F138" s="38">
        <f t="shared" si="22"/>
        <v>0.75837430895481595</v>
      </c>
      <c r="G138" s="39">
        <f t="shared" si="23"/>
        <v>507.55774611538823</v>
      </c>
      <c r="H138" s="39">
        <f t="shared" si="24"/>
        <v>173.54063689582324</v>
      </c>
      <c r="I138" s="68">
        <f t="shared" si="25"/>
        <v>681.09838301121147</v>
      </c>
      <c r="J138" s="40">
        <f t="shared" si="26"/>
        <v>-31.933461064582765</v>
      </c>
      <c r="K138" s="37">
        <f t="shared" si="27"/>
        <v>649.16492194662874</v>
      </c>
      <c r="L138" s="37">
        <f t="shared" si="28"/>
        <v>4265038.0744162062</v>
      </c>
      <c r="M138" s="37">
        <f t="shared" si="29"/>
        <v>4065070.7412297893</v>
      </c>
      <c r="N138" s="63"/>
      <c r="O138" s="74"/>
      <c r="P138" s="69"/>
    </row>
    <row r="139" spans="1:16" s="34" customFormat="1" x14ac:dyDescent="0.2">
      <c r="A139" s="33">
        <v>822</v>
      </c>
      <c r="B139" s="34" t="s">
        <v>193</v>
      </c>
      <c r="C139" s="36">
        <v>12631</v>
      </c>
      <c r="D139" s="77">
        <v>4303</v>
      </c>
      <c r="E139" s="37">
        <f t="shared" si="21"/>
        <v>2935.3939112247267</v>
      </c>
      <c r="F139" s="38">
        <f t="shared" si="22"/>
        <v>0.83844636916831394</v>
      </c>
      <c r="G139" s="39">
        <f t="shared" si="23"/>
        <v>339.35876763350649</v>
      </c>
      <c r="H139" s="39">
        <f t="shared" si="24"/>
        <v>75.42456611472555</v>
      </c>
      <c r="I139" s="68">
        <f t="shared" si="25"/>
        <v>414.78333374823205</v>
      </c>
      <c r="J139" s="40">
        <f t="shared" si="26"/>
        <v>-31.933461064582765</v>
      </c>
      <c r="K139" s="37">
        <f t="shared" si="27"/>
        <v>382.84987268364927</v>
      </c>
      <c r="L139" s="37">
        <f t="shared" si="28"/>
        <v>1784812.6851186426</v>
      </c>
      <c r="M139" s="37">
        <f t="shared" si="29"/>
        <v>1647403.0021577429</v>
      </c>
      <c r="N139" s="63"/>
      <c r="O139" s="74"/>
      <c r="P139" s="69"/>
    </row>
    <row r="140" spans="1:16" s="34" customFormat="1" x14ac:dyDescent="0.2">
      <c r="A140" s="33">
        <v>826</v>
      </c>
      <c r="B140" s="34" t="s">
        <v>194</v>
      </c>
      <c r="C140" s="36">
        <v>18023</v>
      </c>
      <c r="D140" s="77">
        <v>5894</v>
      </c>
      <c r="E140" s="37">
        <f t="shared" si="21"/>
        <v>3057.8554462164911</v>
      </c>
      <c r="F140" s="38">
        <f t="shared" si="22"/>
        <v>0.8734254665167116</v>
      </c>
      <c r="G140" s="39">
        <f t="shared" si="23"/>
        <v>265.88184663844783</v>
      </c>
      <c r="H140" s="39">
        <f t="shared" si="24"/>
        <v>32.563028867607997</v>
      </c>
      <c r="I140" s="68">
        <f t="shared" si="25"/>
        <v>298.44487550605584</v>
      </c>
      <c r="J140" s="40">
        <f t="shared" si="26"/>
        <v>-31.933461064582765</v>
      </c>
      <c r="K140" s="37">
        <f t="shared" si="27"/>
        <v>266.51141444147305</v>
      </c>
      <c r="L140" s="37">
        <f t="shared" si="28"/>
        <v>1759034.0962326932</v>
      </c>
      <c r="M140" s="37">
        <f t="shared" si="29"/>
        <v>1570818.2767180421</v>
      </c>
      <c r="N140" s="63"/>
      <c r="O140" s="74"/>
      <c r="P140" s="69"/>
    </row>
    <row r="141" spans="1:16" s="34" customFormat="1" x14ac:dyDescent="0.2">
      <c r="A141" s="33">
        <v>827</v>
      </c>
      <c r="B141" s="34" t="s">
        <v>195</v>
      </c>
      <c r="C141" s="36">
        <v>4666</v>
      </c>
      <c r="D141" s="77">
        <v>1593</v>
      </c>
      <c r="E141" s="37">
        <f t="shared" si="21"/>
        <v>2929.0646578782171</v>
      </c>
      <c r="F141" s="38">
        <f t="shared" si="22"/>
        <v>0.83663852339073885</v>
      </c>
      <c r="G141" s="39">
        <f t="shared" si="23"/>
        <v>343.15631964141227</v>
      </c>
      <c r="H141" s="39">
        <f t="shared" si="24"/>
        <v>77.639804786003921</v>
      </c>
      <c r="I141" s="68">
        <f t="shared" si="25"/>
        <v>420.7961244274162</v>
      </c>
      <c r="J141" s="40">
        <f t="shared" si="26"/>
        <v>-31.933461064582765</v>
      </c>
      <c r="K141" s="37">
        <f t="shared" si="27"/>
        <v>388.86266336283342</v>
      </c>
      <c r="L141" s="37">
        <f t="shared" si="28"/>
        <v>670328.22621287405</v>
      </c>
      <c r="M141" s="37">
        <f t="shared" si="29"/>
        <v>619458.22273699369</v>
      </c>
      <c r="N141" s="63"/>
      <c r="O141" s="74"/>
      <c r="P141" s="69"/>
    </row>
    <row r="142" spans="1:16" s="34" customFormat="1" x14ac:dyDescent="0.2">
      <c r="A142" s="33">
        <v>828</v>
      </c>
      <c r="B142" s="34" t="s">
        <v>196</v>
      </c>
      <c r="C142" s="36">
        <v>8513</v>
      </c>
      <c r="D142" s="77">
        <v>2979</v>
      </c>
      <c r="E142" s="37">
        <f t="shared" si="21"/>
        <v>2857.6703591809332</v>
      </c>
      <c r="F142" s="38">
        <f t="shared" si="22"/>
        <v>0.81624593134605461</v>
      </c>
      <c r="G142" s="39">
        <f t="shared" si="23"/>
        <v>385.9928988597826</v>
      </c>
      <c r="H142" s="39">
        <f t="shared" si="24"/>
        <v>102.62780933005325</v>
      </c>
      <c r="I142" s="68">
        <f t="shared" si="25"/>
        <v>488.62070818983585</v>
      </c>
      <c r="J142" s="40">
        <f t="shared" si="26"/>
        <v>-31.933461064582765</v>
      </c>
      <c r="K142" s="37">
        <f t="shared" si="27"/>
        <v>456.68724712525307</v>
      </c>
      <c r="L142" s="37">
        <f t="shared" si="28"/>
        <v>1455601.0896975209</v>
      </c>
      <c r="M142" s="37">
        <f t="shared" si="29"/>
        <v>1360471.3091861289</v>
      </c>
      <c r="N142" s="63"/>
      <c r="O142" s="74"/>
      <c r="P142" s="69"/>
    </row>
    <row r="143" spans="1:16" s="34" customFormat="1" x14ac:dyDescent="0.2">
      <c r="A143" s="33">
        <v>829</v>
      </c>
      <c r="B143" s="34" t="s">
        <v>197</v>
      </c>
      <c r="C143" s="36">
        <v>7579</v>
      </c>
      <c r="D143" s="77">
        <v>2442</v>
      </c>
      <c r="E143" s="37">
        <f t="shared" si="21"/>
        <v>3103.6036036036035</v>
      </c>
      <c r="F143" s="38">
        <f t="shared" si="22"/>
        <v>0.88649266554260353</v>
      </c>
      <c r="G143" s="39">
        <f t="shared" si="23"/>
        <v>238.43295220618046</v>
      </c>
      <c r="H143" s="39">
        <f t="shared" si="24"/>
        <v>16.551173782118688</v>
      </c>
      <c r="I143" s="68">
        <f t="shared" si="25"/>
        <v>254.98412598829916</v>
      </c>
      <c r="J143" s="40">
        <f t="shared" si="26"/>
        <v>-31.933461064582765</v>
      </c>
      <c r="K143" s="37">
        <f t="shared" si="27"/>
        <v>223.0506649237164</v>
      </c>
      <c r="L143" s="37">
        <f t="shared" si="28"/>
        <v>622671.23566342657</v>
      </c>
      <c r="M143" s="37">
        <f t="shared" si="29"/>
        <v>544689.72374371544</v>
      </c>
      <c r="N143" s="63"/>
      <c r="O143" s="74"/>
      <c r="P143" s="69"/>
    </row>
    <row r="144" spans="1:16" s="34" customFormat="1" x14ac:dyDescent="0.2">
      <c r="A144" s="33">
        <v>830</v>
      </c>
      <c r="B144" s="34" t="s">
        <v>198</v>
      </c>
      <c r="C144" s="36">
        <v>4185</v>
      </c>
      <c r="D144" s="77">
        <v>1476</v>
      </c>
      <c r="E144" s="37">
        <f t="shared" si="21"/>
        <v>2835.3658536585367</v>
      </c>
      <c r="F144" s="38">
        <f t="shared" si="22"/>
        <v>0.8098750209207668</v>
      </c>
      <c r="G144" s="39">
        <f t="shared" si="23"/>
        <v>399.3756021732205</v>
      </c>
      <c r="H144" s="39">
        <f t="shared" si="24"/>
        <v>110.43438626289205</v>
      </c>
      <c r="I144" s="68">
        <f t="shared" si="25"/>
        <v>509.80998843611258</v>
      </c>
      <c r="J144" s="40">
        <f t="shared" si="26"/>
        <v>-31.933461064582765</v>
      </c>
      <c r="K144" s="37">
        <f t="shared" si="27"/>
        <v>477.87652737152979</v>
      </c>
      <c r="L144" s="37">
        <f t="shared" si="28"/>
        <v>752479.5429317021</v>
      </c>
      <c r="M144" s="37">
        <f t="shared" si="29"/>
        <v>705345.75440037798</v>
      </c>
      <c r="N144" s="63"/>
      <c r="O144" s="74"/>
      <c r="P144" s="69"/>
    </row>
    <row r="145" spans="1:16" s="34" customFormat="1" x14ac:dyDescent="0.2">
      <c r="A145" s="33">
        <v>831</v>
      </c>
      <c r="B145" s="34" t="s">
        <v>199</v>
      </c>
      <c r="C145" s="36">
        <v>3553</v>
      </c>
      <c r="D145" s="77">
        <v>1319</v>
      </c>
      <c r="E145" s="37">
        <f t="shared" si="21"/>
        <v>2693.7073540561032</v>
      </c>
      <c r="F145" s="38">
        <f t="shared" si="22"/>
        <v>0.7694126304390968</v>
      </c>
      <c r="G145" s="39">
        <f t="shared" si="23"/>
        <v>484.3707019346806</v>
      </c>
      <c r="H145" s="39">
        <f t="shared" si="24"/>
        <v>160.01486112374377</v>
      </c>
      <c r="I145" s="68">
        <f t="shared" si="25"/>
        <v>644.3855630584244</v>
      </c>
      <c r="J145" s="40">
        <f t="shared" si="26"/>
        <v>-31.933461064582765</v>
      </c>
      <c r="K145" s="37">
        <f t="shared" si="27"/>
        <v>612.45210199384167</v>
      </c>
      <c r="L145" s="37">
        <f t="shared" si="28"/>
        <v>849944.55767406174</v>
      </c>
      <c r="M145" s="37">
        <f t="shared" si="29"/>
        <v>807824.32252987719</v>
      </c>
      <c r="N145" s="63"/>
      <c r="O145" s="74"/>
      <c r="P145" s="69"/>
    </row>
    <row r="146" spans="1:16" s="34" customFormat="1" x14ac:dyDescent="0.2">
      <c r="A146" s="33">
        <v>833</v>
      </c>
      <c r="B146" s="34" t="s">
        <v>200</v>
      </c>
      <c r="C146" s="36">
        <v>6952</v>
      </c>
      <c r="D146" s="77">
        <v>2228</v>
      </c>
      <c r="E146" s="37">
        <f t="shared" si="21"/>
        <v>3120.2872531418311</v>
      </c>
      <c r="F146" s="38">
        <f t="shared" si="22"/>
        <v>0.89125807209547303</v>
      </c>
      <c r="G146" s="39">
        <f t="shared" si="23"/>
        <v>228.42276248324387</v>
      </c>
      <c r="H146" s="39">
        <f t="shared" si="24"/>
        <v>10.711896443739009</v>
      </c>
      <c r="I146" s="68">
        <f t="shared" si="25"/>
        <v>239.13465892698289</v>
      </c>
      <c r="J146" s="40">
        <f t="shared" si="26"/>
        <v>-31.933461064582765</v>
      </c>
      <c r="K146" s="37">
        <f t="shared" si="27"/>
        <v>207.20119786240014</v>
      </c>
      <c r="L146" s="37">
        <f t="shared" si="28"/>
        <v>532792.02008931793</v>
      </c>
      <c r="M146" s="37">
        <f t="shared" si="29"/>
        <v>461644.26883742749</v>
      </c>
      <c r="N146" s="63"/>
      <c r="O146" s="74"/>
      <c r="P146" s="69"/>
    </row>
    <row r="147" spans="1:16" s="34" customFormat="1" x14ac:dyDescent="0.2">
      <c r="A147" s="33">
        <v>834</v>
      </c>
      <c r="B147" s="34" t="s">
        <v>201</v>
      </c>
      <c r="C147" s="36">
        <v>12470</v>
      </c>
      <c r="D147" s="77">
        <v>3726</v>
      </c>
      <c r="E147" s="37">
        <f t="shared" si="21"/>
        <v>3346.7525496511003</v>
      </c>
      <c r="F147" s="38">
        <f t="shared" si="22"/>
        <v>0.95594411129271306</v>
      </c>
      <c r="G147" s="39">
        <f t="shared" si="23"/>
        <v>92.543584577682395</v>
      </c>
      <c r="H147" s="39">
        <f t="shared" si="24"/>
        <v>0</v>
      </c>
      <c r="I147" s="68">
        <f t="shared" si="25"/>
        <v>92.543584577682395</v>
      </c>
      <c r="J147" s="40">
        <f t="shared" si="26"/>
        <v>-31.933461064582765</v>
      </c>
      <c r="K147" s="37">
        <f t="shared" si="27"/>
        <v>60.61012351309963</v>
      </c>
      <c r="L147" s="37">
        <f t="shared" si="28"/>
        <v>344817.39613644459</v>
      </c>
      <c r="M147" s="37">
        <f t="shared" si="29"/>
        <v>225833.32020980923</v>
      </c>
      <c r="N147" s="63"/>
      <c r="O147" s="74"/>
      <c r="P147" s="69"/>
    </row>
    <row r="148" spans="1:16" s="34" customFormat="1" x14ac:dyDescent="0.2">
      <c r="A148" s="33">
        <v>901</v>
      </c>
      <c r="B148" s="34" t="s">
        <v>202</v>
      </c>
      <c r="C148" s="36">
        <v>19339</v>
      </c>
      <c r="D148" s="77">
        <v>6936</v>
      </c>
      <c r="E148" s="37">
        <f t="shared" si="21"/>
        <v>2788.20645905421</v>
      </c>
      <c r="F148" s="38">
        <f t="shared" si="22"/>
        <v>0.796404725493985</v>
      </c>
      <c r="G148" s="39">
        <f t="shared" si="23"/>
        <v>427.67123893581658</v>
      </c>
      <c r="H148" s="39">
        <f t="shared" si="24"/>
        <v>126.9401743744064</v>
      </c>
      <c r="I148" s="68">
        <f t="shared" si="25"/>
        <v>554.61141331022293</v>
      </c>
      <c r="J148" s="40">
        <f t="shared" si="26"/>
        <v>-31.933461064582765</v>
      </c>
      <c r="K148" s="37">
        <f t="shared" si="27"/>
        <v>522.6779522456402</v>
      </c>
      <c r="L148" s="37">
        <f t="shared" si="28"/>
        <v>3846784.7627197062</v>
      </c>
      <c r="M148" s="37">
        <f t="shared" si="29"/>
        <v>3625294.2767757606</v>
      </c>
      <c r="N148" s="63"/>
      <c r="O148" s="74"/>
      <c r="P148" s="69"/>
    </row>
    <row r="149" spans="1:16" s="34" customFormat="1" x14ac:dyDescent="0.2">
      <c r="A149" s="33">
        <v>904</v>
      </c>
      <c r="B149" s="34" t="s">
        <v>203</v>
      </c>
      <c r="C149" s="36">
        <v>71174</v>
      </c>
      <c r="D149" s="77">
        <v>22692</v>
      </c>
      <c r="E149" s="37">
        <f t="shared" si="21"/>
        <v>3136.5238850696282</v>
      </c>
      <c r="F149" s="38">
        <f t="shared" si="22"/>
        <v>0.89589579551491827</v>
      </c>
      <c r="G149" s="39">
        <f t="shared" si="23"/>
        <v>218.6807833265656</v>
      </c>
      <c r="H149" s="39">
        <f t="shared" si="24"/>
        <v>5.0290752690100131</v>
      </c>
      <c r="I149" s="68">
        <f t="shared" si="25"/>
        <v>223.70985859557561</v>
      </c>
      <c r="J149" s="40">
        <f t="shared" si="26"/>
        <v>-31.933461064582765</v>
      </c>
      <c r="K149" s="37">
        <f t="shared" si="27"/>
        <v>191.77639753099285</v>
      </c>
      <c r="L149" s="37">
        <f t="shared" si="28"/>
        <v>5076424.1112508019</v>
      </c>
      <c r="M149" s="37">
        <f t="shared" si="29"/>
        <v>4351790.0127732903</v>
      </c>
      <c r="N149" s="63"/>
      <c r="O149" s="74"/>
      <c r="P149" s="69"/>
    </row>
    <row r="150" spans="1:16" s="34" customFormat="1" x14ac:dyDescent="0.2">
      <c r="A150" s="33">
        <v>906</v>
      </c>
      <c r="B150" s="34" t="s">
        <v>204</v>
      </c>
      <c r="C150" s="36">
        <v>133073</v>
      </c>
      <c r="D150" s="77">
        <v>44576</v>
      </c>
      <c r="E150" s="37">
        <f t="shared" si="21"/>
        <v>2985.3059942569994</v>
      </c>
      <c r="F150" s="38">
        <f t="shared" si="22"/>
        <v>0.85270292418670879</v>
      </c>
      <c r="G150" s="39">
        <f t="shared" si="23"/>
        <v>309.41151781414288</v>
      </c>
      <c r="H150" s="39">
        <f t="shared" si="24"/>
        <v>57.955337053430114</v>
      </c>
      <c r="I150" s="68">
        <f t="shared" si="25"/>
        <v>367.36685486757301</v>
      </c>
      <c r="J150" s="40">
        <f t="shared" si="26"/>
        <v>-31.933461064582765</v>
      </c>
      <c r="K150" s="37">
        <f t="shared" si="27"/>
        <v>335.43339380299022</v>
      </c>
      <c r="L150" s="37">
        <f t="shared" si="28"/>
        <v>16375744.922576934</v>
      </c>
      <c r="M150" s="37">
        <f t="shared" si="29"/>
        <v>14952278.962162092</v>
      </c>
      <c r="N150" s="63"/>
      <c r="O150" s="74"/>
      <c r="P150" s="69"/>
    </row>
    <row r="151" spans="1:16" s="34" customFormat="1" x14ac:dyDescent="0.2">
      <c r="A151" s="33">
        <v>911</v>
      </c>
      <c r="B151" s="34" t="s">
        <v>205</v>
      </c>
      <c r="C151" s="36">
        <v>6544</v>
      </c>
      <c r="D151" s="77">
        <v>2511</v>
      </c>
      <c r="E151" s="37">
        <f t="shared" si="21"/>
        <v>2606.1330147351655</v>
      </c>
      <c r="F151" s="38">
        <f t="shared" si="22"/>
        <v>0.74439847933822512</v>
      </c>
      <c r="G151" s="39">
        <f t="shared" si="23"/>
        <v>536.91530552724328</v>
      </c>
      <c r="H151" s="39">
        <f t="shared" si="24"/>
        <v>190.66587988607196</v>
      </c>
      <c r="I151" s="68">
        <f t="shared" si="25"/>
        <v>727.58118541331521</v>
      </c>
      <c r="J151" s="40">
        <f t="shared" si="26"/>
        <v>-31.933461064582765</v>
      </c>
      <c r="K151" s="37">
        <f t="shared" si="27"/>
        <v>695.64772434873248</v>
      </c>
      <c r="L151" s="37">
        <f t="shared" si="28"/>
        <v>1826956.3565728345</v>
      </c>
      <c r="M151" s="37">
        <f t="shared" si="29"/>
        <v>1746771.4358396672</v>
      </c>
      <c r="N151" s="63"/>
      <c r="O151" s="74"/>
      <c r="P151" s="69"/>
    </row>
    <row r="152" spans="1:16" s="34" customFormat="1" x14ac:dyDescent="0.2">
      <c r="A152" s="33">
        <v>912</v>
      </c>
      <c r="B152" s="34" t="s">
        <v>206</v>
      </c>
      <c r="C152" s="36">
        <v>5324</v>
      </c>
      <c r="D152" s="77">
        <v>2104</v>
      </c>
      <c r="E152" s="37">
        <f t="shared" si="21"/>
        <v>2530.4182509505704</v>
      </c>
      <c r="F152" s="38">
        <f t="shared" si="22"/>
        <v>0.72277181841722338</v>
      </c>
      <c r="G152" s="39">
        <f t="shared" si="23"/>
        <v>582.3441637980003</v>
      </c>
      <c r="H152" s="39">
        <f t="shared" si="24"/>
        <v>217.16604721068026</v>
      </c>
      <c r="I152" s="68">
        <f t="shared" si="25"/>
        <v>799.51021100868059</v>
      </c>
      <c r="J152" s="40">
        <f t="shared" si="26"/>
        <v>-31.933461064582765</v>
      </c>
      <c r="K152" s="37">
        <f t="shared" si="27"/>
        <v>767.57674994409786</v>
      </c>
      <c r="L152" s="37">
        <f t="shared" si="28"/>
        <v>1682169.4839622639</v>
      </c>
      <c r="M152" s="37">
        <f t="shared" si="29"/>
        <v>1614981.481882382</v>
      </c>
      <c r="N152" s="63"/>
      <c r="O152" s="74"/>
      <c r="P152" s="69"/>
    </row>
    <row r="153" spans="1:16" s="34" customFormat="1" x14ac:dyDescent="0.2">
      <c r="A153" s="33">
        <v>914</v>
      </c>
      <c r="B153" s="34" t="s">
        <v>207</v>
      </c>
      <c r="C153" s="36">
        <v>16588</v>
      </c>
      <c r="D153" s="77">
        <v>6051</v>
      </c>
      <c r="E153" s="37">
        <f t="shared" si="21"/>
        <v>2741.3650636258471</v>
      </c>
      <c r="F153" s="38">
        <f t="shared" si="22"/>
        <v>0.78302526123417748</v>
      </c>
      <c r="G153" s="39">
        <f t="shared" si="23"/>
        <v>455.77607619283424</v>
      </c>
      <c r="H153" s="39">
        <f t="shared" si="24"/>
        <v>143.3346627743334</v>
      </c>
      <c r="I153" s="68">
        <f t="shared" si="25"/>
        <v>599.11073896716766</v>
      </c>
      <c r="J153" s="40">
        <f t="shared" si="26"/>
        <v>-31.933461064582765</v>
      </c>
      <c r="K153" s="37">
        <f t="shared" si="27"/>
        <v>567.17727790258493</v>
      </c>
      <c r="L153" s="37">
        <f t="shared" si="28"/>
        <v>3625219.0814903313</v>
      </c>
      <c r="M153" s="37">
        <f t="shared" si="29"/>
        <v>3431989.7085885415</v>
      </c>
      <c r="N153" s="63"/>
      <c r="O153" s="74"/>
      <c r="P153" s="69"/>
    </row>
    <row r="154" spans="1:16" s="34" customFormat="1" x14ac:dyDescent="0.2">
      <c r="A154" s="33">
        <v>919</v>
      </c>
      <c r="B154" s="34" t="s">
        <v>208</v>
      </c>
      <c r="C154" s="36">
        <v>15845</v>
      </c>
      <c r="D154" s="77">
        <v>5713</v>
      </c>
      <c r="E154" s="37">
        <f t="shared" si="21"/>
        <v>2773.4990372833886</v>
      </c>
      <c r="F154" s="38">
        <f t="shared" si="22"/>
        <v>0.79220379548032727</v>
      </c>
      <c r="G154" s="39">
        <f t="shared" si="23"/>
        <v>436.49569199830938</v>
      </c>
      <c r="H154" s="39">
        <f t="shared" si="24"/>
        <v>132.0877719941939</v>
      </c>
      <c r="I154" s="68">
        <f t="shared" si="25"/>
        <v>568.58346399250331</v>
      </c>
      <c r="J154" s="40">
        <f t="shared" si="26"/>
        <v>-31.933461064582765</v>
      </c>
      <c r="K154" s="37">
        <f t="shared" si="27"/>
        <v>536.65000292792058</v>
      </c>
      <c r="L154" s="37">
        <f t="shared" si="28"/>
        <v>3248317.3297891715</v>
      </c>
      <c r="M154" s="37">
        <f t="shared" si="29"/>
        <v>3065881.4667272102</v>
      </c>
      <c r="N154" s="63"/>
      <c r="O154" s="74"/>
      <c r="P154" s="69"/>
    </row>
    <row r="155" spans="1:16" s="34" customFormat="1" x14ac:dyDescent="0.2">
      <c r="A155" s="33">
        <v>926</v>
      </c>
      <c r="B155" s="34" t="s">
        <v>209</v>
      </c>
      <c r="C155" s="36">
        <v>32691</v>
      </c>
      <c r="D155" s="77">
        <v>10702</v>
      </c>
      <c r="E155" s="37">
        <f t="shared" si="21"/>
        <v>3054.6626798729208</v>
      </c>
      <c r="F155" s="38">
        <f t="shared" si="22"/>
        <v>0.8725135059998852</v>
      </c>
      <c r="G155" s="39">
        <f t="shared" si="23"/>
        <v>267.79750644459006</v>
      </c>
      <c r="H155" s="39">
        <f t="shared" si="24"/>
        <v>33.680497087857631</v>
      </c>
      <c r="I155" s="68">
        <f t="shared" si="25"/>
        <v>301.4780035324477</v>
      </c>
      <c r="J155" s="40">
        <f t="shared" si="26"/>
        <v>-31.933461064582765</v>
      </c>
      <c r="K155" s="37">
        <f t="shared" si="27"/>
        <v>269.54454246786491</v>
      </c>
      <c r="L155" s="37">
        <f t="shared" si="28"/>
        <v>3226417.5938042551</v>
      </c>
      <c r="M155" s="37">
        <f t="shared" si="29"/>
        <v>2884665.6934910901</v>
      </c>
      <c r="N155" s="63"/>
      <c r="O155" s="74"/>
      <c r="P155" s="69"/>
    </row>
    <row r="156" spans="1:16" s="34" customFormat="1" x14ac:dyDescent="0.2">
      <c r="A156" s="33">
        <v>928</v>
      </c>
      <c r="B156" s="34" t="s">
        <v>210</v>
      </c>
      <c r="C156" s="36">
        <v>12878</v>
      </c>
      <c r="D156" s="77">
        <v>5178</v>
      </c>
      <c r="E156" s="37">
        <f t="shared" si="21"/>
        <v>2487.0606411741987</v>
      </c>
      <c r="F156" s="38">
        <f t="shared" si="22"/>
        <v>0.71038743949151795</v>
      </c>
      <c r="G156" s="39">
        <f t="shared" si="23"/>
        <v>608.35872966382328</v>
      </c>
      <c r="H156" s="39">
        <f t="shared" si="24"/>
        <v>232.34121063241034</v>
      </c>
      <c r="I156" s="68">
        <f t="shared" si="25"/>
        <v>840.69994029623365</v>
      </c>
      <c r="J156" s="40">
        <f t="shared" si="26"/>
        <v>-31.933461064582765</v>
      </c>
      <c r="K156" s="37">
        <f t="shared" si="27"/>
        <v>808.76647923165092</v>
      </c>
      <c r="L156" s="37">
        <f t="shared" si="28"/>
        <v>4353144.290853898</v>
      </c>
      <c r="M156" s="37">
        <f t="shared" si="29"/>
        <v>4187792.8294614884</v>
      </c>
      <c r="N156" s="63"/>
      <c r="O156" s="74"/>
      <c r="P156" s="69"/>
    </row>
    <row r="157" spans="1:16" s="34" customFormat="1" x14ac:dyDescent="0.2">
      <c r="A157" s="33">
        <v>929</v>
      </c>
      <c r="B157" s="34" t="s">
        <v>211</v>
      </c>
      <c r="C157" s="36">
        <v>5050</v>
      </c>
      <c r="D157" s="77">
        <v>1856</v>
      </c>
      <c r="E157" s="37">
        <f t="shared" si="21"/>
        <v>2720.905172413793</v>
      </c>
      <c r="F157" s="38">
        <f t="shared" si="22"/>
        <v>0.77718123415667761</v>
      </c>
      <c r="G157" s="39">
        <f t="shared" si="23"/>
        <v>468.05201092006672</v>
      </c>
      <c r="H157" s="39">
        <f t="shared" si="24"/>
        <v>150.49562469855232</v>
      </c>
      <c r="I157" s="68">
        <f t="shared" si="25"/>
        <v>618.5476356186191</v>
      </c>
      <c r="J157" s="40">
        <f t="shared" si="26"/>
        <v>-31.933461064582765</v>
      </c>
      <c r="K157" s="37">
        <f t="shared" si="27"/>
        <v>586.61417455403637</v>
      </c>
      <c r="L157" s="37">
        <f t="shared" si="28"/>
        <v>1148024.411708157</v>
      </c>
      <c r="M157" s="37">
        <f t="shared" si="29"/>
        <v>1088755.9079722916</v>
      </c>
      <c r="N157" s="63"/>
      <c r="O157" s="74"/>
      <c r="P157" s="69"/>
    </row>
    <row r="158" spans="1:16" s="34" customFormat="1" x14ac:dyDescent="0.2">
      <c r="A158" s="33">
        <v>935</v>
      </c>
      <c r="B158" s="34" t="s">
        <v>212</v>
      </c>
      <c r="C158" s="36">
        <v>3130</v>
      </c>
      <c r="D158" s="77">
        <v>1342</v>
      </c>
      <c r="E158" s="37">
        <f t="shared" si="21"/>
        <v>2332.3397913561848</v>
      </c>
      <c r="F158" s="38">
        <f t="shared" si="22"/>
        <v>0.66619400628022374</v>
      </c>
      <c r="G158" s="39">
        <f t="shared" si="23"/>
        <v>701.19123955463158</v>
      </c>
      <c r="H158" s="39">
        <f t="shared" si="24"/>
        <v>286.49350806871519</v>
      </c>
      <c r="I158" s="68">
        <f t="shared" si="25"/>
        <v>987.68474762334677</v>
      </c>
      <c r="J158" s="40">
        <f t="shared" si="26"/>
        <v>-31.933461064582765</v>
      </c>
      <c r="K158" s="37">
        <f t="shared" si="27"/>
        <v>955.75128655876404</v>
      </c>
      <c r="L158" s="37">
        <f t="shared" si="28"/>
        <v>1325472.9313105315</v>
      </c>
      <c r="M158" s="37">
        <f t="shared" si="29"/>
        <v>1282618.2265618613</v>
      </c>
      <c r="N158" s="63"/>
      <c r="O158" s="74"/>
      <c r="P158" s="69"/>
    </row>
    <row r="159" spans="1:16" s="34" customFormat="1" x14ac:dyDescent="0.2">
      <c r="A159" s="33">
        <v>937</v>
      </c>
      <c r="B159" s="34" t="s">
        <v>213</v>
      </c>
      <c r="C159" s="36">
        <v>9817</v>
      </c>
      <c r="D159" s="77">
        <v>3614</v>
      </c>
      <c r="E159" s="37">
        <f t="shared" si="21"/>
        <v>2716.3807415605975</v>
      </c>
      <c r="F159" s="38">
        <f t="shared" si="22"/>
        <v>0.77588890585725967</v>
      </c>
      <c r="G159" s="39">
        <f t="shared" si="23"/>
        <v>470.76666943198404</v>
      </c>
      <c r="H159" s="39">
        <f t="shared" si="24"/>
        <v>152.07917549717078</v>
      </c>
      <c r="I159" s="68">
        <f t="shared" si="25"/>
        <v>622.84584492915485</v>
      </c>
      <c r="J159" s="40">
        <f t="shared" si="26"/>
        <v>-31.933461064582765</v>
      </c>
      <c r="K159" s="37">
        <f t="shared" si="27"/>
        <v>590.91238386457212</v>
      </c>
      <c r="L159" s="37">
        <f t="shared" si="28"/>
        <v>2250964.8835739656</v>
      </c>
      <c r="M159" s="37">
        <f t="shared" si="29"/>
        <v>2135557.3552865637</v>
      </c>
      <c r="N159" s="63"/>
      <c r="O159" s="74"/>
      <c r="P159" s="69"/>
    </row>
    <row r="160" spans="1:16" s="34" customFormat="1" x14ac:dyDescent="0.2">
      <c r="A160" s="33">
        <v>938</v>
      </c>
      <c r="B160" s="34" t="s">
        <v>214</v>
      </c>
      <c r="C160" s="36">
        <v>3325</v>
      </c>
      <c r="D160" s="77">
        <v>1200</v>
      </c>
      <c r="E160" s="37">
        <f t="shared" si="21"/>
        <v>2770.8333333333335</v>
      </c>
      <c r="F160" s="38">
        <f t="shared" si="22"/>
        <v>0.79144238155572433</v>
      </c>
      <c r="G160" s="39">
        <f t="shared" si="23"/>
        <v>438.09511436834242</v>
      </c>
      <c r="H160" s="39">
        <f t="shared" si="24"/>
        <v>133.02076837671316</v>
      </c>
      <c r="I160" s="68">
        <f t="shared" si="25"/>
        <v>571.11588274505561</v>
      </c>
      <c r="J160" s="40">
        <f t="shared" si="26"/>
        <v>-31.933461064582765</v>
      </c>
      <c r="K160" s="37">
        <f t="shared" si="27"/>
        <v>539.18242168047288</v>
      </c>
      <c r="L160" s="37">
        <f t="shared" si="28"/>
        <v>685339.05929406674</v>
      </c>
      <c r="M160" s="37">
        <f t="shared" si="29"/>
        <v>647018.90601656749</v>
      </c>
      <c r="N160" s="63"/>
      <c r="O160" s="74"/>
      <c r="P160" s="69"/>
    </row>
    <row r="161" spans="1:16" s="34" customFormat="1" x14ac:dyDescent="0.2">
      <c r="A161" s="33">
        <v>940</v>
      </c>
      <c r="B161" s="34" t="s">
        <v>215</v>
      </c>
      <c r="C161" s="36">
        <v>4018</v>
      </c>
      <c r="D161" s="77">
        <v>1246</v>
      </c>
      <c r="E161" s="37">
        <f t="shared" si="21"/>
        <v>3224.7191011235955</v>
      </c>
      <c r="F161" s="38">
        <f t="shared" si="22"/>
        <v>0.92108728971121545</v>
      </c>
      <c r="G161" s="39">
        <f t="shared" si="23"/>
        <v>165.76365369418525</v>
      </c>
      <c r="H161" s="39">
        <f t="shared" si="24"/>
        <v>0</v>
      </c>
      <c r="I161" s="68">
        <f t="shared" si="25"/>
        <v>165.76365369418525</v>
      </c>
      <c r="J161" s="40">
        <f t="shared" si="26"/>
        <v>-31.933461064582765</v>
      </c>
      <c r="K161" s="37">
        <f t="shared" si="27"/>
        <v>133.83019262960249</v>
      </c>
      <c r="L161" s="37">
        <f t="shared" si="28"/>
        <v>206541.51250295484</v>
      </c>
      <c r="M161" s="37">
        <f t="shared" si="29"/>
        <v>166752.42001648471</v>
      </c>
      <c r="N161" s="63"/>
      <c r="O161" s="74"/>
      <c r="P161" s="69"/>
    </row>
    <row r="162" spans="1:16" s="34" customFormat="1" x14ac:dyDescent="0.2">
      <c r="A162" s="33">
        <v>941</v>
      </c>
      <c r="B162" s="34" t="s">
        <v>216</v>
      </c>
      <c r="C162" s="36">
        <v>4048</v>
      </c>
      <c r="D162" s="77">
        <v>952</v>
      </c>
      <c r="E162" s="37">
        <f t="shared" si="21"/>
        <v>4252.1008403361348</v>
      </c>
      <c r="F162" s="38">
        <f t="shared" si="22"/>
        <v>1.2145417680688337</v>
      </c>
      <c r="G162" s="39">
        <f t="shared" si="23"/>
        <v>-450.66538983333828</v>
      </c>
      <c r="H162" s="39">
        <f t="shared" si="24"/>
        <v>0</v>
      </c>
      <c r="I162" s="68">
        <f t="shared" si="25"/>
        <v>-450.66538983333828</v>
      </c>
      <c r="J162" s="40">
        <f t="shared" si="26"/>
        <v>-31.933461064582765</v>
      </c>
      <c r="K162" s="37">
        <f t="shared" si="27"/>
        <v>-482.59885089792107</v>
      </c>
      <c r="L162" s="37">
        <f t="shared" si="28"/>
        <v>-429033.45112133806</v>
      </c>
      <c r="M162" s="37">
        <f t="shared" si="29"/>
        <v>-459434.10605482088</v>
      </c>
      <c r="N162" s="63"/>
      <c r="O162" s="74"/>
      <c r="P162" s="69"/>
    </row>
    <row r="163" spans="1:16" s="34" customFormat="1" x14ac:dyDescent="0.2">
      <c r="A163" s="33">
        <v>1001</v>
      </c>
      <c r="B163" s="34" t="s">
        <v>217</v>
      </c>
      <c r="C163" s="36">
        <v>280696</v>
      </c>
      <c r="D163" s="77">
        <v>89268</v>
      </c>
      <c r="E163" s="37">
        <f t="shared" si="21"/>
        <v>3144.4190527400638</v>
      </c>
      <c r="F163" s="38">
        <f t="shared" si="22"/>
        <v>0.89815091863210483</v>
      </c>
      <c r="G163" s="39">
        <f t="shared" si="23"/>
        <v>213.9436827243043</v>
      </c>
      <c r="H163" s="39">
        <f t="shared" si="24"/>
        <v>2.2657665843575838</v>
      </c>
      <c r="I163" s="68">
        <f t="shared" si="25"/>
        <v>216.20944930866187</v>
      </c>
      <c r="J163" s="40">
        <f t="shared" si="26"/>
        <v>-31.933461064582765</v>
      </c>
      <c r="K163" s="37">
        <f t="shared" si="27"/>
        <v>184.27598824407912</v>
      </c>
      <c r="L163" s="37">
        <f t="shared" si="28"/>
        <v>19300585.120885629</v>
      </c>
      <c r="M163" s="37">
        <f t="shared" si="29"/>
        <v>16449948.918572454</v>
      </c>
      <c r="N163" s="63"/>
      <c r="O163" s="74"/>
      <c r="P163" s="69"/>
    </row>
    <row r="164" spans="1:16" s="34" customFormat="1" x14ac:dyDescent="0.2">
      <c r="A164" s="33">
        <v>1002</v>
      </c>
      <c r="B164" s="34" t="s">
        <v>218</v>
      </c>
      <c r="C164" s="36">
        <v>46645</v>
      </c>
      <c r="D164" s="77">
        <v>15600</v>
      </c>
      <c r="E164" s="37">
        <f t="shared" si="21"/>
        <v>2990.0641025641025</v>
      </c>
      <c r="F164" s="38">
        <f t="shared" si="22"/>
        <v>0.85406199855793541</v>
      </c>
      <c r="G164" s="39">
        <f t="shared" si="23"/>
        <v>306.55665282988099</v>
      </c>
      <c r="H164" s="39">
        <f t="shared" si="24"/>
        <v>56.289999145944009</v>
      </c>
      <c r="I164" s="68">
        <f t="shared" si="25"/>
        <v>362.84665197582501</v>
      </c>
      <c r="J164" s="40">
        <f t="shared" si="26"/>
        <v>-31.933461064582765</v>
      </c>
      <c r="K164" s="37">
        <f t="shared" si="27"/>
        <v>330.91319091124222</v>
      </c>
      <c r="L164" s="37">
        <f t="shared" si="28"/>
        <v>5660407.7708228705</v>
      </c>
      <c r="M164" s="37">
        <f t="shared" si="29"/>
        <v>5162245.7782153785</v>
      </c>
      <c r="N164" s="63"/>
      <c r="O164" s="74"/>
      <c r="P164" s="69"/>
    </row>
    <row r="165" spans="1:16" s="34" customFormat="1" x14ac:dyDescent="0.2">
      <c r="A165" s="33">
        <v>1003</v>
      </c>
      <c r="B165" s="34" t="s">
        <v>219</v>
      </c>
      <c r="C165" s="36">
        <v>27898</v>
      </c>
      <c r="D165" s="77">
        <v>9769</v>
      </c>
      <c r="E165" s="37">
        <f t="shared" si="21"/>
        <v>2855.7682464940117</v>
      </c>
      <c r="F165" s="38">
        <f t="shared" si="22"/>
        <v>0.81570262454487885</v>
      </c>
      <c r="G165" s="39">
        <f t="shared" si="23"/>
        <v>387.13416647193554</v>
      </c>
      <c r="H165" s="39">
        <f t="shared" si="24"/>
        <v>103.29354877047581</v>
      </c>
      <c r="I165" s="68">
        <f t="shared" si="25"/>
        <v>490.42771524241135</v>
      </c>
      <c r="J165" s="40">
        <f t="shared" si="26"/>
        <v>-31.933461064582765</v>
      </c>
      <c r="K165" s="37">
        <f t="shared" si="27"/>
        <v>458.49425417782857</v>
      </c>
      <c r="L165" s="37">
        <f t="shared" si="28"/>
        <v>4790988.3502031164</v>
      </c>
      <c r="M165" s="37">
        <f t="shared" si="29"/>
        <v>4479030.3690632069</v>
      </c>
      <c r="N165" s="63"/>
      <c r="O165" s="74"/>
      <c r="P165" s="69"/>
    </row>
    <row r="166" spans="1:16" s="34" customFormat="1" x14ac:dyDescent="0.2">
      <c r="A166" s="33">
        <v>1004</v>
      </c>
      <c r="B166" s="34" t="s">
        <v>220</v>
      </c>
      <c r="C166" s="36">
        <v>29303</v>
      </c>
      <c r="D166" s="77">
        <v>9090</v>
      </c>
      <c r="E166" s="37">
        <f t="shared" si="21"/>
        <v>3223.6523652365236</v>
      </c>
      <c r="F166" s="38">
        <f t="shared" si="22"/>
        <v>0.92078259437613386</v>
      </c>
      <c r="G166" s="39">
        <f t="shared" si="23"/>
        <v>166.4036952264284</v>
      </c>
      <c r="H166" s="39">
        <f t="shared" si="24"/>
        <v>0</v>
      </c>
      <c r="I166" s="68">
        <f t="shared" si="25"/>
        <v>166.4036952264284</v>
      </c>
      <c r="J166" s="40">
        <f t="shared" si="26"/>
        <v>-31.933461064582765</v>
      </c>
      <c r="K166" s="37">
        <f t="shared" si="27"/>
        <v>134.47023416184564</v>
      </c>
      <c r="L166" s="37">
        <f t="shared" si="28"/>
        <v>1512609.5896082341</v>
      </c>
      <c r="M166" s="37">
        <f t="shared" si="29"/>
        <v>1222334.4285311769</v>
      </c>
      <c r="N166" s="63"/>
      <c r="O166" s="74"/>
      <c r="P166" s="69"/>
    </row>
    <row r="167" spans="1:16" s="34" customFormat="1" x14ac:dyDescent="0.2">
      <c r="A167" s="33">
        <v>1014</v>
      </c>
      <c r="B167" s="34" t="s">
        <v>221</v>
      </c>
      <c r="C167" s="36">
        <v>39158</v>
      </c>
      <c r="D167" s="77">
        <v>14425</v>
      </c>
      <c r="E167" s="37">
        <f t="shared" si="21"/>
        <v>2714.5927209705374</v>
      </c>
      <c r="F167" s="38">
        <f t="shared" si="22"/>
        <v>0.77537818756285926</v>
      </c>
      <c r="G167" s="39">
        <f t="shared" si="23"/>
        <v>471.83948178602009</v>
      </c>
      <c r="H167" s="39">
        <f t="shared" si="24"/>
        <v>152.70498270369183</v>
      </c>
      <c r="I167" s="68">
        <f t="shared" si="25"/>
        <v>624.54446448971191</v>
      </c>
      <c r="J167" s="40">
        <f t="shared" si="26"/>
        <v>-31.933461064582765</v>
      </c>
      <c r="K167" s="37">
        <f t="shared" si="27"/>
        <v>592.61100342512918</v>
      </c>
      <c r="L167" s="37">
        <f t="shared" si="28"/>
        <v>9009053.9002640937</v>
      </c>
      <c r="M167" s="37">
        <f t="shared" si="29"/>
        <v>8548413.7244074885</v>
      </c>
      <c r="N167" s="63"/>
      <c r="O167" s="74"/>
      <c r="P167" s="69"/>
    </row>
    <row r="168" spans="1:16" s="34" customFormat="1" x14ac:dyDescent="0.2">
      <c r="A168" s="33">
        <v>1017</v>
      </c>
      <c r="B168" s="34" t="s">
        <v>222</v>
      </c>
      <c r="C168" s="36">
        <v>16752</v>
      </c>
      <c r="D168" s="77">
        <v>6568</v>
      </c>
      <c r="E168" s="37">
        <f t="shared" si="21"/>
        <v>2550.5481120584654</v>
      </c>
      <c r="F168" s="38">
        <f t="shared" si="22"/>
        <v>0.72852157789353678</v>
      </c>
      <c r="G168" s="39">
        <f t="shared" si="23"/>
        <v>570.26624713326328</v>
      </c>
      <c r="H168" s="39">
        <f t="shared" si="24"/>
        <v>210.12059582291698</v>
      </c>
      <c r="I168" s="68">
        <f t="shared" si="25"/>
        <v>780.38684295618032</v>
      </c>
      <c r="J168" s="40">
        <f t="shared" si="26"/>
        <v>-31.933461064582765</v>
      </c>
      <c r="K168" s="37">
        <f t="shared" si="27"/>
        <v>748.45338189159759</v>
      </c>
      <c r="L168" s="37">
        <f t="shared" si="28"/>
        <v>5125580.7845361922</v>
      </c>
      <c r="M168" s="37">
        <f t="shared" si="29"/>
        <v>4915841.8122640131</v>
      </c>
      <c r="N168" s="63"/>
      <c r="O168" s="74"/>
      <c r="P168" s="69"/>
    </row>
    <row r="169" spans="1:16" s="34" customFormat="1" x14ac:dyDescent="0.2">
      <c r="A169" s="33">
        <v>1018</v>
      </c>
      <c r="B169" s="34" t="s">
        <v>223</v>
      </c>
      <c r="C169" s="36">
        <v>34878</v>
      </c>
      <c r="D169" s="77">
        <v>11321</v>
      </c>
      <c r="E169" s="37">
        <f t="shared" si="21"/>
        <v>3080.8232488296085</v>
      </c>
      <c r="F169" s="38">
        <f t="shared" si="22"/>
        <v>0.87998583670590635</v>
      </c>
      <c r="G169" s="39">
        <f t="shared" si="23"/>
        <v>252.10116507057745</v>
      </c>
      <c r="H169" s="39">
        <f t="shared" si="24"/>
        <v>24.524297953016934</v>
      </c>
      <c r="I169" s="68">
        <f t="shared" si="25"/>
        <v>276.62546302359436</v>
      </c>
      <c r="J169" s="40">
        <f t="shared" si="26"/>
        <v>-31.933461064582765</v>
      </c>
      <c r="K169" s="37">
        <f t="shared" si="27"/>
        <v>244.69200195901161</v>
      </c>
      <c r="L169" s="37">
        <f t="shared" si="28"/>
        <v>3131676.8668901119</v>
      </c>
      <c r="M169" s="37">
        <f t="shared" si="29"/>
        <v>2770158.1541779703</v>
      </c>
      <c r="N169" s="63"/>
      <c r="O169" s="74"/>
      <c r="P169" s="69"/>
    </row>
    <row r="170" spans="1:16" s="34" customFormat="1" x14ac:dyDescent="0.2">
      <c r="A170" s="33">
        <v>1021</v>
      </c>
      <c r="B170" s="34" t="s">
        <v>224</v>
      </c>
      <c r="C170" s="36">
        <v>5884</v>
      </c>
      <c r="D170" s="77">
        <v>2309</v>
      </c>
      <c r="E170" s="37">
        <f t="shared" si="21"/>
        <v>2548.289302728454</v>
      </c>
      <c r="F170" s="38">
        <f t="shared" si="22"/>
        <v>0.72787638663857457</v>
      </c>
      <c r="G170" s="39">
        <f t="shared" si="23"/>
        <v>571.62153273127012</v>
      </c>
      <c r="H170" s="39">
        <f t="shared" si="24"/>
        <v>210.91117908842099</v>
      </c>
      <c r="I170" s="68">
        <f t="shared" si="25"/>
        <v>782.53271181969114</v>
      </c>
      <c r="J170" s="40">
        <f t="shared" si="26"/>
        <v>-31.933461064582765</v>
      </c>
      <c r="K170" s="37">
        <f t="shared" si="27"/>
        <v>750.59925075510841</v>
      </c>
      <c r="L170" s="37">
        <f t="shared" si="28"/>
        <v>1806868.0315916669</v>
      </c>
      <c r="M170" s="37">
        <f t="shared" si="29"/>
        <v>1733133.6699935454</v>
      </c>
      <c r="N170" s="63"/>
      <c r="O170" s="74"/>
      <c r="P170" s="69"/>
    </row>
    <row r="171" spans="1:16" s="34" customFormat="1" x14ac:dyDescent="0.2">
      <c r="A171" s="33">
        <v>1026</v>
      </c>
      <c r="B171" s="34" t="s">
        <v>225</v>
      </c>
      <c r="C171" s="36">
        <v>2663</v>
      </c>
      <c r="D171" s="77">
        <v>937</v>
      </c>
      <c r="E171" s="37">
        <f t="shared" si="21"/>
        <v>2842.0490928495196</v>
      </c>
      <c r="F171" s="38">
        <f t="shared" si="22"/>
        <v>0.81178397685766357</v>
      </c>
      <c r="G171" s="39">
        <f t="shared" si="23"/>
        <v>395.36565865863076</v>
      </c>
      <c r="H171" s="39">
        <f t="shared" si="24"/>
        <v>108.09525254604802</v>
      </c>
      <c r="I171" s="68">
        <f t="shared" si="25"/>
        <v>503.46091120467878</v>
      </c>
      <c r="J171" s="40">
        <f t="shared" si="26"/>
        <v>-31.933461064582765</v>
      </c>
      <c r="K171" s="37">
        <f t="shared" si="27"/>
        <v>471.52745014009599</v>
      </c>
      <c r="L171" s="37">
        <f t="shared" si="28"/>
        <v>471742.87379878404</v>
      </c>
      <c r="M171" s="37">
        <f t="shared" si="29"/>
        <v>441821.22078126995</v>
      </c>
      <c r="N171" s="63"/>
      <c r="O171" s="74"/>
      <c r="P171" s="69"/>
    </row>
    <row r="172" spans="1:16" s="34" customFormat="1" x14ac:dyDescent="0.2">
      <c r="A172" s="33">
        <v>1027</v>
      </c>
      <c r="B172" s="34" t="s">
        <v>226</v>
      </c>
      <c r="C172" s="36">
        <v>4855</v>
      </c>
      <c r="D172" s="77">
        <v>1765</v>
      </c>
      <c r="E172" s="37">
        <f t="shared" si="21"/>
        <v>2750.7082152974504</v>
      </c>
      <c r="F172" s="38">
        <f t="shared" si="22"/>
        <v>0.78569397685891484</v>
      </c>
      <c r="G172" s="39">
        <f t="shared" si="23"/>
        <v>450.17018518987231</v>
      </c>
      <c r="H172" s="39">
        <f t="shared" si="24"/>
        <v>140.06455968927227</v>
      </c>
      <c r="I172" s="68">
        <f t="shared" si="25"/>
        <v>590.23474487914461</v>
      </c>
      <c r="J172" s="40">
        <f t="shared" si="26"/>
        <v>-31.933461064582765</v>
      </c>
      <c r="K172" s="37">
        <f t="shared" si="27"/>
        <v>558.30128381456188</v>
      </c>
      <c r="L172" s="37">
        <f t="shared" si="28"/>
        <v>1041764.3247116902</v>
      </c>
      <c r="M172" s="37">
        <f t="shared" si="29"/>
        <v>985401.76593270176</v>
      </c>
      <c r="N172" s="63"/>
      <c r="O172" s="74"/>
      <c r="P172" s="69"/>
    </row>
    <row r="173" spans="1:16" s="34" customFormat="1" x14ac:dyDescent="0.2">
      <c r="A173" s="33">
        <v>1029</v>
      </c>
      <c r="B173" s="34" t="s">
        <v>227</v>
      </c>
      <c r="C173" s="36">
        <v>13741</v>
      </c>
      <c r="D173" s="77">
        <v>4950</v>
      </c>
      <c r="E173" s="37">
        <f t="shared" si="21"/>
        <v>2775.9595959595958</v>
      </c>
      <c r="F173" s="38">
        <f t="shared" si="22"/>
        <v>0.79290661307502985</v>
      </c>
      <c r="G173" s="39">
        <f t="shared" si="23"/>
        <v>435.01935679258503</v>
      </c>
      <c r="H173" s="39">
        <f t="shared" si="24"/>
        <v>131.22657645752136</v>
      </c>
      <c r="I173" s="68">
        <f t="shared" si="25"/>
        <v>566.24593325010642</v>
      </c>
      <c r="J173" s="40">
        <f t="shared" si="26"/>
        <v>-31.933461064582765</v>
      </c>
      <c r="K173" s="37">
        <f t="shared" si="27"/>
        <v>534.31247218552369</v>
      </c>
      <c r="L173" s="37">
        <f t="shared" si="28"/>
        <v>2802917.3695880268</v>
      </c>
      <c r="M173" s="37">
        <f t="shared" si="29"/>
        <v>2644846.7373183421</v>
      </c>
      <c r="N173" s="63"/>
      <c r="O173" s="74"/>
      <c r="P173" s="69"/>
    </row>
    <row r="174" spans="1:16" s="34" customFormat="1" x14ac:dyDescent="0.2">
      <c r="A174" s="33">
        <v>1032</v>
      </c>
      <c r="B174" s="34" t="s">
        <v>228</v>
      </c>
      <c r="C174" s="36">
        <v>23907</v>
      </c>
      <c r="D174" s="77">
        <v>8588</v>
      </c>
      <c r="E174" s="37">
        <f t="shared" si="21"/>
        <v>2783.7680484396833</v>
      </c>
      <c r="F174" s="38">
        <f t="shared" si="22"/>
        <v>0.7951369674427069</v>
      </c>
      <c r="G174" s="39">
        <f t="shared" si="23"/>
        <v>430.33428530453256</v>
      </c>
      <c r="H174" s="39">
        <f t="shared" si="24"/>
        <v>128.49361808949075</v>
      </c>
      <c r="I174" s="68">
        <f t="shared" si="25"/>
        <v>558.82790339402334</v>
      </c>
      <c r="J174" s="40">
        <f t="shared" si="26"/>
        <v>-31.933461064582765</v>
      </c>
      <c r="K174" s="37">
        <f t="shared" si="27"/>
        <v>526.89444232944061</v>
      </c>
      <c r="L174" s="37">
        <f t="shared" si="28"/>
        <v>4799214.0343478722</v>
      </c>
      <c r="M174" s="37">
        <f t="shared" si="29"/>
        <v>4524969.4707252355</v>
      </c>
      <c r="N174" s="63"/>
      <c r="O174" s="74"/>
      <c r="P174" s="69"/>
    </row>
    <row r="175" spans="1:16" s="34" customFormat="1" x14ac:dyDescent="0.2">
      <c r="A175" s="33">
        <v>1034</v>
      </c>
      <c r="B175" s="34" t="s">
        <v>229</v>
      </c>
      <c r="C175" s="36">
        <v>4839</v>
      </c>
      <c r="D175" s="77">
        <v>1702</v>
      </c>
      <c r="E175" s="37">
        <f t="shared" si="21"/>
        <v>2843.125734430082</v>
      </c>
      <c r="F175" s="38">
        <f t="shared" si="22"/>
        <v>0.81209150158906895</v>
      </c>
      <c r="G175" s="39">
        <f t="shared" si="23"/>
        <v>394.71967371029331</v>
      </c>
      <c r="H175" s="39">
        <f t="shared" si="24"/>
        <v>107.71842799285118</v>
      </c>
      <c r="I175" s="68">
        <f t="shared" si="25"/>
        <v>502.43810170314447</v>
      </c>
      <c r="J175" s="40">
        <f t="shared" si="26"/>
        <v>-31.933461064582765</v>
      </c>
      <c r="K175" s="37">
        <f t="shared" si="27"/>
        <v>470.50464063856168</v>
      </c>
      <c r="L175" s="37">
        <f t="shared" si="28"/>
        <v>855149.64909875183</v>
      </c>
      <c r="M175" s="37">
        <f t="shared" si="29"/>
        <v>800798.89836683194</v>
      </c>
      <c r="N175" s="63"/>
      <c r="O175" s="74"/>
      <c r="P175" s="69"/>
    </row>
    <row r="176" spans="1:16" s="34" customFormat="1" x14ac:dyDescent="0.2">
      <c r="A176" s="33">
        <v>1037</v>
      </c>
      <c r="B176" s="34" t="s">
        <v>230</v>
      </c>
      <c r="C176" s="36">
        <v>17507</v>
      </c>
      <c r="D176" s="77">
        <v>5988</v>
      </c>
      <c r="E176" s="37">
        <f t="shared" si="21"/>
        <v>2923.6806947227788</v>
      </c>
      <c r="F176" s="38">
        <f t="shared" si="22"/>
        <v>0.83510068400838156</v>
      </c>
      <c r="G176" s="39">
        <f t="shared" si="23"/>
        <v>346.38669753467531</v>
      </c>
      <c r="H176" s="39">
        <f t="shared" si="24"/>
        <v>79.524191890407337</v>
      </c>
      <c r="I176" s="68">
        <f t="shared" si="25"/>
        <v>425.91088942508264</v>
      </c>
      <c r="J176" s="40">
        <f t="shared" si="26"/>
        <v>-31.933461064582765</v>
      </c>
      <c r="K176" s="37">
        <f t="shared" si="27"/>
        <v>393.97742836049986</v>
      </c>
      <c r="L176" s="37">
        <f t="shared" si="28"/>
        <v>2550354.4058773951</v>
      </c>
      <c r="M176" s="37">
        <f t="shared" si="29"/>
        <v>2359136.8410226731</v>
      </c>
      <c r="N176" s="63"/>
      <c r="O176" s="74"/>
      <c r="P176" s="69"/>
    </row>
    <row r="177" spans="1:16" s="34" customFormat="1" x14ac:dyDescent="0.2">
      <c r="A177" s="33">
        <v>1046</v>
      </c>
      <c r="B177" s="34" t="s">
        <v>231</v>
      </c>
      <c r="C177" s="36">
        <v>7226</v>
      </c>
      <c r="D177" s="77">
        <v>1836</v>
      </c>
      <c r="E177" s="37">
        <f t="shared" si="21"/>
        <v>3935.7298474945533</v>
      </c>
      <c r="F177" s="38">
        <f t="shared" si="22"/>
        <v>1.1241756644791712</v>
      </c>
      <c r="G177" s="39">
        <f t="shared" si="23"/>
        <v>-260.84279412838941</v>
      </c>
      <c r="H177" s="39">
        <f t="shared" si="24"/>
        <v>0</v>
      </c>
      <c r="I177" s="68">
        <f t="shared" si="25"/>
        <v>-260.84279412838941</v>
      </c>
      <c r="J177" s="40">
        <f t="shared" si="26"/>
        <v>-31.933461064582765</v>
      </c>
      <c r="K177" s="37">
        <f t="shared" si="27"/>
        <v>-292.7762551929722</v>
      </c>
      <c r="L177" s="37">
        <f t="shared" si="28"/>
        <v>-478907.37001972296</v>
      </c>
      <c r="M177" s="37">
        <f t="shared" si="29"/>
        <v>-537537.20453429699</v>
      </c>
      <c r="N177" s="63"/>
      <c r="O177" s="74"/>
      <c r="P177" s="69"/>
    </row>
    <row r="178" spans="1:16" s="34" customFormat="1" x14ac:dyDescent="0.2">
      <c r="A178" s="33">
        <v>1101</v>
      </c>
      <c r="B178" s="34" t="s">
        <v>232</v>
      </c>
      <c r="C178" s="36">
        <v>52262</v>
      </c>
      <c r="D178" s="77">
        <v>14899</v>
      </c>
      <c r="E178" s="37">
        <f t="shared" si="21"/>
        <v>3507.7521981341029</v>
      </c>
      <c r="F178" s="38">
        <f t="shared" si="22"/>
        <v>1.0019309787423452</v>
      </c>
      <c r="G178" s="39">
        <f t="shared" si="23"/>
        <v>-4.0562045121191659</v>
      </c>
      <c r="H178" s="39">
        <f t="shared" si="24"/>
        <v>0</v>
      </c>
      <c r="I178" s="68">
        <f t="shared" si="25"/>
        <v>-4.0562045121191659</v>
      </c>
      <c r="J178" s="40">
        <f t="shared" si="26"/>
        <v>-31.933461064582765</v>
      </c>
      <c r="K178" s="37">
        <f t="shared" si="27"/>
        <v>-35.989665576701931</v>
      </c>
      <c r="L178" s="37">
        <f t="shared" si="28"/>
        <v>-60433.391026063451</v>
      </c>
      <c r="M178" s="37">
        <f t="shared" si="29"/>
        <v>-536210.02742728207</v>
      </c>
      <c r="N178" s="63"/>
      <c r="O178" s="74"/>
      <c r="P178" s="69"/>
    </row>
    <row r="179" spans="1:16" s="34" customFormat="1" x14ac:dyDescent="0.2">
      <c r="A179" s="33">
        <v>1102</v>
      </c>
      <c r="B179" s="34" t="s">
        <v>233</v>
      </c>
      <c r="C179" s="36">
        <v>279816</v>
      </c>
      <c r="D179" s="77">
        <v>75497</v>
      </c>
      <c r="E179" s="37">
        <f t="shared" si="21"/>
        <v>3706.319456402241</v>
      </c>
      <c r="F179" s="38">
        <f t="shared" si="22"/>
        <v>1.0586484080774641</v>
      </c>
      <c r="G179" s="39">
        <f t="shared" si="23"/>
        <v>-123.19655947300207</v>
      </c>
      <c r="H179" s="39">
        <f t="shared" si="24"/>
        <v>0</v>
      </c>
      <c r="I179" s="68">
        <f t="shared" si="25"/>
        <v>-123.19655947300207</v>
      </c>
      <c r="J179" s="40">
        <f t="shared" si="26"/>
        <v>-31.933461064582765</v>
      </c>
      <c r="K179" s="37">
        <f t="shared" si="27"/>
        <v>-155.13002053758484</v>
      </c>
      <c r="L179" s="37">
        <f t="shared" si="28"/>
        <v>-9300970.6505332366</v>
      </c>
      <c r="M179" s="37">
        <f t="shared" si="29"/>
        <v>-11711851.160526043</v>
      </c>
      <c r="N179" s="63"/>
      <c r="O179" s="74"/>
      <c r="P179" s="69"/>
    </row>
    <row r="180" spans="1:16" s="34" customFormat="1" x14ac:dyDescent="0.2">
      <c r="A180" s="33">
        <v>1103</v>
      </c>
      <c r="B180" s="34" t="s">
        <v>234</v>
      </c>
      <c r="C180" s="36">
        <v>605516</v>
      </c>
      <c r="D180" s="77">
        <v>132729</v>
      </c>
      <c r="E180" s="37">
        <f t="shared" si="21"/>
        <v>4562.0474802040244</v>
      </c>
      <c r="F180" s="38">
        <f t="shared" si="22"/>
        <v>1.3030728622567087</v>
      </c>
      <c r="G180" s="39">
        <f t="shared" si="23"/>
        <v>-636.63337375407207</v>
      </c>
      <c r="H180" s="39">
        <f t="shared" si="24"/>
        <v>0</v>
      </c>
      <c r="I180" s="68">
        <f t="shared" si="25"/>
        <v>-636.63337375407207</v>
      </c>
      <c r="J180" s="40">
        <f t="shared" si="26"/>
        <v>-31.933461064582765</v>
      </c>
      <c r="K180" s="37">
        <f t="shared" si="27"/>
        <v>-668.5668348186548</v>
      </c>
      <c r="L180" s="37">
        <f t="shared" si="28"/>
        <v>-84499711.06500423</v>
      </c>
      <c r="M180" s="37">
        <f t="shared" si="29"/>
        <v>-88738207.418645233</v>
      </c>
      <c r="N180" s="63"/>
      <c r="O180" s="74"/>
      <c r="P180" s="69"/>
    </row>
    <row r="181" spans="1:16" s="34" customFormat="1" x14ac:dyDescent="0.2">
      <c r="A181" s="33">
        <v>1106</v>
      </c>
      <c r="B181" s="34" t="s">
        <v>235</v>
      </c>
      <c r="C181" s="36">
        <v>124746</v>
      </c>
      <c r="D181" s="77">
        <v>37166</v>
      </c>
      <c r="E181" s="37">
        <f t="shared" si="21"/>
        <v>3356.4548243017812</v>
      </c>
      <c r="F181" s="38">
        <f t="shared" si="22"/>
        <v>0.95871540441369085</v>
      </c>
      <c r="G181" s="39">
        <f t="shared" si="23"/>
        <v>86.722219787273843</v>
      </c>
      <c r="H181" s="39">
        <f t="shared" si="24"/>
        <v>0</v>
      </c>
      <c r="I181" s="68">
        <f t="shared" si="25"/>
        <v>86.722219787273843</v>
      </c>
      <c r="J181" s="40">
        <f t="shared" si="26"/>
        <v>-31.933461064582765</v>
      </c>
      <c r="K181" s="37">
        <f t="shared" si="27"/>
        <v>54.788758722691078</v>
      </c>
      <c r="L181" s="37">
        <f t="shared" si="28"/>
        <v>3223118.0206138198</v>
      </c>
      <c r="M181" s="37">
        <f t="shared" si="29"/>
        <v>2036279.0066875366</v>
      </c>
      <c r="N181" s="63"/>
      <c r="O181" s="74"/>
      <c r="P181" s="69"/>
    </row>
    <row r="182" spans="1:16" s="34" customFormat="1" x14ac:dyDescent="0.2">
      <c r="A182" s="33">
        <v>1111</v>
      </c>
      <c r="B182" s="34" t="s">
        <v>236</v>
      </c>
      <c r="C182" s="36">
        <v>9887</v>
      </c>
      <c r="D182" s="77">
        <v>3316</v>
      </c>
      <c r="E182" s="37">
        <f t="shared" si="21"/>
        <v>2981.6043425814232</v>
      </c>
      <c r="F182" s="38">
        <f t="shared" si="22"/>
        <v>0.85164560905246234</v>
      </c>
      <c r="G182" s="39">
        <f t="shared" si="23"/>
        <v>311.63250881948858</v>
      </c>
      <c r="H182" s="39">
        <f t="shared" si="24"/>
        <v>59.250915139881769</v>
      </c>
      <c r="I182" s="68">
        <f t="shared" si="25"/>
        <v>370.88342395937036</v>
      </c>
      <c r="J182" s="40">
        <f t="shared" si="26"/>
        <v>-31.933461064582765</v>
      </c>
      <c r="K182" s="37">
        <f t="shared" si="27"/>
        <v>338.94996289478757</v>
      </c>
      <c r="L182" s="37">
        <f t="shared" si="28"/>
        <v>1229849.4338492721</v>
      </c>
      <c r="M182" s="37">
        <f t="shared" si="29"/>
        <v>1123958.0769591157</v>
      </c>
      <c r="N182" s="63"/>
      <c r="O182" s="74"/>
      <c r="P182" s="69"/>
    </row>
    <row r="183" spans="1:16" s="34" customFormat="1" x14ac:dyDescent="0.2">
      <c r="A183" s="33">
        <v>1112</v>
      </c>
      <c r="B183" s="34" t="s">
        <v>237</v>
      </c>
      <c r="C183" s="36">
        <v>9039</v>
      </c>
      <c r="D183" s="77">
        <v>3259</v>
      </c>
      <c r="E183" s="37">
        <f t="shared" si="21"/>
        <v>2773.5501687634242</v>
      </c>
      <c r="F183" s="38">
        <f t="shared" si="22"/>
        <v>0.79221840033578539</v>
      </c>
      <c r="G183" s="39">
        <f t="shared" si="23"/>
        <v>436.46501311028806</v>
      </c>
      <c r="H183" s="39">
        <f t="shared" si="24"/>
        <v>132.06987597618144</v>
      </c>
      <c r="I183" s="68">
        <f t="shared" si="25"/>
        <v>568.53488908646955</v>
      </c>
      <c r="J183" s="40">
        <f t="shared" si="26"/>
        <v>-31.933461064582765</v>
      </c>
      <c r="K183" s="37">
        <f t="shared" si="27"/>
        <v>536.60142802188682</v>
      </c>
      <c r="L183" s="37">
        <f t="shared" si="28"/>
        <v>1852855.2035328043</v>
      </c>
      <c r="M183" s="37">
        <f t="shared" si="29"/>
        <v>1748784.0539233291</v>
      </c>
      <c r="N183" s="63"/>
      <c r="O183" s="74"/>
      <c r="P183" s="69"/>
    </row>
    <row r="184" spans="1:16" s="34" customFormat="1" x14ac:dyDescent="0.2">
      <c r="A184" s="33">
        <v>1114</v>
      </c>
      <c r="B184" s="34" t="s">
        <v>238</v>
      </c>
      <c r="C184" s="36">
        <v>8389</v>
      </c>
      <c r="D184" s="77">
        <v>2826</v>
      </c>
      <c r="E184" s="37">
        <f t="shared" si="21"/>
        <v>2968.5067232837932</v>
      </c>
      <c r="F184" s="38">
        <f t="shared" si="22"/>
        <v>0.8479044922971084</v>
      </c>
      <c r="G184" s="39">
        <f t="shared" si="23"/>
        <v>319.49108039806657</v>
      </c>
      <c r="H184" s="39">
        <f t="shared" si="24"/>
        <v>63.835081894052266</v>
      </c>
      <c r="I184" s="68">
        <f t="shared" si="25"/>
        <v>383.32616229211885</v>
      </c>
      <c r="J184" s="40">
        <f t="shared" si="26"/>
        <v>-31.933461064582765</v>
      </c>
      <c r="K184" s="37">
        <f t="shared" si="27"/>
        <v>351.39270122753607</v>
      </c>
      <c r="L184" s="37">
        <f t="shared" si="28"/>
        <v>1083279.734637528</v>
      </c>
      <c r="M184" s="37">
        <f t="shared" si="29"/>
        <v>993035.7736690169</v>
      </c>
      <c r="N184" s="63"/>
      <c r="O184" s="74"/>
      <c r="P184" s="69"/>
    </row>
    <row r="185" spans="1:16" s="34" customFormat="1" x14ac:dyDescent="0.2">
      <c r="A185" s="33">
        <v>1119</v>
      </c>
      <c r="B185" s="34" t="s">
        <v>239</v>
      </c>
      <c r="C185" s="36">
        <v>58182</v>
      </c>
      <c r="D185" s="77">
        <v>18800</v>
      </c>
      <c r="E185" s="37">
        <f t="shared" si="21"/>
        <v>3094.7872340425533</v>
      </c>
      <c r="F185" s="38">
        <f t="shared" si="22"/>
        <v>0.88397441645193064</v>
      </c>
      <c r="G185" s="39">
        <f t="shared" si="23"/>
        <v>243.72277394281053</v>
      </c>
      <c r="H185" s="39">
        <f t="shared" si="24"/>
        <v>19.636903128486232</v>
      </c>
      <c r="I185" s="68">
        <f t="shared" si="25"/>
        <v>263.35967707129674</v>
      </c>
      <c r="J185" s="40">
        <f t="shared" si="26"/>
        <v>-31.933461064582765</v>
      </c>
      <c r="K185" s="37">
        <f t="shared" si="27"/>
        <v>231.42621600671399</v>
      </c>
      <c r="L185" s="37">
        <f t="shared" si="28"/>
        <v>4951161.9289403791</v>
      </c>
      <c r="M185" s="37">
        <f t="shared" si="29"/>
        <v>4350812.860926223</v>
      </c>
      <c r="N185" s="63"/>
      <c r="O185" s="74"/>
      <c r="P185" s="69"/>
    </row>
    <row r="186" spans="1:16" s="34" customFormat="1" x14ac:dyDescent="0.2">
      <c r="A186" s="33">
        <v>1120</v>
      </c>
      <c r="B186" s="34" t="s">
        <v>240</v>
      </c>
      <c r="C186" s="36">
        <v>62760</v>
      </c>
      <c r="D186" s="77">
        <v>19042</v>
      </c>
      <c r="E186" s="37">
        <f t="shared" si="21"/>
        <v>3295.8722823232852</v>
      </c>
      <c r="F186" s="38">
        <f t="shared" si="22"/>
        <v>0.94141101055955778</v>
      </c>
      <c r="G186" s="39">
        <f t="shared" si="23"/>
        <v>123.07174497437144</v>
      </c>
      <c r="H186" s="39">
        <f t="shared" si="24"/>
        <v>0</v>
      </c>
      <c r="I186" s="68">
        <f t="shared" si="25"/>
        <v>123.07174497437144</v>
      </c>
      <c r="J186" s="40">
        <f t="shared" si="26"/>
        <v>-31.933461064582765</v>
      </c>
      <c r="K186" s="37">
        <f t="shared" si="27"/>
        <v>91.138283909788669</v>
      </c>
      <c r="L186" s="37">
        <f t="shared" si="28"/>
        <v>2343532.1678019809</v>
      </c>
      <c r="M186" s="37">
        <f t="shared" si="29"/>
        <v>1735455.2022101958</v>
      </c>
      <c r="N186" s="63"/>
      <c r="O186" s="74"/>
      <c r="P186" s="69"/>
    </row>
    <row r="187" spans="1:16" s="34" customFormat="1" x14ac:dyDescent="0.2">
      <c r="A187" s="33">
        <v>1121</v>
      </c>
      <c r="B187" s="34" t="s">
        <v>241</v>
      </c>
      <c r="C187" s="36">
        <v>64884</v>
      </c>
      <c r="D187" s="77">
        <v>18656</v>
      </c>
      <c r="E187" s="37">
        <f t="shared" si="21"/>
        <v>3477.9159519725558</v>
      </c>
      <c r="F187" s="38">
        <f t="shared" si="22"/>
        <v>0.99340875207692159</v>
      </c>
      <c r="G187" s="39">
        <f t="shared" si="23"/>
        <v>13.845543184809047</v>
      </c>
      <c r="H187" s="39">
        <f t="shared" si="24"/>
        <v>0</v>
      </c>
      <c r="I187" s="68">
        <f t="shared" si="25"/>
        <v>13.845543184809047</v>
      </c>
      <c r="J187" s="40">
        <f t="shared" si="26"/>
        <v>-31.933461064582765</v>
      </c>
      <c r="K187" s="37">
        <f t="shared" si="27"/>
        <v>-18.08791787977372</v>
      </c>
      <c r="L187" s="37">
        <f t="shared" si="28"/>
        <v>258302.45365579758</v>
      </c>
      <c r="M187" s="37">
        <f t="shared" si="29"/>
        <v>-337448.19596505852</v>
      </c>
      <c r="N187" s="63"/>
      <c r="O187" s="74"/>
      <c r="P187" s="69"/>
    </row>
    <row r="188" spans="1:16" s="34" customFormat="1" x14ac:dyDescent="0.2">
      <c r="A188" s="33">
        <v>1122</v>
      </c>
      <c r="B188" s="34" t="s">
        <v>242</v>
      </c>
      <c r="C188" s="36">
        <v>40413</v>
      </c>
      <c r="D188" s="77">
        <v>11902</v>
      </c>
      <c r="E188" s="37">
        <f t="shared" si="21"/>
        <v>3395.4797513023022</v>
      </c>
      <c r="F188" s="38">
        <f t="shared" si="22"/>
        <v>0.96986222468388539</v>
      </c>
      <c r="G188" s="39">
        <f t="shared" si="23"/>
        <v>63.307263586961199</v>
      </c>
      <c r="H188" s="39">
        <f t="shared" si="24"/>
        <v>0</v>
      </c>
      <c r="I188" s="68">
        <f t="shared" si="25"/>
        <v>63.307263586961199</v>
      </c>
      <c r="J188" s="40">
        <f t="shared" si="26"/>
        <v>-31.933461064582765</v>
      </c>
      <c r="K188" s="37">
        <f t="shared" si="27"/>
        <v>31.373802522378433</v>
      </c>
      <c r="L188" s="37">
        <f t="shared" si="28"/>
        <v>753483.05121201219</v>
      </c>
      <c r="M188" s="37">
        <f t="shared" si="29"/>
        <v>373410.99762134813</v>
      </c>
      <c r="N188" s="63"/>
      <c r="O188" s="74"/>
      <c r="P188" s="69"/>
    </row>
    <row r="189" spans="1:16" s="34" customFormat="1" x14ac:dyDescent="0.2">
      <c r="A189" s="33">
        <v>1124</v>
      </c>
      <c r="B189" s="34" t="s">
        <v>243</v>
      </c>
      <c r="C189" s="36">
        <v>115920</v>
      </c>
      <c r="D189" s="77">
        <v>26016</v>
      </c>
      <c r="E189" s="37">
        <f t="shared" si="21"/>
        <v>4455.7195571955717</v>
      </c>
      <c r="F189" s="38">
        <f t="shared" si="22"/>
        <v>1.272702062396853</v>
      </c>
      <c r="G189" s="39">
        <f t="shared" si="23"/>
        <v>-572.83661994900046</v>
      </c>
      <c r="H189" s="39">
        <f t="shared" si="24"/>
        <v>0</v>
      </c>
      <c r="I189" s="68">
        <f t="shared" si="25"/>
        <v>-572.83661994900046</v>
      </c>
      <c r="J189" s="40">
        <f t="shared" si="26"/>
        <v>-31.933461064582765</v>
      </c>
      <c r="K189" s="37">
        <f t="shared" si="27"/>
        <v>-604.77008101358319</v>
      </c>
      <c r="L189" s="37">
        <f t="shared" si="28"/>
        <v>-14902917.504593195</v>
      </c>
      <c r="M189" s="37">
        <f t="shared" si="29"/>
        <v>-15733698.427649381</v>
      </c>
      <c r="N189" s="63"/>
      <c r="O189" s="74"/>
      <c r="P189" s="69"/>
    </row>
    <row r="190" spans="1:16" s="34" customFormat="1" x14ac:dyDescent="0.2">
      <c r="A190" s="33">
        <v>1127</v>
      </c>
      <c r="B190" s="34" t="s">
        <v>244</v>
      </c>
      <c r="C190" s="36">
        <v>43148</v>
      </c>
      <c r="D190" s="77">
        <v>10873</v>
      </c>
      <c r="E190" s="37">
        <f t="shared" si="21"/>
        <v>3968.3619976087557</v>
      </c>
      <c r="F190" s="38">
        <f t="shared" si="22"/>
        <v>1.133496494530901</v>
      </c>
      <c r="G190" s="39">
        <f t="shared" si="23"/>
        <v>-280.42208419691087</v>
      </c>
      <c r="H190" s="39">
        <f t="shared" si="24"/>
        <v>0</v>
      </c>
      <c r="I190" s="68">
        <f t="shared" si="25"/>
        <v>-280.42208419691087</v>
      </c>
      <c r="J190" s="40">
        <f t="shared" si="26"/>
        <v>-31.933461064582765</v>
      </c>
      <c r="K190" s="37">
        <f t="shared" si="27"/>
        <v>-312.35554526149366</v>
      </c>
      <c r="L190" s="37">
        <f t="shared" si="28"/>
        <v>-3049029.3214730117</v>
      </c>
      <c r="M190" s="37">
        <f t="shared" si="29"/>
        <v>-3396241.8436282207</v>
      </c>
      <c r="N190" s="63"/>
      <c r="O190" s="74"/>
      <c r="P190" s="69"/>
    </row>
    <row r="191" spans="1:16" s="34" customFormat="1" x14ac:dyDescent="0.2">
      <c r="A191" s="33">
        <v>1129</v>
      </c>
      <c r="B191" s="34" t="s">
        <v>245</v>
      </c>
      <c r="C191" s="36">
        <v>3859</v>
      </c>
      <c r="D191" s="77">
        <v>1245</v>
      </c>
      <c r="E191" s="37">
        <f t="shared" si="21"/>
        <v>3099.598393574297</v>
      </c>
      <c r="F191" s="38">
        <f t="shared" si="22"/>
        <v>0.88534864402168012</v>
      </c>
      <c r="G191" s="39">
        <f t="shared" si="23"/>
        <v>240.83607822376433</v>
      </c>
      <c r="H191" s="39">
        <f t="shared" si="24"/>
        <v>17.952997292375947</v>
      </c>
      <c r="I191" s="68">
        <f t="shared" si="25"/>
        <v>258.78907551614026</v>
      </c>
      <c r="J191" s="40">
        <f t="shared" si="26"/>
        <v>-31.933461064582765</v>
      </c>
      <c r="K191" s="37">
        <f t="shared" si="27"/>
        <v>226.8556144515575</v>
      </c>
      <c r="L191" s="37">
        <f t="shared" si="28"/>
        <v>322192.39901759464</v>
      </c>
      <c r="M191" s="37">
        <f t="shared" si="29"/>
        <v>282435.2399921891</v>
      </c>
      <c r="N191" s="63"/>
      <c r="O191" s="74"/>
      <c r="P191" s="69"/>
    </row>
    <row r="192" spans="1:16" s="34" customFormat="1" x14ac:dyDescent="0.2">
      <c r="A192" s="33">
        <v>1130</v>
      </c>
      <c r="B192" s="34" t="s">
        <v>246</v>
      </c>
      <c r="C192" s="36">
        <v>40876</v>
      </c>
      <c r="D192" s="77">
        <v>12662</v>
      </c>
      <c r="E192" s="37">
        <f t="shared" si="21"/>
        <v>3228.2419838888013</v>
      </c>
      <c r="F192" s="38">
        <f t="shared" si="22"/>
        <v>0.92209354248437736</v>
      </c>
      <c r="G192" s="39">
        <f t="shared" si="23"/>
        <v>163.64992403506176</v>
      </c>
      <c r="H192" s="39">
        <f t="shared" si="24"/>
        <v>0</v>
      </c>
      <c r="I192" s="68">
        <f t="shared" si="25"/>
        <v>163.64992403506176</v>
      </c>
      <c r="J192" s="40">
        <f t="shared" si="26"/>
        <v>-31.933461064582765</v>
      </c>
      <c r="K192" s="37">
        <f t="shared" si="27"/>
        <v>131.716462970479</v>
      </c>
      <c r="L192" s="37">
        <f t="shared" si="28"/>
        <v>2072135.3381319521</v>
      </c>
      <c r="M192" s="37">
        <f t="shared" si="29"/>
        <v>1667793.854132205</v>
      </c>
      <c r="N192" s="63"/>
      <c r="O192" s="74"/>
      <c r="P192" s="69"/>
    </row>
    <row r="193" spans="1:16" s="34" customFormat="1" x14ac:dyDescent="0.2">
      <c r="A193" s="33">
        <v>1133</v>
      </c>
      <c r="B193" s="34" t="s">
        <v>247</v>
      </c>
      <c r="C193" s="36">
        <v>8127</v>
      </c>
      <c r="D193" s="77">
        <v>2708</v>
      </c>
      <c r="E193" s="37">
        <f t="shared" si="21"/>
        <v>3001.1078286558345</v>
      </c>
      <c r="F193" s="38">
        <f t="shared" si="22"/>
        <v>0.85721645493542331</v>
      </c>
      <c r="G193" s="39">
        <f t="shared" si="23"/>
        <v>299.93041717484181</v>
      </c>
      <c r="H193" s="39">
        <f t="shared" si="24"/>
        <v>52.42469501383782</v>
      </c>
      <c r="I193" s="68">
        <f t="shared" si="25"/>
        <v>352.35511218867964</v>
      </c>
      <c r="J193" s="40">
        <f t="shared" si="26"/>
        <v>-31.933461064582765</v>
      </c>
      <c r="K193" s="37">
        <f t="shared" si="27"/>
        <v>320.42165112409685</v>
      </c>
      <c r="L193" s="37">
        <f t="shared" si="28"/>
        <v>954177.64380694448</v>
      </c>
      <c r="M193" s="37">
        <f t="shared" si="29"/>
        <v>867701.83124405425</v>
      </c>
      <c r="N193" s="63"/>
      <c r="O193" s="74"/>
      <c r="P193" s="69"/>
    </row>
    <row r="194" spans="1:16" s="34" customFormat="1" x14ac:dyDescent="0.2">
      <c r="A194" s="33">
        <v>1134</v>
      </c>
      <c r="B194" s="34" t="s">
        <v>248</v>
      </c>
      <c r="C194" s="36">
        <v>11660</v>
      </c>
      <c r="D194" s="77">
        <v>3853</v>
      </c>
      <c r="E194" s="37">
        <f t="shared" si="21"/>
        <v>3026.2133402543473</v>
      </c>
      <c r="F194" s="38">
        <f t="shared" si="22"/>
        <v>0.86438742608358632</v>
      </c>
      <c r="G194" s="39">
        <f t="shared" si="23"/>
        <v>284.86711021573416</v>
      </c>
      <c r="H194" s="39">
        <f t="shared" si="24"/>
        <v>43.637765954358358</v>
      </c>
      <c r="I194" s="68">
        <f t="shared" si="25"/>
        <v>328.50487617009253</v>
      </c>
      <c r="J194" s="40">
        <f t="shared" si="26"/>
        <v>-31.933461064582765</v>
      </c>
      <c r="K194" s="37">
        <f t="shared" si="27"/>
        <v>296.57141510550974</v>
      </c>
      <c r="L194" s="37">
        <f t="shared" si="28"/>
        <v>1265729.2878833665</v>
      </c>
      <c r="M194" s="37">
        <f t="shared" si="29"/>
        <v>1142689.662401529</v>
      </c>
      <c r="N194" s="63"/>
      <c r="O194" s="74"/>
      <c r="P194" s="69"/>
    </row>
    <row r="195" spans="1:16" s="34" customFormat="1" x14ac:dyDescent="0.2">
      <c r="A195" s="33">
        <v>1135</v>
      </c>
      <c r="B195" s="34" t="s">
        <v>249</v>
      </c>
      <c r="C195" s="36">
        <v>33126</v>
      </c>
      <c r="D195" s="77">
        <v>4760</v>
      </c>
      <c r="E195" s="37">
        <f t="shared" si="21"/>
        <v>6959.2436974789916</v>
      </c>
      <c r="F195" s="38">
        <f t="shared" si="22"/>
        <v>1.9877920261387443</v>
      </c>
      <c r="G195" s="39">
        <f t="shared" si="23"/>
        <v>-2074.9511041190522</v>
      </c>
      <c r="H195" s="39">
        <f t="shared" si="24"/>
        <v>0</v>
      </c>
      <c r="I195" s="68">
        <f t="shared" si="25"/>
        <v>-2074.9511041190522</v>
      </c>
      <c r="J195" s="40">
        <f t="shared" si="26"/>
        <v>-31.933461064582765</v>
      </c>
      <c r="K195" s="37">
        <f t="shared" si="27"/>
        <v>-2106.884565183635</v>
      </c>
      <c r="L195" s="37">
        <f t="shared" si="28"/>
        <v>-9876767.2556066886</v>
      </c>
      <c r="M195" s="37">
        <f t="shared" si="29"/>
        <v>-10028770.530274102</v>
      </c>
      <c r="N195" s="63"/>
      <c r="O195" s="74"/>
      <c r="P195" s="69"/>
    </row>
    <row r="196" spans="1:16" s="34" customFormat="1" x14ac:dyDescent="0.2">
      <c r="A196" s="33">
        <v>1141</v>
      </c>
      <c r="B196" s="34" t="s">
        <v>250</v>
      </c>
      <c r="C196" s="36">
        <v>9987</v>
      </c>
      <c r="D196" s="77">
        <v>3235</v>
      </c>
      <c r="E196" s="37">
        <f t="shared" si="21"/>
        <v>3087.1715610510046</v>
      </c>
      <c r="F196" s="38">
        <f t="shared" si="22"/>
        <v>0.88179912633358559</v>
      </c>
      <c r="G196" s="39">
        <f t="shared" si="23"/>
        <v>248.29217773773979</v>
      </c>
      <c r="H196" s="39">
        <f t="shared" si="24"/>
        <v>22.302388675528299</v>
      </c>
      <c r="I196" s="68">
        <f t="shared" si="25"/>
        <v>270.59456641326807</v>
      </c>
      <c r="J196" s="40">
        <f t="shared" si="26"/>
        <v>-31.933461064582765</v>
      </c>
      <c r="K196" s="37">
        <f t="shared" si="27"/>
        <v>238.66110534868531</v>
      </c>
      <c r="L196" s="37">
        <f t="shared" si="28"/>
        <v>875373.42234692222</v>
      </c>
      <c r="M196" s="37">
        <f t="shared" si="29"/>
        <v>772068.67580299696</v>
      </c>
      <c r="N196" s="63"/>
      <c r="O196" s="74"/>
      <c r="P196" s="69"/>
    </row>
    <row r="197" spans="1:16" s="34" customFormat="1" x14ac:dyDescent="0.2">
      <c r="A197" s="33">
        <v>1142</v>
      </c>
      <c r="B197" s="34" t="s">
        <v>251</v>
      </c>
      <c r="C197" s="36">
        <v>17032</v>
      </c>
      <c r="D197" s="77">
        <v>4892</v>
      </c>
      <c r="E197" s="37">
        <f t="shared" si="21"/>
        <v>3481.6026165167623</v>
      </c>
      <c r="F197" s="38">
        <f t="shared" si="22"/>
        <v>0.99446178638676719</v>
      </c>
      <c r="G197" s="39">
        <f t="shared" si="23"/>
        <v>11.633544458285177</v>
      </c>
      <c r="H197" s="39">
        <f t="shared" si="24"/>
        <v>0</v>
      </c>
      <c r="I197" s="68">
        <f t="shared" si="25"/>
        <v>11.633544458285177</v>
      </c>
      <c r="J197" s="40">
        <f t="shared" si="26"/>
        <v>-31.933461064582765</v>
      </c>
      <c r="K197" s="37">
        <f t="shared" si="27"/>
        <v>-20.299916606297586</v>
      </c>
      <c r="L197" s="37">
        <f t="shared" si="28"/>
        <v>56911.299489931087</v>
      </c>
      <c r="M197" s="37">
        <f t="shared" si="29"/>
        <v>-99307.192038007794</v>
      </c>
      <c r="N197" s="63"/>
      <c r="O197" s="74"/>
      <c r="P197" s="69"/>
    </row>
    <row r="198" spans="1:16" s="34" customFormat="1" x14ac:dyDescent="0.2">
      <c r="A198" s="33">
        <v>1144</v>
      </c>
      <c r="B198" s="34" t="s">
        <v>252</v>
      </c>
      <c r="C198" s="36">
        <v>1743</v>
      </c>
      <c r="D198" s="77">
        <v>534</v>
      </c>
      <c r="E198" s="37">
        <f t="shared" si="21"/>
        <v>3264.0449438202249</v>
      </c>
      <c r="F198" s="38">
        <f t="shared" si="22"/>
        <v>0.93232006153696201</v>
      </c>
      <c r="G198" s="39">
        <f t="shared" si="23"/>
        <v>142.16814807620759</v>
      </c>
      <c r="H198" s="39">
        <f t="shared" si="24"/>
        <v>0</v>
      </c>
      <c r="I198" s="68">
        <f t="shared" si="25"/>
        <v>142.16814807620759</v>
      </c>
      <c r="J198" s="40">
        <f t="shared" si="26"/>
        <v>-31.933461064582765</v>
      </c>
      <c r="K198" s="37">
        <f t="shared" si="27"/>
        <v>110.23468701162483</v>
      </c>
      <c r="L198" s="37">
        <f t="shared" si="28"/>
        <v>75917.791072694847</v>
      </c>
      <c r="M198" s="37">
        <f t="shared" si="29"/>
        <v>58865.322864207657</v>
      </c>
      <c r="N198" s="63"/>
      <c r="O198" s="74"/>
      <c r="P198" s="69"/>
    </row>
    <row r="199" spans="1:16" s="34" customFormat="1" x14ac:dyDescent="0.2">
      <c r="A199" s="33">
        <v>1145</v>
      </c>
      <c r="B199" s="34" t="s">
        <v>253</v>
      </c>
      <c r="C199" s="36">
        <v>2888</v>
      </c>
      <c r="D199" s="77">
        <v>855</v>
      </c>
      <c r="E199" s="37">
        <f t="shared" si="21"/>
        <v>3377.7777777777778</v>
      </c>
      <c r="F199" s="38">
        <f t="shared" si="22"/>
        <v>0.96480595084888288</v>
      </c>
      <c r="G199" s="39">
        <f t="shared" si="23"/>
        <v>73.92844770167585</v>
      </c>
      <c r="H199" s="39">
        <f t="shared" si="24"/>
        <v>0</v>
      </c>
      <c r="I199" s="68">
        <f t="shared" si="25"/>
        <v>73.92844770167585</v>
      </c>
      <c r="J199" s="40">
        <f t="shared" si="26"/>
        <v>-31.933461064582765</v>
      </c>
      <c r="K199" s="37">
        <f t="shared" si="27"/>
        <v>41.994986637093085</v>
      </c>
      <c r="L199" s="37">
        <f t="shared" si="28"/>
        <v>63208.822784932854</v>
      </c>
      <c r="M199" s="37">
        <f t="shared" si="29"/>
        <v>35905.713574714588</v>
      </c>
      <c r="N199" s="63"/>
      <c r="O199" s="74"/>
      <c r="P199" s="69"/>
    </row>
    <row r="200" spans="1:16" s="34" customFormat="1" x14ac:dyDescent="0.2">
      <c r="A200" s="33">
        <v>1146</v>
      </c>
      <c r="B200" s="34" t="s">
        <v>254</v>
      </c>
      <c r="C200" s="36">
        <v>34491</v>
      </c>
      <c r="D200" s="77">
        <v>11041</v>
      </c>
      <c r="E200" s="37">
        <f t="shared" si="21"/>
        <v>3123.9018204872746</v>
      </c>
      <c r="F200" s="38">
        <f t="shared" si="22"/>
        <v>0.89229051304158002</v>
      </c>
      <c r="G200" s="39">
        <f t="shared" si="23"/>
        <v>226.25402207597782</v>
      </c>
      <c r="H200" s="39">
        <f t="shared" si="24"/>
        <v>9.4467978728338036</v>
      </c>
      <c r="I200" s="68">
        <f t="shared" si="25"/>
        <v>235.70081994881161</v>
      </c>
      <c r="J200" s="40">
        <f t="shared" si="26"/>
        <v>-31.933461064582765</v>
      </c>
      <c r="K200" s="37">
        <f t="shared" si="27"/>
        <v>203.76735888422886</v>
      </c>
      <c r="L200" s="37">
        <f t="shared" si="28"/>
        <v>2602372.7530548288</v>
      </c>
      <c r="M200" s="37">
        <f t="shared" si="29"/>
        <v>2249795.4094407707</v>
      </c>
      <c r="N200" s="63"/>
      <c r="O200" s="74"/>
      <c r="P200" s="69"/>
    </row>
    <row r="201" spans="1:16" s="34" customFormat="1" x14ac:dyDescent="0.2">
      <c r="A201" s="33">
        <v>1149</v>
      </c>
      <c r="B201" s="34" t="s">
        <v>255</v>
      </c>
      <c r="C201" s="36">
        <v>132613</v>
      </c>
      <c r="D201" s="77">
        <v>42229</v>
      </c>
      <c r="E201" s="37">
        <f t="shared" ref="E201:E264" si="30">(C201*1000)/D201</f>
        <v>3140.3301049042129</v>
      </c>
      <c r="F201" s="38">
        <f t="shared" ref="F201:F264" si="31">IF(ISNUMBER(C201),E201/E$435,"")</f>
        <v>0.89698297880175437</v>
      </c>
      <c r="G201" s="39">
        <f t="shared" ref="G201:G264" si="32">(E$435-E201)*0.6</f>
        <v>216.39705142581479</v>
      </c>
      <c r="H201" s="39">
        <f t="shared" ref="H201:H264" si="33">IF(E201&gt;=E$435*0.9,0,IF(E201&lt;0.9*E$435,(E$435*0.9-E201)*0.35))</f>
        <v>3.6968983269053748</v>
      </c>
      <c r="I201" s="68">
        <f t="shared" ref="I201:I264" si="34">G201+H201</f>
        <v>220.09394975272016</v>
      </c>
      <c r="J201" s="40">
        <f t="shared" ref="J201:J264" si="35">I$437</f>
        <v>-31.933461064582765</v>
      </c>
      <c r="K201" s="37">
        <f t="shared" ref="K201:K264" si="36">I201+J201</f>
        <v>188.16048868813741</v>
      </c>
      <c r="L201" s="37">
        <f t="shared" ref="L201:L264" si="37">(I201*D201)</f>
        <v>9294347.4041076191</v>
      </c>
      <c r="M201" s="37">
        <f t="shared" ref="M201:M264" si="38">(K201*D201)</f>
        <v>7945829.2768113548</v>
      </c>
      <c r="N201" s="63"/>
      <c r="O201" s="74"/>
      <c r="P201" s="69"/>
    </row>
    <row r="202" spans="1:16" s="34" customFormat="1" x14ac:dyDescent="0.2">
      <c r="A202" s="33">
        <v>1151</v>
      </c>
      <c r="B202" s="34" t="s">
        <v>256</v>
      </c>
      <c r="C202" s="36">
        <v>737</v>
      </c>
      <c r="D202" s="77">
        <v>201</v>
      </c>
      <c r="E202" s="37">
        <f t="shared" si="30"/>
        <v>3666.6666666666665</v>
      </c>
      <c r="F202" s="38">
        <f t="shared" si="31"/>
        <v>1.0473222492767478</v>
      </c>
      <c r="G202" s="39">
        <f t="shared" si="32"/>
        <v>-99.404885631657365</v>
      </c>
      <c r="H202" s="39">
        <f t="shared" si="33"/>
        <v>0</v>
      </c>
      <c r="I202" s="68">
        <f t="shared" si="34"/>
        <v>-99.404885631657365</v>
      </c>
      <c r="J202" s="40">
        <f t="shared" si="35"/>
        <v>-31.933461064582765</v>
      </c>
      <c r="K202" s="37">
        <f t="shared" si="36"/>
        <v>-131.33834669624014</v>
      </c>
      <c r="L202" s="37">
        <f t="shared" si="37"/>
        <v>-19980.382011963131</v>
      </c>
      <c r="M202" s="37">
        <f t="shared" si="38"/>
        <v>-26399.007685944267</v>
      </c>
      <c r="N202" s="63"/>
      <c r="O202" s="74"/>
      <c r="P202" s="69"/>
    </row>
    <row r="203" spans="1:16" s="34" customFormat="1" x14ac:dyDescent="0.2">
      <c r="A203" s="33">
        <v>1160</v>
      </c>
      <c r="B203" s="34" t="s">
        <v>257</v>
      </c>
      <c r="C203" s="36">
        <v>44696</v>
      </c>
      <c r="D203" s="77">
        <v>8828</v>
      </c>
      <c r="E203" s="37">
        <f t="shared" si="30"/>
        <v>5062.9814227458091</v>
      </c>
      <c r="F203" s="38">
        <f t="shared" si="31"/>
        <v>1.4461562977408717</v>
      </c>
      <c r="G203" s="39">
        <f t="shared" si="32"/>
        <v>-937.19373927914285</v>
      </c>
      <c r="H203" s="39">
        <f t="shared" si="33"/>
        <v>0</v>
      </c>
      <c r="I203" s="68">
        <f t="shared" si="34"/>
        <v>-937.19373927914285</v>
      </c>
      <c r="J203" s="40">
        <f t="shared" si="35"/>
        <v>-31.933461064582765</v>
      </c>
      <c r="K203" s="37">
        <f t="shared" si="36"/>
        <v>-969.12720034372558</v>
      </c>
      <c r="L203" s="37">
        <f t="shared" si="37"/>
        <v>-8273546.3303562729</v>
      </c>
      <c r="M203" s="37">
        <f t="shared" si="38"/>
        <v>-8555454.9246344101</v>
      </c>
      <c r="N203" s="63"/>
      <c r="O203" s="74"/>
      <c r="P203" s="69"/>
    </row>
    <row r="204" spans="1:16" s="34" customFormat="1" x14ac:dyDescent="0.2">
      <c r="A204" s="33">
        <v>1201</v>
      </c>
      <c r="B204" s="34" t="s">
        <v>258</v>
      </c>
      <c r="C204" s="36">
        <v>1042934</v>
      </c>
      <c r="D204" s="77">
        <v>278556</v>
      </c>
      <c r="E204" s="37">
        <f t="shared" si="30"/>
        <v>3744.0730050689986</v>
      </c>
      <c r="F204" s="38">
        <f t="shared" si="31"/>
        <v>1.0694320803068771</v>
      </c>
      <c r="G204" s="39">
        <f t="shared" si="32"/>
        <v>-145.84868867305659</v>
      </c>
      <c r="H204" s="39">
        <f t="shared" si="33"/>
        <v>0</v>
      </c>
      <c r="I204" s="68">
        <f t="shared" si="34"/>
        <v>-145.84868867305659</v>
      </c>
      <c r="J204" s="40">
        <f t="shared" si="35"/>
        <v>-31.933461064582765</v>
      </c>
      <c r="K204" s="37">
        <f t="shared" si="36"/>
        <v>-177.78214973763934</v>
      </c>
      <c r="L204" s="37">
        <f t="shared" si="37"/>
        <v>-40627027.322011948</v>
      </c>
      <c r="M204" s="37">
        <f t="shared" si="38"/>
        <v>-49522284.502317868</v>
      </c>
      <c r="N204" s="63"/>
      <c r="O204" s="74"/>
      <c r="P204" s="69"/>
    </row>
    <row r="205" spans="1:16" s="34" customFormat="1" x14ac:dyDescent="0.2">
      <c r="A205" s="33">
        <v>1211</v>
      </c>
      <c r="B205" s="34" t="s">
        <v>259</v>
      </c>
      <c r="C205" s="36">
        <v>12037</v>
      </c>
      <c r="D205" s="77">
        <v>4135</v>
      </c>
      <c r="E205" s="37">
        <f t="shared" si="30"/>
        <v>2911.0036275695284</v>
      </c>
      <c r="F205" s="38">
        <f t="shared" si="31"/>
        <v>0.83147969096697028</v>
      </c>
      <c r="G205" s="39">
        <f t="shared" si="32"/>
        <v>353.99293782662551</v>
      </c>
      <c r="H205" s="39">
        <f t="shared" si="33"/>
        <v>83.961165394044968</v>
      </c>
      <c r="I205" s="68">
        <f t="shared" si="34"/>
        <v>437.9541032206705</v>
      </c>
      <c r="J205" s="40">
        <f t="shared" si="35"/>
        <v>-31.933461064582765</v>
      </c>
      <c r="K205" s="37">
        <f t="shared" si="36"/>
        <v>406.02064215608772</v>
      </c>
      <c r="L205" s="37">
        <f t="shared" si="37"/>
        <v>1810940.2168174726</v>
      </c>
      <c r="M205" s="37">
        <f t="shared" si="38"/>
        <v>1678895.3553154226</v>
      </c>
      <c r="N205" s="63"/>
      <c r="O205" s="74"/>
      <c r="P205" s="69"/>
    </row>
    <row r="206" spans="1:16" s="34" customFormat="1" x14ac:dyDescent="0.2">
      <c r="A206" s="33">
        <v>1216</v>
      </c>
      <c r="B206" s="34" t="s">
        <v>260</v>
      </c>
      <c r="C206" s="36">
        <v>16360</v>
      </c>
      <c r="D206" s="77">
        <v>5656</v>
      </c>
      <c r="E206" s="37">
        <f t="shared" si="30"/>
        <v>2892.5035360678926</v>
      </c>
      <c r="F206" s="38">
        <f t="shared" si="31"/>
        <v>0.82619544802788336</v>
      </c>
      <c r="G206" s="39">
        <f t="shared" si="32"/>
        <v>365.092992727607</v>
      </c>
      <c r="H206" s="39">
        <f t="shared" si="33"/>
        <v>90.436197419617486</v>
      </c>
      <c r="I206" s="68">
        <f t="shared" si="34"/>
        <v>455.52919014722448</v>
      </c>
      <c r="J206" s="40">
        <f t="shared" si="35"/>
        <v>-31.933461064582765</v>
      </c>
      <c r="K206" s="37">
        <f t="shared" si="36"/>
        <v>423.5957290826417</v>
      </c>
      <c r="L206" s="37">
        <f t="shared" si="37"/>
        <v>2576473.0994727015</v>
      </c>
      <c r="M206" s="37">
        <f t="shared" si="38"/>
        <v>2395857.4436914213</v>
      </c>
      <c r="N206" s="63"/>
      <c r="O206" s="74"/>
      <c r="P206" s="69"/>
    </row>
    <row r="207" spans="1:16" s="34" customFormat="1" x14ac:dyDescent="0.2">
      <c r="A207" s="33">
        <v>1219</v>
      </c>
      <c r="B207" s="34" t="s">
        <v>261</v>
      </c>
      <c r="C207" s="36">
        <v>38879</v>
      </c>
      <c r="D207" s="77">
        <v>11806</v>
      </c>
      <c r="E207" s="37">
        <f t="shared" si="30"/>
        <v>3293.1560223615111</v>
      </c>
      <c r="F207" s="38">
        <f t="shared" si="31"/>
        <v>0.94063515615243443</v>
      </c>
      <c r="G207" s="39">
        <f t="shared" si="32"/>
        <v>124.70150095143589</v>
      </c>
      <c r="H207" s="39">
        <f t="shared" si="33"/>
        <v>0</v>
      </c>
      <c r="I207" s="68">
        <f t="shared" si="34"/>
        <v>124.70150095143589</v>
      </c>
      <c r="J207" s="40">
        <f t="shared" si="35"/>
        <v>-31.933461064582765</v>
      </c>
      <c r="K207" s="37">
        <f t="shared" si="36"/>
        <v>92.768039886853131</v>
      </c>
      <c r="L207" s="37">
        <f t="shared" si="37"/>
        <v>1472225.9202326522</v>
      </c>
      <c r="M207" s="37">
        <f t="shared" si="38"/>
        <v>1095219.4789041881</v>
      </c>
      <c r="N207" s="63"/>
      <c r="O207" s="74"/>
      <c r="P207" s="69"/>
    </row>
    <row r="208" spans="1:16" s="34" customFormat="1" x14ac:dyDescent="0.2">
      <c r="A208" s="33">
        <v>1221</v>
      </c>
      <c r="B208" s="34" t="s">
        <v>262</v>
      </c>
      <c r="C208" s="36">
        <v>63524</v>
      </c>
      <c r="D208" s="77">
        <v>18821</v>
      </c>
      <c r="E208" s="37">
        <f t="shared" si="30"/>
        <v>3375.1660379363475</v>
      </c>
      <c r="F208" s="38">
        <f t="shared" si="31"/>
        <v>0.96405995087290497</v>
      </c>
      <c r="G208" s="39">
        <f t="shared" si="32"/>
        <v>75.495491606534046</v>
      </c>
      <c r="H208" s="39">
        <f t="shared" si="33"/>
        <v>0</v>
      </c>
      <c r="I208" s="68">
        <f t="shared" si="34"/>
        <v>75.495491606534046</v>
      </c>
      <c r="J208" s="40">
        <f t="shared" si="35"/>
        <v>-31.933461064582765</v>
      </c>
      <c r="K208" s="37">
        <f t="shared" si="36"/>
        <v>43.56203054195128</v>
      </c>
      <c r="L208" s="37">
        <f t="shared" si="37"/>
        <v>1420900.6475265773</v>
      </c>
      <c r="M208" s="37">
        <f t="shared" si="38"/>
        <v>819880.97683006502</v>
      </c>
      <c r="N208" s="63"/>
      <c r="O208" s="74"/>
      <c r="P208" s="69"/>
    </row>
    <row r="209" spans="1:16" s="34" customFormat="1" x14ac:dyDescent="0.2">
      <c r="A209" s="33">
        <v>1222</v>
      </c>
      <c r="B209" s="34" t="s">
        <v>263</v>
      </c>
      <c r="C209" s="36">
        <v>10772</v>
      </c>
      <c r="D209" s="77">
        <v>3189</v>
      </c>
      <c r="E209" s="37">
        <f t="shared" si="30"/>
        <v>3377.8613985575416</v>
      </c>
      <c r="F209" s="38">
        <f t="shared" si="31"/>
        <v>0.96482983573155978</v>
      </c>
      <c r="G209" s="39">
        <f t="shared" si="32"/>
        <v>73.878275233817561</v>
      </c>
      <c r="H209" s="39">
        <f t="shared" si="33"/>
        <v>0</v>
      </c>
      <c r="I209" s="68">
        <f t="shared" si="34"/>
        <v>73.878275233817561</v>
      </c>
      <c r="J209" s="40">
        <f t="shared" si="35"/>
        <v>-31.933461064582765</v>
      </c>
      <c r="K209" s="37">
        <f t="shared" si="36"/>
        <v>41.944814169234796</v>
      </c>
      <c r="L209" s="37">
        <f t="shared" si="37"/>
        <v>235597.81972064421</v>
      </c>
      <c r="M209" s="37">
        <f t="shared" si="38"/>
        <v>133762.01238568977</v>
      </c>
      <c r="N209" s="63"/>
      <c r="O209" s="74"/>
      <c r="P209" s="69"/>
    </row>
    <row r="210" spans="1:16" s="34" customFormat="1" x14ac:dyDescent="0.2">
      <c r="A210" s="33">
        <v>1223</v>
      </c>
      <c r="B210" s="34" t="s">
        <v>264</v>
      </c>
      <c r="C210" s="36">
        <v>9436</v>
      </c>
      <c r="D210" s="77">
        <v>2847</v>
      </c>
      <c r="E210" s="37">
        <f t="shared" si="30"/>
        <v>3314.3659992975063</v>
      </c>
      <c r="F210" s="38">
        <f t="shared" si="31"/>
        <v>0.94669343272108375</v>
      </c>
      <c r="G210" s="39">
        <f t="shared" si="32"/>
        <v>111.97551478983878</v>
      </c>
      <c r="H210" s="39">
        <f t="shared" si="33"/>
        <v>0</v>
      </c>
      <c r="I210" s="68">
        <f t="shared" si="34"/>
        <v>111.97551478983878</v>
      </c>
      <c r="J210" s="40">
        <f t="shared" si="35"/>
        <v>-31.933461064582765</v>
      </c>
      <c r="K210" s="37">
        <f t="shared" si="36"/>
        <v>80.042053725256011</v>
      </c>
      <c r="L210" s="37">
        <f t="shared" si="37"/>
        <v>318794.29060667101</v>
      </c>
      <c r="M210" s="37">
        <f t="shared" si="38"/>
        <v>227879.72695580387</v>
      </c>
      <c r="N210" s="63"/>
      <c r="O210" s="74"/>
      <c r="P210" s="69"/>
    </row>
    <row r="211" spans="1:16" s="34" customFormat="1" x14ac:dyDescent="0.2">
      <c r="A211" s="33">
        <v>1224</v>
      </c>
      <c r="B211" s="34" t="s">
        <v>265</v>
      </c>
      <c r="C211" s="36">
        <v>40788</v>
      </c>
      <c r="D211" s="77">
        <v>13241</v>
      </c>
      <c r="E211" s="37">
        <f t="shared" si="30"/>
        <v>3080.4319915414244</v>
      </c>
      <c r="F211" s="38">
        <f t="shared" si="31"/>
        <v>0.87987408057960459</v>
      </c>
      <c r="G211" s="39">
        <f t="shared" si="32"/>
        <v>252.33591944348791</v>
      </c>
      <c r="H211" s="39">
        <f t="shared" si="33"/>
        <v>24.661238003881362</v>
      </c>
      <c r="I211" s="68">
        <f t="shared" si="34"/>
        <v>276.99715744736926</v>
      </c>
      <c r="J211" s="40">
        <f t="shared" si="35"/>
        <v>-31.933461064582765</v>
      </c>
      <c r="K211" s="37">
        <f t="shared" si="36"/>
        <v>245.0636963827865</v>
      </c>
      <c r="L211" s="37">
        <f t="shared" si="37"/>
        <v>3667719.3617606163</v>
      </c>
      <c r="M211" s="37">
        <f t="shared" si="38"/>
        <v>3244888.4038044759</v>
      </c>
      <c r="N211" s="63"/>
      <c r="O211" s="74"/>
      <c r="P211" s="69"/>
    </row>
    <row r="212" spans="1:16" s="34" customFormat="1" x14ac:dyDescent="0.2">
      <c r="A212" s="33">
        <v>1227</v>
      </c>
      <c r="B212" s="34" t="s">
        <v>266</v>
      </c>
      <c r="C212" s="36">
        <v>3115</v>
      </c>
      <c r="D212" s="77">
        <v>1108</v>
      </c>
      <c r="E212" s="37">
        <f t="shared" si="30"/>
        <v>2811.3718411552345</v>
      </c>
      <c r="F212" s="38">
        <f t="shared" si="31"/>
        <v>0.80302153097236695</v>
      </c>
      <c r="G212" s="39">
        <f t="shared" si="32"/>
        <v>413.77200967520184</v>
      </c>
      <c r="H212" s="39">
        <f t="shared" si="33"/>
        <v>118.83229063904781</v>
      </c>
      <c r="I212" s="68">
        <f t="shared" si="34"/>
        <v>532.60430031424971</v>
      </c>
      <c r="J212" s="40">
        <f t="shared" si="35"/>
        <v>-31.933461064582765</v>
      </c>
      <c r="K212" s="37">
        <f t="shared" si="36"/>
        <v>500.67083924966693</v>
      </c>
      <c r="L212" s="37">
        <f t="shared" si="37"/>
        <v>590125.56474818871</v>
      </c>
      <c r="M212" s="37">
        <f t="shared" si="38"/>
        <v>554743.28988863097</v>
      </c>
      <c r="N212" s="63"/>
      <c r="O212" s="74"/>
      <c r="P212" s="69"/>
    </row>
    <row r="213" spans="1:16" s="34" customFormat="1" x14ac:dyDescent="0.2">
      <c r="A213" s="33">
        <v>1228</v>
      </c>
      <c r="B213" s="34" t="s">
        <v>267</v>
      </c>
      <c r="C213" s="36">
        <v>23362</v>
      </c>
      <c r="D213" s="77">
        <v>7025</v>
      </c>
      <c r="E213" s="37">
        <f t="shared" si="30"/>
        <v>3325.5516014234877</v>
      </c>
      <c r="F213" s="38">
        <f t="shared" si="31"/>
        <v>0.94988841362420129</v>
      </c>
      <c r="G213" s="39">
        <f t="shared" si="32"/>
        <v>105.26415351424994</v>
      </c>
      <c r="H213" s="39">
        <f t="shared" si="33"/>
        <v>0</v>
      </c>
      <c r="I213" s="68">
        <f t="shared" si="34"/>
        <v>105.26415351424994</v>
      </c>
      <c r="J213" s="40">
        <f t="shared" si="35"/>
        <v>-31.933461064582765</v>
      </c>
      <c r="K213" s="37">
        <f t="shared" si="36"/>
        <v>73.330692449667168</v>
      </c>
      <c r="L213" s="37">
        <f t="shared" si="37"/>
        <v>739480.67843760585</v>
      </c>
      <c r="M213" s="37">
        <f t="shared" si="38"/>
        <v>515148.11445891188</v>
      </c>
      <c r="N213" s="63"/>
      <c r="O213" s="74"/>
      <c r="P213" s="69"/>
    </row>
    <row r="214" spans="1:16" s="34" customFormat="1" x14ac:dyDescent="0.2">
      <c r="A214" s="33">
        <v>1231</v>
      </c>
      <c r="B214" s="34" t="s">
        <v>268</v>
      </c>
      <c r="C214" s="36">
        <v>10194</v>
      </c>
      <c r="D214" s="77">
        <v>3377</v>
      </c>
      <c r="E214" s="37">
        <f t="shared" si="30"/>
        <v>3018.6556114894879</v>
      </c>
      <c r="F214" s="38">
        <f t="shared" si="31"/>
        <v>0.86222868676828568</v>
      </c>
      <c r="G214" s="39">
        <f t="shared" si="32"/>
        <v>289.40174747464977</v>
      </c>
      <c r="H214" s="39">
        <f t="shared" si="33"/>
        <v>46.282971022059129</v>
      </c>
      <c r="I214" s="68">
        <f t="shared" si="34"/>
        <v>335.68471849670891</v>
      </c>
      <c r="J214" s="40">
        <f t="shared" si="35"/>
        <v>-31.933461064582765</v>
      </c>
      <c r="K214" s="37">
        <f t="shared" si="36"/>
        <v>303.75125743212612</v>
      </c>
      <c r="L214" s="37">
        <f t="shared" si="37"/>
        <v>1133607.294363386</v>
      </c>
      <c r="M214" s="37">
        <f t="shared" si="38"/>
        <v>1025767.9963482899</v>
      </c>
      <c r="N214" s="63"/>
      <c r="O214" s="74"/>
      <c r="P214" s="69"/>
    </row>
    <row r="215" spans="1:16" s="34" customFormat="1" x14ac:dyDescent="0.2">
      <c r="A215" s="33">
        <v>1232</v>
      </c>
      <c r="B215" s="34" t="s">
        <v>269</v>
      </c>
      <c r="C215" s="36">
        <v>3315</v>
      </c>
      <c r="D215" s="77">
        <v>921</v>
      </c>
      <c r="E215" s="37">
        <f t="shared" si="30"/>
        <v>3599.3485342019544</v>
      </c>
      <c r="F215" s="38">
        <f t="shared" si="31"/>
        <v>1.02809394621037</v>
      </c>
      <c r="G215" s="39">
        <f t="shared" si="32"/>
        <v>-59.014006152830092</v>
      </c>
      <c r="H215" s="39">
        <f t="shared" si="33"/>
        <v>0</v>
      </c>
      <c r="I215" s="68">
        <f t="shared" si="34"/>
        <v>-59.014006152830092</v>
      </c>
      <c r="J215" s="40">
        <f t="shared" si="35"/>
        <v>-31.933461064582765</v>
      </c>
      <c r="K215" s="37">
        <f t="shared" si="36"/>
        <v>-90.94746721741285</v>
      </c>
      <c r="L215" s="37">
        <f t="shared" si="37"/>
        <v>-54351.899666756515</v>
      </c>
      <c r="M215" s="37">
        <f t="shared" si="38"/>
        <v>-83762.617307237233</v>
      </c>
      <c r="N215" s="63"/>
      <c r="O215" s="74"/>
      <c r="P215" s="69"/>
    </row>
    <row r="216" spans="1:16" s="34" customFormat="1" x14ac:dyDescent="0.2">
      <c r="A216" s="33">
        <v>1233</v>
      </c>
      <c r="B216" s="34" t="s">
        <v>270</v>
      </c>
      <c r="C216" s="36">
        <v>3004</v>
      </c>
      <c r="D216" s="77">
        <v>1131</v>
      </c>
      <c r="E216" s="37">
        <f t="shared" si="30"/>
        <v>2656.05658709107</v>
      </c>
      <c r="F216" s="38">
        <f t="shared" si="31"/>
        <v>0.75865831609051138</v>
      </c>
      <c r="G216" s="39">
        <f t="shared" si="32"/>
        <v>506.96116211370054</v>
      </c>
      <c r="H216" s="39">
        <f t="shared" si="33"/>
        <v>173.19262956150538</v>
      </c>
      <c r="I216" s="68">
        <f t="shared" si="34"/>
        <v>680.15379167520587</v>
      </c>
      <c r="J216" s="40">
        <f t="shared" si="35"/>
        <v>-31.933461064582765</v>
      </c>
      <c r="K216" s="37">
        <f t="shared" si="36"/>
        <v>648.22033061062314</v>
      </c>
      <c r="L216" s="37">
        <f t="shared" si="37"/>
        <v>769253.93838465784</v>
      </c>
      <c r="M216" s="37">
        <f t="shared" si="38"/>
        <v>733137.19392061478</v>
      </c>
      <c r="N216" s="63"/>
      <c r="O216" s="74"/>
      <c r="P216" s="69"/>
    </row>
    <row r="217" spans="1:16" s="34" customFormat="1" x14ac:dyDescent="0.2">
      <c r="A217" s="33">
        <v>1234</v>
      </c>
      <c r="B217" s="34" t="s">
        <v>271</v>
      </c>
      <c r="C217" s="36">
        <v>2738</v>
      </c>
      <c r="D217" s="77">
        <v>933</v>
      </c>
      <c r="E217" s="37">
        <f t="shared" si="30"/>
        <v>2934.6195069667738</v>
      </c>
      <c r="F217" s="38">
        <f t="shared" si="31"/>
        <v>0.83822517349305337</v>
      </c>
      <c r="G217" s="39">
        <f t="shared" si="32"/>
        <v>339.82341018827827</v>
      </c>
      <c r="H217" s="39">
        <f t="shared" si="33"/>
        <v>75.695607605009073</v>
      </c>
      <c r="I217" s="68">
        <f t="shared" si="34"/>
        <v>415.51901779328733</v>
      </c>
      <c r="J217" s="40">
        <f t="shared" si="35"/>
        <v>-31.933461064582765</v>
      </c>
      <c r="K217" s="37">
        <f t="shared" si="36"/>
        <v>383.58555672870455</v>
      </c>
      <c r="L217" s="37">
        <f t="shared" si="37"/>
        <v>387679.24360113707</v>
      </c>
      <c r="M217" s="37">
        <f t="shared" si="38"/>
        <v>357885.32442788134</v>
      </c>
      <c r="N217" s="63"/>
      <c r="O217" s="74"/>
      <c r="P217" s="69"/>
    </row>
    <row r="218" spans="1:16" s="34" customFormat="1" x14ac:dyDescent="0.2">
      <c r="A218" s="33">
        <v>1235</v>
      </c>
      <c r="B218" s="34" t="s">
        <v>272</v>
      </c>
      <c r="C218" s="36">
        <v>45390</v>
      </c>
      <c r="D218" s="77">
        <v>14514</v>
      </c>
      <c r="E218" s="37">
        <f t="shared" si="30"/>
        <v>3127.3253410500206</v>
      </c>
      <c r="F218" s="38">
        <f t="shared" si="31"/>
        <v>0.89326838465691283</v>
      </c>
      <c r="G218" s="39">
        <f t="shared" si="32"/>
        <v>224.19990973833018</v>
      </c>
      <c r="H218" s="39">
        <f t="shared" si="33"/>
        <v>8.2485656758726922</v>
      </c>
      <c r="I218" s="68">
        <f t="shared" si="34"/>
        <v>232.44847541420287</v>
      </c>
      <c r="J218" s="40">
        <f t="shared" si="35"/>
        <v>-31.933461064582765</v>
      </c>
      <c r="K218" s="37">
        <f t="shared" si="36"/>
        <v>200.51501434962012</v>
      </c>
      <c r="L218" s="37">
        <f t="shared" si="37"/>
        <v>3373757.1721617407</v>
      </c>
      <c r="M218" s="37">
        <f t="shared" si="38"/>
        <v>2910274.9182703863</v>
      </c>
      <c r="N218" s="63"/>
      <c r="O218" s="74"/>
      <c r="P218" s="69"/>
    </row>
    <row r="219" spans="1:16" s="34" customFormat="1" x14ac:dyDescent="0.2">
      <c r="A219" s="33">
        <v>1238</v>
      </c>
      <c r="B219" s="34" t="s">
        <v>273</v>
      </c>
      <c r="C219" s="36">
        <v>26210</v>
      </c>
      <c r="D219" s="77">
        <v>8423</v>
      </c>
      <c r="E219" s="37">
        <f t="shared" si="30"/>
        <v>3111.7179152321028</v>
      </c>
      <c r="F219" s="38">
        <f t="shared" si="31"/>
        <v>0.88881038348062869</v>
      </c>
      <c r="G219" s="39">
        <f t="shared" si="32"/>
        <v>233.56436522908086</v>
      </c>
      <c r="H219" s="39">
        <f t="shared" si="33"/>
        <v>13.711164712143932</v>
      </c>
      <c r="I219" s="68">
        <f t="shared" si="34"/>
        <v>247.27552994122479</v>
      </c>
      <c r="J219" s="40">
        <f t="shared" si="35"/>
        <v>-31.933461064582765</v>
      </c>
      <c r="K219" s="37">
        <f t="shared" si="36"/>
        <v>215.34206887664203</v>
      </c>
      <c r="L219" s="37">
        <f t="shared" si="37"/>
        <v>2082801.7886949363</v>
      </c>
      <c r="M219" s="37">
        <f t="shared" si="38"/>
        <v>1813826.2461479558</v>
      </c>
      <c r="N219" s="63"/>
      <c r="O219" s="74"/>
      <c r="P219" s="69"/>
    </row>
    <row r="220" spans="1:16" s="34" customFormat="1" x14ac:dyDescent="0.2">
      <c r="A220" s="33">
        <v>1241</v>
      </c>
      <c r="B220" s="34" t="s">
        <v>274</v>
      </c>
      <c r="C220" s="36">
        <v>13080</v>
      </c>
      <c r="D220" s="77">
        <v>3895</v>
      </c>
      <c r="E220" s="37">
        <f t="shared" si="30"/>
        <v>3358.1514762516044</v>
      </c>
      <c r="F220" s="38">
        <f t="shared" si="31"/>
        <v>0.95920002477814414</v>
      </c>
      <c r="G220" s="39">
        <f t="shared" si="32"/>
        <v>85.704228617379883</v>
      </c>
      <c r="H220" s="39">
        <f t="shared" si="33"/>
        <v>0</v>
      </c>
      <c r="I220" s="68">
        <f t="shared" si="34"/>
        <v>85.704228617379883</v>
      </c>
      <c r="J220" s="40">
        <f t="shared" si="35"/>
        <v>-31.933461064582765</v>
      </c>
      <c r="K220" s="37">
        <f t="shared" si="36"/>
        <v>53.770767552797118</v>
      </c>
      <c r="L220" s="37">
        <f t="shared" si="37"/>
        <v>333817.97046469466</v>
      </c>
      <c r="M220" s="37">
        <f t="shared" si="38"/>
        <v>209437.13961814478</v>
      </c>
      <c r="N220" s="63"/>
      <c r="O220" s="74"/>
      <c r="P220" s="69"/>
    </row>
    <row r="221" spans="1:16" s="34" customFormat="1" x14ac:dyDescent="0.2">
      <c r="A221" s="33">
        <v>1242</v>
      </c>
      <c r="B221" s="34" t="s">
        <v>275</v>
      </c>
      <c r="C221" s="36">
        <v>7841</v>
      </c>
      <c r="D221" s="77">
        <v>2488</v>
      </c>
      <c r="E221" s="37">
        <f t="shared" si="30"/>
        <v>3151.5273311897108</v>
      </c>
      <c r="F221" s="38">
        <f t="shared" si="31"/>
        <v>0.9001812799523875</v>
      </c>
      <c r="G221" s="39">
        <f t="shared" si="32"/>
        <v>209.67871565451605</v>
      </c>
      <c r="H221" s="39">
        <f t="shared" si="33"/>
        <v>0</v>
      </c>
      <c r="I221" s="68">
        <f t="shared" si="34"/>
        <v>209.67871565451605</v>
      </c>
      <c r="J221" s="40">
        <f t="shared" si="35"/>
        <v>-31.933461064582765</v>
      </c>
      <c r="K221" s="37">
        <f t="shared" si="36"/>
        <v>177.7452545899333</v>
      </c>
      <c r="L221" s="37">
        <f t="shared" si="37"/>
        <v>521680.64454843593</v>
      </c>
      <c r="M221" s="37">
        <f t="shared" si="38"/>
        <v>442230.19341975404</v>
      </c>
      <c r="N221" s="63"/>
      <c r="O221" s="74"/>
      <c r="P221" s="69"/>
    </row>
    <row r="222" spans="1:16" s="34" customFormat="1" x14ac:dyDescent="0.2">
      <c r="A222" s="33">
        <v>1243</v>
      </c>
      <c r="B222" s="34" t="s">
        <v>125</v>
      </c>
      <c r="C222" s="36">
        <v>68147</v>
      </c>
      <c r="D222" s="77">
        <v>20152</v>
      </c>
      <c r="E222" s="37">
        <f t="shared" si="30"/>
        <v>3381.6494640730448</v>
      </c>
      <c r="F222" s="38">
        <f t="shared" si="31"/>
        <v>0.96591183353958832</v>
      </c>
      <c r="G222" s="39">
        <f t="shared" si="32"/>
        <v>71.605435924515675</v>
      </c>
      <c r="H222" s="39">
        <f t="shared" si="33"/>
        <v>0</v>
      </c>
      <c r="I222" s="68">
        <f t="shared" si="34"/>
        <v>71.605435924515675</v>
      </c>
      <c r="J222" s="40">
        <f t="shared" si="35"/>
        <v>-31.933461064582765</v>
      </c>
      <c r="K222" s="37">
        <f t="shared" si="36"/>
        <v>39.671974859932909</v>
      </c>
      <c r="L222" s="37">
        <f t="shared" si="37"/>
        <v>1442992.7447508399</v>
      </c>
      <c r="M222" s="37">
        <f t="shared" si="38"/>
        <v>799469.63737736794</v>
      </c>
      <c r="N222" s="63"/>
      <c r="O222" s="74"/>
      <c r="P222" s="69"/>
    </row>
    <row r="223" spans="1:16" s="34" customFormat="1" x14ac:dyDescent="0.2">
      <c r="A223" s="33">
        <v>1244</v>
      </c>
      <c r="B223" s="34" t="s">
        <v>276</v>
      </c>
      <c r="C223" s="36">
        <v>36048</v>
      </c>
      <c r="D223" s="77">
        <v>5156</v>
      </c>
      <c r="E223" s="37">
        <f t="shared" si="30"/>
        <v>6991.466252909232</v>
      </c>
      <c r="F223" s="38">
        <f t="shared" si="31"/>
        <v>1.9969958622925563</v>
      </c>
      <c r="G223" s="39">
        <f t="shared" si="32"/>
        <v>-2094.2846373771968</v>
      </c>
      <c r="H223" s="39">
        <f t="shared" si="33"/>
        <v>0</v>
      </c>
      <c r="I223" s="68">
        <f t="shared" si="34"/>
        <v>-2094.2846373771968</v>
      </c>
      <c r="J223" s="40">
        <f t="shared" si="35"/>
        <v>-31.933461064582765</v>
      </c>
      <c r="K223" s="37">
        <f t="shared" si="36"/>
        <v>-2126.2180984417796</v>
      </c>
      <c r="L223" s="37">
        <f t="shared" si="37"/>
        <v>-10798131.590316826</v>
      </c>
      <c r="M223" s="37">
        <f t="shared" si="38"/>
        <v>-10962780.515565816</v>
      </c>
      <c r="N223" s="63"/>
      <c r="O223" s="74"/>
      <c r="P223" s="69"/>
    </row>
    <row r="224" spans="1:16" s="34" customFormat="1" x14ac:dyDescent="0.2">
      <c r="A224" s="33">
        <v>1245</v>
      </c>
      <c r="B224" s="34" t="s">
        <v>277</v>
      </c>
      <c r="C224" s="36">
        <v>23270</v>
      </c>
      <c r="D224" s="77">
        <v>7058</v>
      </c>
      <c r="E224" s="37">
        <f t="shared" si="30"/>
        <v>3296.9679795976199</v>
      </c>
      <c r="F224" s="38">
        <f t="shared" si="31"/>
        <v>0.94172397823243481</v>
      </c>
      <c r="G224" s="39">
        <f t="shared" si="32"/>
        <v>122.41432660977061</v>
      </c>
      <c r="H224" s="39">
        <f t="shared" si="33"/>
        <v>0</v>
      </c>
      <c r="I224" s="68">
        <f t="shared" si="34"/>
        <v>122.41432660977061</v>
      </c>
      <c r="J224" s="40">
        <f t="shared" si="35"/>
        <v>-31.933461064582765</v>
      </c>
      <c r="K224" s="37">
        <f t="shared" si="36"/>
        <v>90.480865545187839</v>
      </c>
      <c r="L224" s="37">
        <f t="shared" si="37"/>
        <v>864000.31721176102</v>
      </c>
      <c r="M224" s="37">
        <f t="shared" si="38"/>
        <v>638613.94901793578</v>
      </c>
      <c r="N224" s="63"/>
      <c r="O224" s="74"/>
      <c r="P224" s="69"/>
    </row>
    <row r="225" spans="1:16" s="34" customFormat="1" x14ac:dyDescent="0.2">
      <c r="A225" s="33">
        <v>1246</v>
      </c>
      <c r="B225" s="34" t="s">
        <v>278</v>
      </c>
      <c r="C225" s="36">
        <v>87081</v>
      </c>
      <c r="D225" s="77">
        <v>25204</v>
      </c>
      <c r="E225" s="37">
        <f t="shared" si="30"/>
        <v>3455.0468179654022</v>
      </c>
      <c r="F225" s="38">
        <f t="shared" si="31"/>
        <v>0.98687656493127152</v>
      </c>
      <c r="G225" s="39">
        <f t="shared" si="32"/>
        <v>27.567023589101243</v>
      </c>
      <c r="H225" s="39">
        <f t="shared" si="33"/>
        <v>0</v>
      </c>
      <c r="I225" s="68">
        <f t="shared" si="34"/>
        <v>27.567023589101243</v>
      </c>
      <c r="J225" s="40">
        <f t="shared" si="35"/>
        <v>-31.933461064582765</v>
      </c>
      <c r="K225" s="37">
        <f t="shared" si="36"/>
        <v>-4.3664374754815221</v>
      </c>
      <c r="L225" s="37">
        <f t="shared" si="37"/>
        <v>694799.26253970771</v>
      </c>
      <c r="M225" s="37">
        <f t="shared" si="38"/>
        <v>-110051.69013203628</v>
      </c>
      <c r="N225" s="63"/>
      <c r="O225" s="74"/>
      <c r="P225" s="69"/>
    </row>
    <row r="226" spans="1:16" s="34" customFormat="1" x14ac:dyDescent="0.2">
      <c r="A226" s="33">
        <v>1247</v>
      </c>
      <c r="B226" s="34" t="s">
        <v>279</v>
      </c>
      <c r="C226" s="36">
        <v>90772</v>
      </c>
      <c r="D226" s="77">
        <v>28821</v>
      </c>
      <c r="E226" s="37">
        <f t="shared" si="30"/>
        <v>3149.5090385482808</v>
      </c>
      <c r="F226" s="38">
        <f t="shared" si="31"/>
        <v>0.89960478828268176</v>
      </c>
      <c r="G226" s="39">
        <f t="shared" si="32"/>
        <v>210.88969123937403</v>
      </c>
      <c r="H226" s="39">
        <f t="shared" si="33"/>
        <v>0.48427155148160633</v>
      </c>
      <c r="I226" s="68">
        <f t="shared" si="34"/>
        <v>211.37396279085564</v>
      </c>
      <c r="J226" s="40">
        <f t="shared" si="35"/>
        <v>-31.933461064582765</v>
      </c>
      <c r="K226" s="37">
        <f t="shared" si="36"/>
        <v>179.44050172627288</v>
      </c>
      <c r="L226" s="37">
        <f t="shared" si="37"/>
        <v>6092008.9815952508</v>
      </c>
      <c r="M226" s="37">
        <f t="shared" si="38"/>
        <v>5171654.7002529111</v>
      </c>
      <c r="N226" s="63"/>
      <c r="O226" s="74"/>
      <c r="P226" s="69"/>
    </row>
    <row r="227" spans="1:16" s="34" customFormat="1" x14ac:dyDescent="0.2">
      <c r="A227" s="33">
        <v>1251</v>
      </c>
      <c r="B227" s="34" t="s">
        <v>280</v>
      </c>
      <c r="C227" s="36">
        <v>11503</v>
      </c>
      <c r="D227" s="77">
        <v>4123</v>
      </c>
      <c r="E227" s="37">
        <f t="shared" si="30"/>
        <v>2789.9587678874605</v>
      </c>
      <c r="F227" s="38">
        <f t="shared" si="31"/>
        <v>0.79690524331998525</v>
      </c>
      <c r="G227" s="39">
        <f t="shared" si="32"/>
        <v>426.61985363586626</v>
      </c>
      <c r="H227" s="39">
        <f t="shared" si="33"/>
        <v>126.32686628276873</v>
      </c>
      <c r="I227" s="68">
        <f t="shared" si="34"/>
        <v>552.94671991863504</v>
      </c>
      <c r="J227" s="40">
        <f t="shared" si="35"/>
        <v>-31.933461064582765</v>
      </c>
      <c r="K227" s="37">
        <f t="shared" si="36"/>
        <v>521.01325885405231</v>
      </c>
      <c r="L227" s="37">
        <f t="shared" si="37"/>
        <v>2279799.3262245324</v>
      </c>
      <c r="M227" s="37">
        <f t="shared" si="38"/>
        <v>2148137.6662552576</v>
      </c>
      <c r="N227" s="63"/>
      <c r="O227" s="74"/>
      <c r="P227" s="69"/>
    </row>
    <row r="228" spans="1:16" s="34" customFormat="1" x14ac:dyDescent="0.2">
      <c r="A228" s="33">
        <v>1252</v>
      </c>
      <c r="B228" s="34" t="s">
        <v>281</v>
      </c>
      <c r="C228" s="36">
        <v>1301</v>
      </c>
      <c r="D228" s="77">
        <v>383</v>
      </c>
      <c r="E228" s="37">
        <f t="shared" si="30"/>
        <v>3396.8668407310706</v>
      </c>
      <c r="F228" s="38">
        <f t="shared" si="31"/>
        <v>0.97025842367129056</v>
      </c>
      <c r="G228" s="39">
        <f t="shared" si="32"/>
        <v>62.475009929700171</v>
      </c>
      <c r="H228" s="39">
        <f t="shared" si="33"/>
        <v>0</v>
      </c>
      <c r="I228" s="68">
        <f t="shared" si="34"/>
        <v>62.475009929700171</v>
      </c>
      <c r="J228" s="40">
        <f t="shared" si="35"/>
        <v>-31.933461064582765</v>
      </c>
      <c r="K228" s="37">
        <f t="shared" si="36"/>
        <v>30.541548865117406</v>
      </c>
      <c r="L228" s="37">
        <f t="shared" si="37"/>
        <v>23927.928803075167</v>
      </c>
      <c r="M228" s="37">
        <f t="shared" si="38"/>
        <v>11697.413215339966</v>
      </c>
      <c r="N228" s="63"/>
      <c r="O228" s="74"/>
      <c r="P228" s="69"/>
    </row>
    <row r="229" spans="1:16" s="34" customFormat="1" x14ac:dyDescent="0.2">
      <c r="A229" s="33">
        <v>1253</v>
      </c>
      <c r="B229" s="34" t="s">
        <v>282</v>
      </c>
      <c r="C229" s="36">
        <v>23880</v>
      </c>
      <c r="D229" s="77">
        <v>8026</v>
      </c>
      <c r="E229" s="37">
        <f t="shared" si="30"/>
        <v>2975.3301769249938</v>
      </c>
      <c r="F229" s="38">
        <f t="shared" si="31"/>
        <v>0.84985349815583688</v>
      </c>
      <c r="G229" s="39">
        <f t="shared" si="32"/>
        <v>315.39700821334628</v>
      </c>
      <c r="H229" s="39">
        <f t="shared" si="33"/>
        <v>61.446873119632066</v>
      </c>
      <c r="I229" s="68">
        <f t="shared" si="34"/>
        <v>376.84388133297836</v>
      </c>
      <c r="J229" s="40">
        <f t="shared" si="35"/>
        <v>-31.933461064582765</v>
      </c>
      <c r="K229" s="37">
        <f t="shared" si="36"/>
        <v>344.91042026839557</v>
      </c>
      <c r="L229" s="37">
        <f t="shared" si="37"/>
        <v>3024548.9915784844</v>
      </c>
      <c r="M229" s="37">
        <f t="shared" si="38"/>
        <v>2768251.0330741429</v>
      </c>
      <c r="N229" s="63"/>
      <c r="O229" s="74"/>
      <c r="P229" s="69"/>
    </row>
    <row r="230" spans="1:16" s="34" customFormat="1" x14ac:dyDescent="0.2">
      <c r="A230" s="33">
        <v>1256</v>
      </c>
      <c r="B230" s="34" t="s">
        <v>283</v>
      </c>
      <c r="C230" s="36">
        <v>24094</v>
      </c>
      <c r="D230" s="77">
        <v>8021</v>
      </c>
      <c r="E230" s="37">
        <f t="shared" si="30"/>
        <v>3003.8648547562648</v>
      </c>
      <c r="F230" s="38">
        <f t="shared" si="31"/>
        <v>0.85800395351091896</v>
      </c>
      <c r="G230" s="39">
        <f t="shared" si="32"/>
        <v>298.27620151458365</v>
      </c>
      <c r="H230" s="39">
        <f t="shared" si="33"/>
        <v>51.459735878687226</v>
      </c>
      <c r="I230" s="68">
        <f t="shared" si="34"/>
        <v>349.73593739327089</v>
      </c>
      <c r="J230" s="40">
        <f t="shared" si="35"/>
        <v>-31.933461064582765</v>
      </c>
      <c r="K230" s="37">
        <f t="shared" si="36"/>
        <v>317.8024763286881</v>
      </c>
      <c r="L230" s="37">
        <f t="shared" si="37"/>
        <v>2805231.9538314259</v>
      </c>
      <c r="M230" s="37">
        <f t="shared" si="38"/>
        <v>2549093.6626324072</v>
      </c>
      <c r="N230" s="63"/>
      <c r="O230" s="74"/>
      <c r="P230" s="69"/>
    </row>
    <row r="231" spans="1:16" s="34" customFormat="1" x14ac:dyDescent="0.2">
      <c r="A231" s="33">
        <v>1259</v>
      </c>
      <c r="B231" s="34" t="s">
        <v>284</v>
      </c>
      <c r="C231" s="36">
        <v>15382</v>
      </c>
      <c r="D231" s="77">
        <v>4913</v>
      </c>
      <c r="E231" s="37">
        <f t="shared" si="30"/>
        <v>3130.8772644005699</v>
      </c>
      <c r="F231" s="38">
        <f t="shared" si="31"/>
        <v>0.89428293238948253</v>
      </c>
      <c r="G231" s="39">
        <f t="shared" si="32"/>
        <v>222.06875572800064</v>
      </c>
      <c r="H231" s="39">
        <f t="shared" si="33"/>
        <v>7.0053925031804507</v>
      </c>
      <c r="I231" s="68">
        <f t="shared" si="34"/>
        <v>229.07414823118108</v>
      </c>
      <c r="J231" s="40">
        <f t="shared" si="35"/>
        <v>-31.933461064582765</v>
      </c>
      <c r="K231" s="37">
        <f t="shared" si="36"/>
        <v>197.14068716659833</v>
      </c>
      <c r="L231" s="37">
        <f t="shared" si="37"/>
        <v>1125441.2902597927</v>
      </c>
      <c r="M231" s="37">
        <f t="shared" si="38"/>
        <v>968552.19604949758</v>
      </c>
      <c r="N231" s="63"/>
      <c r="O231" s="74"/>
      <c r="P231" s="69"/>
    </row>
    <row r="232" spans="1:16" s="34" customFormat="1" x14ac:dyDescent="0.2">
      <c r="A232" s="33">
        <v>1260</v>
      </c>
      <c r="B232" s="34" t="s">
        <v>285</v>
      </c>
      <c r="C232" s="36">
        <v>15033</v>
      </c>
      <c r="D232" s="77">
        <v>5128</v>
      </c>
      <c r="E232" s="37">
        <f t="shared" si="30"/>
        <v>2931.5522620904835</v>
      </c>
      <c r="F232" s="38">
        <f t="shared" si="31"/>
        <v>0.83734906609225734</v>
      </c>
      <c r="G232" s="39">
        <f t="shared" si="32"/>
        <v>341.66375711405243</v>
      </c>
      <c r="H232" s="39">
        <f t="shared" si="33"/>
        <v>76.769143311710664</v>
      </c>
      <c r="I232" s="68">
        <f t="shared" si="34"/>
        <v>418.43290042576308</v>
      </c>
      <c r="J232" s="40">
        <f t="shared" si="35"/>
        <v>-31.933461064582765</v>
      </c>
      <c r="K232" s="37">
        <f t="shared" si="36"/>
        <v>386.49943936118029</v>
      </c>
      <c r="L232" s="37">
        <f t="shared" si="37"/>
        <v>2145723.913383313</v>
      </c>
      <c r="M232" s="37">
        <f t="shared" si="38"/>
        <v>1981969.1250441326</v>
      </c>
      <c r="N232" s="63"/>
      <c r="O232" s="74"/>
      <c r="P232" s="69"/>
    </row>
    <row r="233" spans="1:16" s="34" customFormat="1" x14ac:dyDescent="0.2">
      <c r="A233" s="33">
        <v>1263</v>
      </c>
      <c r="B233" s="34" t="s">
        <v>286</v>
      </c>
      <c r="C233" s="36">
        <v>53320</v>
      </c>
      <c r="D233" s="77">
        <v>15731</v>
      </c>
      <c r="E233" s="37">
        <f t="shared" si="30"/>
        <v>3389.4857288157141</v>
      </c>
      <c r="F233" s="38">
        <f t="shared" si="31"/>
        <v>0.96815013201673927</v>
      </c>
      <c r="G233" s="39">
        <f t="shared" si="32"/>
        <v>66.9036770789141</v>
      </c>
      <c r="H233" s="39">
        <f t="shared" si="33"/>
        <v>0</v>
      </c>
      <c r="I233" s="68">
        <f t="shared" si="34"/>
        <v>66.9036770789141</v>
      </c>
      <c r="J233" s="40">
        <f t="shared" si="35"/>
        <v>-31.933461064582765</v>
      </c>
      <c r="K233" s="37">
        <f t="shared" si="36"/>
        <v>34.970216014331335</v>
      </c>
      <c r="L233" s="37">
        <f t="shared" si="37"/>
        <v>1052461.7441283977</v>
      </c>
      <c r="M233" s="37">
        <f t="shared" si="38"/>
        <v>550116.4681214462</v>
      </c>
      <c r="N233" s="63"/>
      <c r="O233" s="74"/>
      <c r="P233" s="69"/>
    </row>
    <row r="234" spans="1:16" s="34" customFormat="1" x14ac:dyDescent="0.2">
      <c r="A234" s="33">
        <v>1264</v>
      </c>
      <c r="B234" s="34" t="s">
        <v>287</v>
      </c>
      <c r="C234" s="36">
        <v>11634</v>
      </c>
      <c r="D234" s="77">
        <v>2884</v>
      </c>
      <c r="E234" s="37">
        <f t="shared" si="30"/>
        <v>4033.980582524272</v>
      </c>
      <c r="F234" s="38">
        <f t="shared" si="31"/>
        <v>1.1522393501531036</v>
      </c>
      <c r="G234" s="39">
        <f t="shared" si="32"/>
        <v>-319.79323514622064</v>
      </c>
      <c r="H234" s="39">
        <f t="shared" si="33"/>
        <v>0</v>
      </c>
      <c r="I234" s="68">
        <f t="shared" si="34"/>
        <v>-319.79323514622064</v>
      </c>
      <c r="J234" s="40">
        <f t="shared" si="35"/>
        <v>-31.933461064582765</v>
      </c>
      <c r="K234" s="37">
        <f t="shared" si="36"/>
        <v>-351.72669621080342</v>
      </c>
      <c r="L234" s="37">
        <f t="shared" si="37"/>
        <v>-922283.69016170036</v>
      </c>
      <c r="M234" s="37">
        <f t="shared" si="38"/>
        <v>-1014379.7918719571</v>
      </c>
      <c r="N234" s="63"/>
      <c r="O234" s="74"/>
      <c r="P234" s="69"/>
    </row>
    <row r="235" spans="1:16" s="34" customFormat="1" x14ac:dyDescent="0.2">
      <c r="A235" s="33">
        <v>1265</v>
      </c>
      <c r="B235" s="34" t="s">
        <v>288</v>
      </c>
      <c r="C235" s="36">
        <v>1715</v>
      </c>
      <c r="D235" s="77">
        <v>587</v>
      </c>
      <c r="E235" s="37">
        <f t="shared" si="30"/>
        <v>2921.6354344122656</v>
      </c>
      <c r="F235" s="38">
        <f t="shared" si="31"/>
        <v>0.83451648947326429</v>
      </c>
      <c r="G235" s="39">
        <f t="shared" si="32"/>
        <v>347.61385372098317</v>
      </c>
      <c r="H235" s="39">
        <f t="shared" si="33"/>
        <v>80.240032999086949</v>
      </c>
      <c r="I235" s="68">
        <f t="shared" si="34"/>
        <v>427.85388672007014</v>
      </c>
      <c r="J235" s="40">
        <f t="shared" si="35"/>
        <v>-31.933461064582765</v>
      </c>
      <c r="K235" s="37">
        <f t="shared" si="36"/>
        <v>395.92042565548735</v>
      </c>
      <c r="L235" s="37">
        <f t="shared" si="37"/>
        <v>251150.23150468117</v>
      </c>
      <c r="M235" s="37">
        <f t="shared" si="38"/>
        <v>232405.28985977109</v>
      </c>
      <c r="N235" s="63"/>
      <c r="O235" s="74"/>
      <c r="P235" s="69"/>
    </row>
    <row r="236" spans="1:16" s="34" customFormat="1" x14ac:dyDescent="0.2">
      <c r="A236" s="33">
        <v>1266</v>
      </c>
      <c r="B236" s="34" t="s">
        <v>289</v>
      </c>
      <c r="C236" s="36">
        <v>5292</v>
      </c>
      <c r="D236" s="77">
        <v>1710</v>
      </c>
      <c r="E236" s="37">
        <f t="shared" si="30"/>
        <v>3094.7368421052633</v>
      </c>
      <c r="F236" s="38">
        <f t="shared" si="31"/>
        <v>0.88396002283453756</v>
      </c>
      <c r="G236" s="39">
        <f t="shared" si="32"/>
        <v>243.75300910518453</v>
      </c>
      <c r="H236" s="39">
        <f t="shared" si="33"/>
        <v>19.654540306537726</v>
      </c>
      <c r="I236" s="68">
        <f t="shared" si="34"/>
        <v>263.40754941172224</v>
      </c>
      <c r="J236" s="40">
        <f t="shared" si="35"/>
        <v>-31.933461064582765</v>
      </c>
      <c r="K236" s="37">
        <f t="shared" si="36"/>
        <v>231.47408834713949</v>
      </c>
      <c r="L236" s="37">
        <f t="shared" si="37"/>
        <v>450426.90949404502</v>
      </c>
      <c r="M236" s="37">
        <f t="shared" si="38"/>
        <v>395820.69107360853</v>
      </c>
      <c r="N236" s="63"/>
      <c r="O236" s="74"/>
      <c r="P236" s="69"/>
    </row>
    <row r="237" spans="1:16" s="34" customFormat="1" x14ac:dyDescent="0.2">
      <c r="A237" s="33">
        <v>1401</v>
      </c>
      <c r="B237" s="34" t="s">
        <v>290</v>
      </c>
      <c r="C237" s="36">
        <v>44654</v>
      </c>
      <c r="D237" s="77">
        <v>11999</v>
      </c>
      <c r="E237" s="37">
        <f t="shared" si="30"/>
        <v>3721.4767897324778</v>
      </c>
      <c r="F237" s="38">
        <f t="shared" si="31"/>
        <v>1.0629778478328626</v>
      </c>
      <c r="G237" s="39">
        <f t="shared" si="32"/>
        <v>-132.29095947114411</v>
      </c>
      <c r="H237" s="39">
        <f t="shared" si="33"/>
        <v>0</v>
      </c>
      <c r="I237" s="68">
        <f t="shared" si="34"/>
        <v>-132.29095947114411</v>
      </c>
      <c r="J237" s="40">
        <f t="shared" si="35"/>
        <v>-31.933461064582765</v>
      </c>
      <c r="K237" s="37">
        <f t="shared" si="36"/>
        <v>-164.22442053572686</v>
      </c>
      <c r="L237" s="37">
        <f t="shared" si="37"/>
        <v>-1587359.2226942582</v>
      </c>
      <c r="M237" s="37">
        <f t="shared" si="38"/>
        <v>-1970528.8220081867</v>
      </c>
      <c r="N237" s="63"/>
      <c r="O237" s="74"/>
      <c r="P237" s="69"/>
    </row>
    <row r="238" spans="1:16" s="34" customFormat="1" x14ac:dyDescent="0.2">
      <c r="A238" s="33">
        <v>1411</v>
      </c>
      <c r="B238" s="34" t="s">
        <v>291</v>
      </c>
      <c r="C238" s="36">
        <v>8589</v>
      </c>
      <c r="D238" s="77">
        <v>2371</v>
      </c>
      <c r="E238" s="37">
        <f t="shared" si="30"/>
        <v>3622.5221425558834</v>
      </c>
      <c r="F238" s="38">
        <f t="shared" si="31"/>
        <v>1.0347131013808506</v>
      </c>
      <c r="G238" s="39">
        <f t="shared" si="32"/>
        <v>-72.918171165187502</v>
      </c>
      <c r="H238" s="39">
        <f t="shared" si="33"/>
        <v>0</v>
      </c>
      <c r="I238" s="68">
        <f t="shared" si="34"/>
        <v>-72.918171165187502</v>
      </c>
      <c r="J238" s="40">
        <f t="shared" si="35"/>
        <v>-31.933461064582765</v>
      </c>
      <c r="K238" s="37">
        <f t="shared" si="36"/>
        <v>-104.85163222977027</v>
      </c>
      <c r="L238" s="37">
        <f t="shared" si="37"/>
        <v>-172888.98383265958</v>
      </c>
      <c r="M238" s="37">
        <f t="shared" si="38"/>
        <v>-248603.22001678532</v>
      </c>
      <c r="N238" s="63"/>
      <c r="O238" s="74"/>
      <c r="P238" s="69"/>
    </row>
    <row r="239" spans="1:16" s="34" customFormat="1" x14ac:dyDescent="0.2">
      <c r="A239" s="33">
        <v>1412</v>
      </c>
      <c r="B239" s="34" t="s">
        <v>292</v>
      </c>
      <c r="C239" s="36">
        <v>3246</v>
      </c>
      <c r="D239" s="77">
        <v>794</v>
      </c>
      <c r="E239" s="37">
        <f t="shared" si="30"/>
        <v>4088.1612090680101</v>
      </c>
      <c r="F239" s="38">
        <f t="shared" si="31"/>
        <v>1.167715143514652</v>
      </c>
      <c r="G239" s="39">
        <f t="shared" si="32"/>
        <v>-352.30161107246346</v>
      </c>
      <c r="H239" s="39">
        <f t="shared" si="33"/>
        <v>0</v>
      </c>
      <c r="I239" s="68">
        <f t="shared" si="34"/>
        <v>-352.30161107246346</v>
      </c>
      <c r="J239" s="40">
        <f t="shared" si="35"/>
        <v>-31.933461064582765</v>
      </c>
      <c r="K239" s="37">
        <f t="shared" si="36"/>
        <v>-384.23507213704625</v>
      </c>
      <c r="L239" s="37">
        <f t="shared" si="37"/>
        <v>-279727.47919153597</v>
      </c>
      <c r="M239" s="37">
        <f t="shared" si="38"/>
        <v>-305082.64727681474</v>
      </c>
      <c r="N239" s="63"/>
      <c r="O239" s="74"/>
      <c r="P239" s="69"/>
    </row>
    <row r="240" spans="1:16" s="34" customFormat="1" x14ac:dyDescent="0.2">
      <c r="A240" s="33">
        <v>1413</v>
      </c>
      <c r="B240" s="34" t="s">
        <v>293</v>
      </c>
      <c r="C240" s="36">
        <v>5119</v>
      </c>
      <c r="D240" s="77">
        <v>1438</v>
      </c>
      <c r="E240" s="37">
        <f t="shared" si="30"/>
        <v>3559.8052851182197</v>
      </c>
      <c r="F240" s="38">
        <f t="shared" si="31"/>
        <v>1.0167990758719823</v>
      </c>
      <c r="G240" s="39">
        <f t="shared" si="32"/>
        <v>-35.288056702589252</v>
      </c>
      <c r="H240" s="39">
        <f t="shared" si="33"/>
        <v>0</v>
      </c>
      <c r="I240" s="68">
        <f t="shared" si="34"/>
        <v>-35.288056702589252</v>
      </c>
      <c r="J240" s="40">
        <f t="shared" si="35"/>
        <v>-31.933461064582765</v>
      </c>
      <c r="K240" s="37">
        <f t="shared" si="36"/>
        <v>-67.221517767172017</v>
      </c>
      <c r="L240" s="37">
        <f t="shared" si="37"/>
        <v>-50744.225538323342</v>
      </c>
      <c r="M240" s="37">
        <f t="shared" si="38"/>
        <v>-96664.542549193357</v>
      </c>
      <c r="N240" s="63"/>
      <c r="O240" s="74"/>
      <c r="P240" s="69"/>
    </row>
    <row r="241" spans="1:16" s="34" customFormat="1" x14ac:dyDescent="0.2">
      <c r="A241" s="33">
        <v>1416</v>
      </c>
      <c r="B241" s="34" t="s">
        <v>294</v>
      </c>
      <c r="C241" s="36">
        <v>12808</v>
      </c>
      <c r="D241" s="77">
        <v>4190</v>
      </c>
      <c r="E241" s="37">
        <f t="shared" si="30"/>
        <v>3056.801909307876</v>
      </c>
      <c r="F241" s="38">
        <f t="shared" si="31"/>
        <v>0.87312454124994066</v>
      </c>
      <c r="G241" s="39">
        <f t="shared" si="32"/>
        <v>266.51396878361692</v>
      </c>
      <c r="H241" s="39">
        <f t="shared" si="33"/>
        <v>32.931766785623289</v>
      </c>
      <c r="I241" s="68">
        <f t="shared" si="34"/>
        <v>299.44573556924018</v>
      </c>
      <c r="J241" s="40">
        <f t="shared" si="35"/>
        <v>-31.933461064582765</v>
      </c>
      <c r="K241" s="37">
        <f t="shared" si="36"/>
        <v>267.5122745046574</v>
      </c>
      <c r="L241" s="37">
        <f t="shared" si="37"/>
        <v>1254677.6320351164</v>
      </c>
      <c r="M241" s="37">
        <f t="shared" si="38"/>
        <v>1120876.4301745144</v>
      </c>
      <c r="N241" s="63"/>
      <c r="O241" s="74"/>
      <c r="P241" s="69"/>
    </row>
    <row r="242" spans="1:16" s="34" customFormat="1" x14ac:dyDescent="0.2">
      <c r="A242" s="33">
        <v>1417</v>
      </c>
      <c r="B242" s="34" t="s">
        <v>295</v>
      </c>
      <c r="C242" s="36">
        <v>8205</v>
      </c>
      <c r="D242" s="77">
        <v>2722</v>
      </c>
      <c r="E242" s="37">
        <f t="shared" si="30"/>
        <v>3014.3277002204263</v>
      </c>
      <c r="F242" s="38">
        <f t="shared" si="31"/>
        <v>0.86099249101419917</v>
      </c>
      <c r="G242" s="39">
        <f t="shared" si="32"/>
        <v>291.99849423608674</v>
      </c>
      <c r="H242" s="39">
        <f t="shared" si="33"/>
        <v>47.797739966230687</v>
      </c>
      <c r="I242" s="68">
        <f t="shared" si="34"/>
        <v>339.79623420231741</v>
      </c>
      <c r="J242" s="40">
        <f t="shared" si="35"/>
        <v>-31.933461064582765</v>
      </c>
      <c r="K242" s="37">
        <f t="shared" si="36"/>
        <v>307.86277313773462</v>
      </c>
      <c r="L242" s="37">
        <f t="shared" si="37"/>
        <v>924925.34949870803</v>
      </c>
      <c r="M242" s="37">
        <f t="shared" si="38"/>
        <v>838002.46848091367</v>
      </c>
      <c r="N242" s="63"/>
      <c r="O242" s="74"/>
      <c r="P242" s="69"/>
    </row>
    <row r="243" spans="1:16" s="34" customFormat="1" x14ac:dyDescent="0.2">
      <c r="A243" s="33">
        <v>1418</v>
      </c>
      <c r="B243" s="34" t="s">
        <v>296</v>
      </c>
      <c r="C243" s="36">
        <v>3759</v>
      </c>
      <c r="D243" s="77">
        <v>1288</v>
      </c>
      <c r="E243" s="37">
        <f t="shared" si="30"/>
        <v>2918.478260869565</v>
      </c>
      <c r="F243" s="38">
        <f t="shared" si="31"/>
        <v>0.83361469544705569</v>
      </c>
      <c r="G243" s="39">
        <f t="shared" si="32"/>
        <v>349.50815784660352</v>
      </c>
      <c r="H243" s="39">
        <f t="shared" si="33"/>
        <v>81.345043739032135</v>
      </c>
      <c r="I243" s="68">
        <f t="shared" si="34"/>
        <v>430.85320158563565</v>
      </c>
      <c r="J243" s="40">
        <f t="shared" si="35"/>
        <v>-31.933461064582765</v>
      </c>
      <c r="K243" s="37">
        <f t="shared" si="36"/>
        <v>398.91974052105286</v>
      </c>
      <c r="L243" s="37">
        <f t="shared" si="37"/>
        <v>554938.92364229867</v>
      </c>
      <c r="M243" s="37">
        <f t="shared" si="38"/>
        <v>513808.62579111609</v>
      </c>
      <c r="N243" s="63"/>
      <c r="O243" s="74"/>
      <c r="P243" s="69"/>
    </row>
    <row r="244" spans="1:16" s="34" customFormat="1" x14ac:dyDescent="0.2">
      <c r="A244" s="33">
        <v>1419</v>
      </c>
      <c r="B244" s="34" t="s">
        <v>297</v>
      </c>
      <c r="C244" s="36">
        <v>8155</v>
      </c>
      <c r="D244" s="77">
        <v>2332</v>
      </c>
      <c r="E244" s="37">
        <f t="shared" si="30"/>
        <v>3496.9982847341339</v>
      </c>
      <c r="F244" s="38">
        <f t="shared" si="31"/>
        <v>0.99885930253218613</v>
      </c>
      <c r="G244" s="39">
        <f t="shared" si="32"/>
        <v>2.3961435278622045</v>
      </c>
      <c r="H244" s="39">
        <f t="shared" si="33"/>
        <v>0</v>
      </c>
      <c r="I244" s="68">
        <f t="shared" si="34"/>
        <v>2.3961435278622045</v>
      </c>
      <c r="J244" s="40">
        <f t="shared" si="35"/>
        <v>-31.933461064582765</v>
      </c>
      <c r="K244" s="37">
        <f t="shared" si="36"/>
        <v>-29.537317536720561</v>
      </c>
      <c r="L244" s="37">
        <f t="shared" si="37"/>
        <v>5587.8067069746612</v>
      </c>
      <c r="M244" s="37">
        <f t="shared" si="38"/>
        <v>-68881.024495632344</v>
      </c>
      <c r="N244" s="63"/>
      <c r="O244" s="74"/>
      <c r="P244" s="69"/>
    </row>
    <row r="245" spans="1:16" s="34" customFormat="1" x14ac:dyDescent="0.2">
      <c r="A245" s="33">
        <v>1420</v>
      </c>
      <c r="B245" s="34" t="s">
        <v>298</v>
      </c>
      <c r="C245" s="36">
        <v>24761</v>
      </c>
      <c r="D245" s="77">
        <v>7941</v>
      </c>
      <c r="E245" s="37">
        <f t="shared" si="30"/>
        <v>3118.121143432817</v>
      </c>
      <c r="F245" s="38">
        <f t="shared" si="31"/>
        <v>0.890639358942939</v>
      </c>
      <c r="G245" s="39">
        <f t="shared" si="32"/>
        <v>229.72242830865233</v>
      </c>
      <c r="H245" s="39">
        <f t="shared" si="33"/>
        <v>11.470034841893948</v>
      </c>
      <c r="I245" s="68">
        <f t="shared" si="34"/>
        <v>241.19246315054627</v>
      </c>
      <c r="J245" s="40">
        <f t="shared" si="35"/>
        <v>-31.933461064582765</v>
      </c>
      <c r="K245" s="37">
        <f t="shared" si="36"/>
        <v>209.25900208596352</v>
      </c>
      <c r="L245" s="37">
        <f t="shared" si="37"/>
        <v>1915309.3498784879</v>
      </c>
      <c r="M245" s="37">
        <f t="shared" si="38"/>
        <v>1661725.7355646363</v>
      </c>
      <c r="N245" s="63"/>
      <c r="O245" s="74"/>
      <c r="P245" s="69"/>
    </row>
    <row r="246" spans="1:16" s="34" customFormat="1" x14ac:dyDescent="0.2">
      <c r="A246" s="33">
        <v>1421</v>
      </c>
      <c r="B246" s="34" t="s">
        <v>299</v>
      </c>
      <c r="C246" s="36">
        <v>6555</v>
      </c>
      <c r="D246" s="77">
        <v>1787</v>
      </c>
      <c r="E246" s="37">
        <f t="shared" si="30"/>
        <v>3668.1589255735871</v>
      </c>
      <c r="F246" s="38">
        <f t="shared" si="31"/>
        <v>1.0477484881735386</v>
      </c>
      <c r="G246" s="39">
        <f t="shared" si="32"/>
        <v>-100.30024097580971</v>
      </c>
      <c r="H246" s="39">
        <f t="shared" si="33"/>
        <v>0</v>
      </c>
      <c r="I246" s="68">
        <f t="shared" si="34"/>
        <v>-100.30024097580971</v>
      </c>
      <c r="J246" s="40">
        <f t="shared" si="35"/>
        <v>-31.933461064582765</v>
      </c>
      <c r="K246" s="37">
        <f t="shared" si="36"/>
        <v>-132.23370204039247</v>
      </c>
      <c r="L246" s="37">
        <f t="shared" si="37"/>
        <v>-179236.53062377195</v>
      </c>
      <c r="M246" s="37">
        <f t="shared" si="38"/>
        <v>-236301.62554618134</v>
      </c>
      <c r="N246" s="63"/>
      <c r="O246" s="74"/>
      <c r="P246" s="69"/>
    </row>
    <row r="247" spans="1:16" s="34" customFormat="1" x14ac:dyDescent="0.2">
      <c r="A247" s="33">
        <v>1422</v>
      </c>
      <c r="B247" s="34" t="s">
        <v>300</v>
      </c>
      <c r="C247" s="36">
        <v>7651</v>
      </c>
      <c r="D247" s="77">
        <v>2159</v>
      </c>
      <c r="E247" s="37">
        <f t="shared" si="30"/>
        <v>3543.7702640111161</v>
      </c>
      <c r="F247" s="38">
        <f t="shared" si="31"/>
        <v>1.0122189392247756</v>
      </c>
      <c r="G247" s="39">
        <f t="shared" si="32"/>
        <v>-25.667044038327095</v>
      </c>
      <c r="H247" s="39">
        <f t="shared" si="33"/>
        <v>0</v>
      </c>
      <c r="I247" s="68">
        <f t="shared" si="34"/>
        <v>-25.667044038327095</v>
      </c>
      <c r="J247" s="40">
        <f t="shared" si="35"/>
        <v>-31.933461064582765</v>
      </c>
      <c r="K247" s="37">
        <f t="shared" si="36"/>
        <v>-57.600505102909864</v>
      </c>
      <c r="L247" s="37">
        <f t="shared" si="37"/>
        <v>-55415.1480787482</v>
      </c>
      <c r="M247" s="37">
        <f t="shared" si="38"/>
        <v>-124359.49051718239</v>
      </c>
      <c r="N247" s="63"/>
      <c r="O247" s="74"/>
      <c r="P247" s="69"/>
    </row>
    <row r="248" spans="1:16" s="34" customFormat="1" x14ac:dyDescent="0.2">
      <c r="A248" s="33">
        <v>1424</v>
      </c>
      <c r="B248" s="34" t="s">
        <v>301</v>
      </c>
      <c r="C248" s="36">
        <v>18949</v>
      </c>
      <c r="D248" s="77">
        <v>5363</v>
      </c>
      <c r="E248" s="37">
        <f t="shared" si="30"/>
        <v>3533.2836099198212</v>
      </c>
      <c r="F248" s="38">
        <f t="shared" si="31"/>
        <v>1.0092236011837894</v>
      </c>
      <c r="G248" s="39">
        <f t="shared" si="32"/>
        <v>-19.375051583550157</v>
      </c>
      <c r="H248" s="39">
        <f t="shared" si="33"/>
        <v>0</v>
      </c>
      <c r="I248" s="68">
        <f t="shared" si="34"/>
        <v>-19.375051583550157</v>
      </c>
      <c r="J248" s="40">
        <f t="shared" si="35"/>
        <v>-31.933461064582765</v>
      </c>
      <c r="K248" s="37">
        <f t="shared" si="36"/>
        <v>-51.308512648132918</v>
      </c>
      <c r="L248" s="37">
        <f t="shared" si="37"/>
        <v>-103908.40164257948</v>
      </c>
      <c r="M248" s="37">
        <f t="shared" si="38"/>
        <v>-275167.55333193683</v>
      </c>
      <c r="N248" s="63"/>
      <c r="O248" s="74"/>
      <c r="P248" s="69"/>
    </row>
    <row r="249" spans="1:16" s="34" customFormat="1" x14ac:dyDescent="0.2">
      <c r="A249" s="33">
        <v>1426</v>
      </c>
      <c r="B249" s="34" t="s">
        <v>302</v>
      </c>
      <c r="C249" s="36">
        <v>14599</v>
      </c>
      <c r="D249" s="77">
        <v>5151</v>
      </c>
      <c r="E249" s="37">
        <f t="shared" si="30"/>
        <v>2834.2069501067754</v>
      </c>
      <c r="F249" s="38">
        <f t="shared" si="31"/>
        <v>0.80954399942771438</v>
      </c>
      <c r="G249" s="39">
        <f t="shared" si="32"/>
        <v>400.0709443042773</v>
      </c>
      <c r="H249" s="39">
        <f t="shared" si="33"/>
        <v>110.84000250600852</v>
      </c>
      <c r="I249" s="68">
        <f t="shared" si="34"/>
        <v>510.91094681028585</v>
      </c>
      <c r="J249" s="40">
        <f t="shared" si="35"/>
        <v>-31.933461064582765</v>
      </c>
      <c r="K249" s="37">
        <f t="shared" si="36"/>
        <v>478.97748574570306</v>
      </c>
      <c r="L249" s="37">
        <f t="shared" si="37"/>
        <v>2631702.2870197822</v>
      </c>
      <c r="M249" s="37">
        <f t="shared" si="38"/>
        <v>2467213.0290761166</v>
      </c>
      <c r="N249" s="63"/>
      <c r="O249" s="74"/>
      <c r="P249" s="69"/>
    </row>
    <row r="250" spans="1:16" s="34" customFormat="1" x14ac:dyDescent="0.2">
      <c r="A250" s="33">
        <v>1428</v>
      </c>
      <c r="B250" s="34" t="s">
        <v>303</v>
      </c>
      <c r="C250" s="36">
        <v>9879</v>
      </c>
      <c r="D250" s="77">
        <v>3065</v>
      </c>
      <c r="E250" s="37">
        <f t="shared" si="30"/>
        <v>3223.1647634584015</v>
      </c>
      <c r="F250" s="38">
        <f t="shared" si="31"/>
        <v>0.9206433190513118</v>
      </c>
      <c r="G250" s="39">
        <f t="shared" si="32"/>
        <v>166.69625629330167</v>
      </c>
      <c r="H250" s="39">
        <f t="shared" si="33"/>
        <v>0</v>
      </c>
      <c r="I250" s="68">
        <f t="shared" si="34"/>
        <v>166.69625629330167</v>
      </c>
      <c r="J250" s="40">
        <f t="shared" si="35"/>
        <v>-31.933461064582765</v>
      </c>
      <c r="K250" s="37">
        <f t="shared" si="36"/>
        <v>134.76279522871891</v>
      </c>
      <c r="L250" s="37">
        <f t="shared" si="37"/>
        <v>510924.02553896961</v>
      </c>
      <c r="M250" s="37">
        <f t="shared" si="38"/>
        <v>413047.96737602347</v>
      </c>
      <c r="N250" s="63"/>
      <c r="O250" s="74"/>
      <c r="P250" s="69"/>
    </row>
    <row r="251" spans="1:16" s="34" customFormat="1" x14ac:dyDescent="0.2">
      <c r="A251" s="33">
        <v>1429</v>
      </c>
      <c r="B251" s="34" t="s">
        <v>304</v>
      </c>
      <c r="C251" s="36">
        <v>7519</v>
      </c>
      <c r="D251" s="77">
        <v>2862</v>
      </c>
      <c r="E251" s="37">
        <f t="shared" si="30"/>
        <v>2627.1837875611459</v>
      </c>
      <c r="F251" s="38">
        <f t="shared" si="31"/>
        <v>0.75041128190507589</v>
      </c>
      <c r="G251" s="39">
        <f t="shared" si="32"/>
        <v>524.28484183165494</v>
      </c>
      <c r="H251" s="39">
        <f t="shared" si="33"/>
        <v>183.29810939697882</v>
      </c>
      <c r="I251" s="68">
        <f t="shared" si="34"/>
        <v>707.58295122863376</v>
      </c>
      <c r="J251" s="40">
        <f t="shared" si="35"/>
        <v>-31.933461064582765</v>
      </c>
      <c r="K251" s="37">
        <f t="shared" si="36"/>
        <v>675.64949016405103</v>
      </c>
      <c r="L251" s="37">
        <f t="shared" si="37"/>
        <v>2025102.4064163498</v>
      </c>
      <c r="M251" s="37">
        <f t="shared" si="38"/>
        <v>1933708.8408495141</v>
      </c>
      <c r="N251" s="63"/>
      <c r="O251" s="74"/>
      <c r="P251" s="69"/>
    </row>
    <row r="252" spans="1:16" s="34" customFormat="1" x14ac:dyDescent="0.2">
      <c r="A252" s="33">
        <v>1430</v>
      </c>
      <c r="B252" s="34" t="s">
        <v>305</v>
      </c>
      <c r="C252" s="36">
        <v>8626</v>
      </c>
      <c r="D252" s="77">
        <v>2966</v>
      </c>
      <c r="E252" s="37">
        <f t="shared" si="30"/>
        <v>2908.2939986513825</v>
      </c>
      <c r="F252" s="38">
        <f t="shared" si="31"/>
        <v>0.83070573060699082</v>
      </c>
      <c r="G252" s="39">
        <f t="shared" si="32"/>
        <v>355.61871517751302</v>
      </c>
      <c r="H252" s="39">
        <f t="shared" si="33"/>
        <v>84.90953551539603</v>
      </c>
      <c r="I252" s="68">
        <f t="shared" si="34"/>
        <v>440.52825069290907</v>
      </c>
      <c r="J252" s="40">
        <f t="shared" si="35"/>
        <v>-31.933461064582765</v>
      </c>
      <c r="K252" s="37">
        <f t="shared" si="36"/>
        <v>408.59478962832628</v>
      </c>
      <c r="L252" s="37">
        <f t="shared" si="37"/>
        <v>1306606.7915551683</v>
      </c>
      <c r="M252" s="37">
        <f t="shared" si="38"/>
        <v>1211892.1460376158</v>
      </c>
      <c r="N252" s="63"/>
      <c r="O252" s="74"/>
      <c r="P252" s="69"/>
    </row>
    <row r="253" spans="1:16" s="34" customFormat="1" x14ac:dyDescent="0.2">
      <c r="A253" s="33">
        <v>1431</v>
      </c>
      <c r="B253" s="34" t="s">
        <v>306</v>
      </c>
      <c r="C253" s="36">
        <v>9127</v>
      </c>
      <c r="D253" s="77">
        <v>3049</v>
      </c>
      <c r="E253" s="37">
        <f t="shared" si="30"/>
        <v>2993.4404722859954</v>
      </c>
      <c r="F253" s="38">
        <f t="shared" si="31"/>
        <v>0.85502640232107796</v>
      </c>
      <c r="G253" s="39">
        <f t="shared" si="32"/>
        <v>304.53083099674529</v>
      </c>
      <c r="H253" s="39">
        <f t="shared" si="33"/>
        <v>55.108269743281511</v>
      </c>
      <c r="I253" s="68">
        <f t="shared" si="34"/>
        <v>359.63910074002683</v>
      </c>
      <c r="J253" s="40">
        <f t="shared" si="35"/>
        <v>-31.933461064582765</v>
      </c>
      <c r="K253" s="37">
        <f t="shared" si="36"/>
        <v>327.70563967544405</v>
      </c>
      <c r="L253" s="37">
        <f t="shared" si="37"/>
        <v>1096539.6181563418</v>
      </c>
      <c r="M253" s="37">
        <f t="shared" si="38"/>
        <v>999174.49537042889</v>
      </c>
      <c r="N253" s="63"/>
      <c r="O253" s="74"/>
      <c r="P253" s="69"/>
    </row>
    <row r="254" spans="1:16" s="34" customFormat="1" x14ac:dyDescent="0.2">
      <c r="A254" s="33">
        <v>1432</v>
      </c>
      <c r="B254" s="34" t="s">
        <v>307</v>
      </c>
      <c r="C254" s="36">
        <v>46677</v>
      </c>
      <c r="D254" s="77">
        <v>13009</v>
      </c>
      <c r="E254" s="37">
        <f t="shared" si="30"/>
        <v>3588.0544238604043</v>
      </c>
      <c r="F254" s="38">
        <f t="shared" si="31"/>
        <v>1.0248679717431448</v>
      </c>
      <c r="G254" s="39">
        <f t="shared" si="32"/>
        <v>-52.237539947900039</v>
      </c>
      <c r="H254" s="39">
        <f t="shared" si="33"/>
        <v>0</v>
      </c>
      <c r="I254" s="68">
        <f t="shared" si="34"/>
        <v>-52.237539947900039</v>
      </c>
      <c r="J254" s="40">
        <f t="shared" si="35"/>
        <v>-31.933461064582765</v>
      </c>
      <c r="K254" s="37">
        <f t="shared" si="36"/>
        <v>-84.171001012482805</v>
      </c>
      <c r="L254" s="37">
        <f t="shared" si="37"/>
        <v>-679558.15718223166</v>
      </c>
      <c r="M254" s="37">
        <f t="shared" si="38"/>
        <v>-1094980.5521713889</v>
      </c>
      <c r="N254" s="63"/>
      <c r="O254" s="74"/>
      <c r="P254" s="69"/>
    </row>
    <row r="255" spans="1:16" s="34" customFormat="1" x14ac:dyDescent="0.2">
      <c r="A255" s="33">
        <v>1433</v>
      </c>
      <c r="B255" s="34" t="s">
        <v>308</v>
      </c>
      <c r="C255" s="36">
        <v>8407</v>
      </c>
      <c r="D255" s="77">
        <v>2848</v>
      </c>
      <c r="E255" s="37">
        <f t="shared" si="30"/>
        <v>2951.8960674157302</v>
      </c>
      <c r="F255" s="38">
        <f t="shared" si="31"/>
        <v>0.84315993517009891</v>
      </c>
      <c r="G255" s="39">
        <f t="shared" si="32"/>
        <v>329.45747391890444</v>
      </c>
      <c r="H255" s="39">
        <f t="shared" si="33"/>
        <v>69.648811447874337</v>
      </c>
      <c r="I255" s="68">
        <f t="shared" si="34"/>
        <v>399.10628536677876</v>
      </c>
      <c r="J255" s="40">
        <f t="shared" si="35"/>
        <v>-31.933461064582765</v>
      </c>
      <c r="K255" s="37">
        <f t="shared" si="36"/>
        <v>367.17282430219598</v>
      </c>
      <c r="L255" s="37">
        <f t="shared" si="37"/>
        <v>1136654.7007245859</v>
      </c>
      <c r="M255" s="37">
        <f t="shared" si="38"/>
        <v>1045708.2036126541</v>
      </c>
      <c r="N255" s="63"/>
      <c r="O255" s="74"/>
      <c r="P255" s="69"/>
    </row>
    <row r="256" spans="1:16" s="34" customFormat="1" x14ac:dyDescent="0.2">
      <c r="A256" s="33">
        <v>1438</v>
      </c>
      <c r="B256" s="34" t="s">
        <v>309</v>
      </c>
      <c r="C256" s="36">
        <v>12218</v>
      </c>
      <c r="D256" s="77">
        <v>3847</v>
      </c>
      <c r="E256" s="37">
        <f t="shared" si="30"/>
        <v>3175.9812841174939</v>
      </c>
      <c r="F256" s="38">
        <f t="shared" si="31"/>
        <v>0.90716614422076036</v>
      </c>
      <c r="G256" s="39">
        <f t="shared" si="32"/>
        <v>195.00634389784616</v>
      </c>
      <c r="H256" s="39">
        <f t="shared" si="33"/>
        <v>0</v>
      </c>
      <c r="I256" s="68">
        <f t="shared" si="34"/>
        <v>195.00634389784616</v>
      </c>
      <c r="J256" s="40">
        <f t="shared" si="35"/>
        <v>-31.933461064582765</v>
      </c>
      <c r="K256" s="37">
        <f t="shared" si="36"/>
        <v>163.07288283326341</v>
      </c>
      <c r="L256" s="37">
        <f t="shared" si="37"/>
        <v>750189.40497501416</v>
      </c>
      <c r="M256" s="37">
        <f t="shared" si="38"/>
        <v>627341.38025956438</v>
      </c>
      <c r="N256" s="63"/>
      <c r="O256" s="74"/>
      <c r="P256" s="69"/>
    </row>
    <row r="257" spans="1:16" s="34" customFormat="1" x14ac:dyDescent="0.2">
      <c r="A257" s="33">
        <v>1439</v>
      </c>
      <c r="B257" s="34" t="s">
        <v>310</v>
      </c>
      <c r="C257" s="36">
        <v>22032</v>
      </c>
      <c r="D257" s="77">
        <v>6031</v>
      </c>
      <c r="E257" s="37">
        <f t="shared" si="30"/>
        <v>3653.1255181561928</v>
      </c>
      <c r="F257" s="38">
        <f t="shared" si="31"/>
        <v>1.0434544457906261</v>
      </c>
      <c r="G257" s="39">
        <f t="shared" si="32"/>
        <v>-91.280196525373142</v>
      </c>
      <c r="H257" s="39">
        <f t="shared" si="33"/>
        <v>0</v>
      </c>
      <c r="I257" s="68">
        <f t="shared" si="34"/>
        <v>-91.280196525373142</v>
      </c>
      <c r="J257" s="40">
        <f t="shared" si="35"/>
        <v>-31.933461064582765</v>
      </c>
      <c r="K257" s="37">
        <f t="shared" si="36"/>
        <v>-123.21365758995591</v>
      </c>
      <c r="L257" s="37">
        <f t="shared" si="37"/>
        <v>-550510.86524452537</v>
      </c>
      <c r="M257" s="37">
        <f t="shared" si="38"/>
        <v>-743101.56892502413</v>
      </c>
      <c r="N257" s="63"/>
      <c r="O257" s="74"/>
      <c r="P257" s="69"/>
    </row>
    <row r="258" spans="1:16" s="34" customFormat="1" x14ac:dyDescent="0.2">
      <c r="A258" s="33">
        <v>1441</v>
      </c>
      <c r="B258" s="34" t="s">
        <v>311</v>
      </c>
      <c r="C258" s="36">
        <v>9547</v>
      </c>
      <c r="D258" s="77">
        <v>2791</v>
      </c>
      <c r="E258" s="37">
        <f t="shared" si="30"/>
        <v>3420.6377642422071</v>
      </c>
      <c r="F258" s="38">
        <f t="shared" si="31"/>
        <v>0.97704819196558212</v>
      </c>
      <c r="G258" s="39">
        <f t="shared" si="32"/>
        <v>48.21245582301826</v>
      </c>
      <c r="H258" s="39">
        <f t="shared" si="33"/>
        <v>0</v>
      </c>
      <c r="I258" s="68">
        <f t="shared" si="34"/>
        <v>48.21245582301826</v>
      </c>
      <c r="J258" s="40">
        <f t="shared" si="35"/>
        <v>-31.933461064582765</v>
      </c>
      <c r="K258" s="37">
        <f t="shared" si="36"/>
        <v>16.278994758435495</v>
      </c>
      <c r="L258" s="37">
        <f t="shared" si="37"/>
        <v>134560.96420204395</v>
      </c>
      <c r="M258" s="37">
        <f t="shared" si="38"/>
        <v>45434.674370793466</v>
      </c>
      <c r="N258" s="63"/>
      <c r="O258" s="74"/>
      <c r="P258" s="69"/>
    </row>
    <row r="259" spans="1:16" s="34" customFormat="1" x14ac:dyDescent="0.2">
      <c r="A259" s="33">
        <v>1443</v>
      </c>
      <c r="B259" s="34" t="s">
        <v>312</v>
      </c>
      <c r="C259" s="36">
        <v>19000</v>
      </c>
      <c r="D259" s="77">
        <v>6064</v>
      </c>
      <c r="E259" s="37">
        <f t="shared" si="30"/>
        <v>3133.2453825857519</v>
      </c>
      <c r="F259" s="38">
        <f t="shared" si="31"/>
        <v>0.89495934589791659</v>
      </c>
      <c r="G259" s="39">
        <f t="shared" si="32"/>
        <v>220.64788481689138</v>
      </c>
      <c r="H259" s="39">
        <f t="shared" si="33"/>
        <v>6.1765511383667215</v>
      </c>
      <c r="I259" s="68">
        <f t="shared" si="34"/>
        <v>226.82443595525811</v>
      </c>
      <c r="J259" s="40">
        <f t="shared" si="35"/>
        <v>-31.933461064582765</v>
      </c>
      <c r="K259" s="37">
        <f t="shared" si="36"/>
        <v>194.89097489067535</v>
      </c>
      <c r="L259" s="37">
        <f t="shared" si="37"/>
        <v>1375463.3796326851</v>
      </c>
      <c r="M259" s="37">
        <f t="shared" si="38"/>
        <v>1181818.8717370552</v>
      </c>
      <c r="N259" s="63"/>
      <c r="O259" s="74"/>
      <c r="P259" s="69"/>
    </row>
    <row r="260" spans="1:16" s="34" customFormat="1" x14ac:dyDescent="0.2">
      <c r="A260" s="33">
        <v>1444</v>
      </c>
      <c r="B260" s="34" t="s">
        <v>313</v>
      </c>
      <c r="C260" s="36">
        <v>3153</v>
      </c>
      <c r="D260" s="77">
        <v>1198</v>
      </c>
      <c r="E260" s="37">
        <f t="shared" si="30"/>
        <v>2631.8864774624376</v>
      </c>
      <c r="F260" s="38">
        <f t="shared" si="31"/>
        <v>0.75175452693191369</v>
      </c>
      <c r="G260" s="39">
        <f t="shared" si="32"/>
        <v>521.46322789087992</v>
      </c>
      <c r="H260" s="39">
        <f t="shared" si="33"/>
        <v>181.65216793152672</v>
      </c>
      <c r="I260" s="68">
        <f t="shared" si="34"/>
        <v>703.11539582240664</v>
      </c>
      <c r="J260" s="40">
        <f t="shared" si="35"/>
        <v>-31.933461064582765</v>
      </c>
      <c r="K260" s="37">
        <f t="shared" si="36"/>
        <v>671.18193475782391</v>
      </c>
      <c r="L260" s="37">
        <f t="shared" si="37"/>
        <v>842332.24419524311</v>
      </c>
      <c r="M260" s="37">
        <f t="shared" si="38"/>
        <v>804075.95783987304</v>
      </c>
      <c r="N260" s="63"/>
      <c r="O260" s="74"/>
      <c r="P260" s="69"/>
    </row>
    <row r="261" spans="1:16" s="34" customFormat="1" x14ac:dyDescent="0.2">
      <c r="A261" s="33">
        <v>1445</v>
      </c>
      <c r="B261" s="34" t="s">
        <v>314</v>
      </c>
      <c r="C261" s="36">
        <v>17242</v>
      </c>
      <c r="D261" s="77">
        <v>5783</v>
      </c>
      <c r="E261" s="37">
        <f t="shared" si="30"/>
        <v>2981.497492650873</v>
      </c>
      <c r="F261" s="38">
        <f t="shared" si="31"/>
        <v>0.85161508914984452</v>
      </c>
      <c r="G261" s="39">
        <f t="shared" si="32"/>
        <v>311.69661877781874</v>
      </c>
      <c r="H261" s="39">
        <f t="shared" si="33"/>
        <v>59.288312615574334</v>
      </c>
      <c r="I261" s="68">
        <f t="shared" si="34"/>
        <v>370.98493139339308</v>
      </c>
      <c r="J261" s="40">
        <f t="shared" si="35"/>
        <v>-31.933461064582765</v>
      </c>
      <c r="K261" s="37">
        <f t="shared" si="36"/>
        <v>339.0514703288103</v>
      </c>
      <c r="L261" s="37">
        <f t="shared" si="37"/>
        <v>2145405.8582479921</v>
      </c>
      <c r="M261" s="37">
        <f t="shared" si="38"/>
        <v>1960734.6529115099</v>
      </c>
      <c r="N261" s="63"/>
      <c r="O261" s="74"/>
      <c r="P261" s="69"/>
    </row>
    <row r="262" spans="1:16" s="34" customFormat="1" x14ac:dyDescent="0.2">
      <c r="A262" s="33">
        <v>1449</v>
      </c>
      <c r="B262" s="34" t="s">
        <v>315</v>
      </c>
      <c r="C262" s="36">
        <v>21328</v>
      </c>
      <c r="D262" s="77">
        <v>7218</v>
      </c>
      <c r="E262" s="37">
        <f t="shared" si="30"/>
        <v>2954.8351343862564</v>
      </c>
      <c r="F262" s="38">
        <f t="shared" si="31"/>
        <v>0.84399943068746608</v>
      </c>
      <c r="G262" s="39">
        <f t="shared" si="32"/>
        <v>327.69403373658866</v>
      </c>
      <c r="H262" s="39">
        <f t="shared" si="33"/>
        <v>68.620138008190153</v>
      </c>
      <c r="I262" s="68">
        <f t="shared" si="34"/>
        <v>396.31417174477883</v>
      </c>
      <c r="J262" s="40">
        <f t="shared" si="35"/>
        <v>-31.933461064582765</v>
      </c>
      <c r="K262" s="37">
        <f t="shared" si="36"/>
        <v>364.38071068019605</v>
      </c>
      <c r="L262" s="37">
        <f t="shared" si="37"/>
        <v>2860595.6916538137</v>
      </c>
      <c r="M262" s="37">
        <f t="shared" si="38"/>
        <v>2630099.9696896551</v>
      </c>
      <c r="N262" s="63"/>
      <c r="O262" s="74"/>
      <c r="P262" s="69"/>
    </row>
    <row r="263" spans="1:16" s="34" customFormat="1" x14ac:dyDescent="0.2">
      <c r="A263" s="33">
        <v>1502</v>
      </c>
      <c r="B263" s="34" t="s">
        <v>316</v>
      </c>
      <c r="C263" s="36">
        <v>92936</v>
      </c>
      <c r="D263" s="77">
        <v>26822</v>
      </c>
      <c r="E263" s="37">
        <f t="shared" si="30"/>
        <v>3464.9168592946089</v>
      </c>
      <c r="F263" s="38">
        <f t="shared" si="31"/>
        <v>0.98969577780909679</v>
      </c>
      <c r="G263" s="39">
        <f t="shared" si="32"/>
        <v>21.644998791577198</v>
      </c>
      <c r="H263" s="39">
        <f t="shared" si="33"/>
        <v>0</v>
      </c>
      <c r="I263" s="68">
        <f t="shared" si="34"/>
        <v>21.644998791577198</v>
      </c>
      <c r="J263" s="40">
        <f t="shared" si="35"/>
        <v>-31.933461064582765</v>
      </c>
      <c r="K263" s="37">
        <f t="shared" si="36"/>
        <v>-10.288462273005567</v>
      </c>
      <c r="L263" s="37">
        <f t="shared" si="37"/>
        <v>580562.15758768364</v>
      </c>
      <c r="M263" s="37">
        <f t="shared" si="38"/>
        <v>-275957.13508655532</v>
      </c>
      <c r="N263" s="63"/>
      <c r="O263" s="74"/>
      <c r="P263" s="69"/>
    </row>
    <row r="264" spans="1:16" s="34" customFormat="1" x14ac:dyDescent="0.2">
      <c r="A264" s="33">
        <v>1504</v>
      </c>
      <c r="B264" s="34" t="s">
        <v>317</v>
      </c>
      <c r="C264" s="36">
        <v>178954</v>
      </c>
      <c r="D264" s="77">
        <v>47199</v>
      </c>
      <c r="E264" s="37">
        <f t="shared" si="30"/>
        <v>3791.4786330218863</v>
      </c>
      <c r="F264" s="38">
        <f t="shared" si="31"/>
        <v>1.0829727081876031</v>
      </c>
      <c r="G264" s="39">
        <f t="shared" si="32"/>
        <v>-174.29206544478919</v>
      </c>
      <c r="H264" s="39">
        <f t="shared" si="33"/>
        <v>0</v>
      </c>
      <c r="I264" s="68">
        <f t="shared" si="34"/>
        <v>-174.29206544478919</v>
      </c>
      <c r="J264" s="40">
        <f t="shared" si="35"/>
        <v>-31.933461064582765</v>
      </c>
      <c r="K264" s="37">
        <f t="shared" si="36"/>
        <v>-206.22552650937195</v>
      </c>
      <c r="L264" s="37">
        <f t="shared" si="37"/>
        <v>-8226411.1969286045</v>
      </c>
      <c r="M264" s="37">
        <f t="shared" si="38"/>
        <v>-9733638.6257158462</v>
      </c>
      <c r="N264" s="63"/>
      <c r="O264" s="74"/>
      <c r="P264" s="69"/>
    </row>
    <row r="265" spans="1:16" s="34" customFormat="1" x14ac:dyDescent="0.2">
      <c r="A265" s="33">
        <v>1505</v>
      </c>
      <c r="B265" s="34" t="s">
        <v>318</v>
      </c>
      <c r="C265" s="36">
        <v>77208</v>
      </c>
      <c r="D265" s="77">
        <v>24442</v>
      </c>
      <c r="E265" s="37">
        <f t="shared" ref="E265:E328" si="39">(C265*1000)/D265</f>
        <v>3158.8249734064316</v>
      </c>
      <c r="F265" s="38">
        <f t="shared" ref="F265:F328" si="40">IF(ISNUMBER(C265),E265/E$435,"")</f>
        <v>0.9022657298780693</v>
      </c>
      <c r="G265" s="39">
        <f t="shared" ref="G265:G328" si="41">(E$435-E265)*0.6</f>
        <v>205.3001303244836</v>
      </c>
      <c r="H265" s="39">
        <f t="shared" ref="H265:H328" si="42">IF(E265&gt;=E$435*0.9,0,IF(E265&lt;0.9*E$435,(E$435*0.9-E265)*0.35))</f>
        <v>0</v>
      </c>
      <c r="I265" s="68">
        <f t="shared" ref="I265:I328" si="43">G265+H265</f>
        <v>205.3001303244836</v>
      </c>
      <c r="J265" s="40">
        <f t="shared" ref="J265:J328" si="44">I$437</f>
        <v>-31.933461064582765</v>
      </c>
      <c r="K265" s="37">
        <f t="shared" ref="K265:K328" si="45">I265+J265</f>
        <v>173.36666925990085</v>
      </c>
      <c r="L265" s="37">
        <f t="shared" ref="L265:L328" si="46">(I265*D265)</f>
        <v>5017945.785391028</v>
      </c>
      <c r="M265" s="37">
        <f t="shared" ref="M265:M328" si="47">(K265*D265)</f>
        <v>4237428.1300504962</v>
      </c>
      <c r="N265" s="63"/>
      <c r="O265" s="74"/>
      <c r="P265" s="69"/>
    </row>
    <row r="266" spans="1:16" s="34" customFormat="1" x14ac:dyDescent="0.2">
      <c r="A266" s="33">
        <v>1511</v>
      </c>
      <c r="B266" s="34" t="s">
        <v>319</v>
      </c>
      <c r="C266" s="36">
        <v>10226</v>
      </c>
      <c r="D266" s="77">
        <v>3203</v>
      </c>
      <c r="E266" s="37">
        <f t="shared" si="39"/>
        <v>3192.6319075866377</v>
      </c>
      <c r="F266" s="38">
        <f t="shared" si="40"/>
        <v>0.91192211742718687</v>
      </c>
      <c r="G266" s="39">
        <f t="shared" si="41"/>
        <v>185.01596981635993</v>
      </c>
      <c r="H266" s="39">
        <f t="shared" si="42"/>
        <v>0</v>
      </c>
      <c r="I266" s="68">
        <f t="shared" si="43"/>
        <v>185.01596981635993</v>
      </c>
      <c r="J266" s="40">
        <f t="shared" si="44"/>
        <v>-31.933461064582765</v>
      </c>
      <c r="K266" s="37">
        <f t="shared" si="45"/>
        <v>153.08250875177717</v>
      </c>
      <c r="L266" s="37">
        <f t="shared" si="46"/>
        <v>592606.15132180089</v>
      </c>
      <c r="M266" s="37">
        <f t="shared" si="47"/>
        <v>490323.27553194226</v>
      </c>
      <c r="N266" s="63"/>
      <c r="O266" s="74"/>
      <c r="P266" s="69"/>
    </row>
    <row r="267" spans="1:16" s="34" customFormat="1" x14ac:dyDescent="0.2">
      <c r="A267" s="33">
        <v>1514</v>
      </c>
      <c r="B267" s="34" t="s">
        <v>178</v>
      </c>
      <c r="C267" s="36">
        <v>9172</v>
      </c>
      <c r="D267" s="77">
        <v>2540</v>
      </c>
      <c r="E267" s="37">
        <f t="shared" si="39"/>
        <v>3611.0236220472443</v>
      </c>
      <c r="F267" s="38">
        <f t="shared" si="40"/>
        <v>1.0314287405547242</v>
      </c>
      <c r="G267" s="39">
        <f t="shared" si="41"/>
        <v>-66.019058860004037</v>
      </c>
      <c r="H267" s="39">
        <f t="shared" si="42"/>
        <v>0</v>
      </c>
      <c r="I267" s="68">
        <f t="shared" si="43"/>
        <v>-66.019058860004037</v>
      </c>
      <c r="J267" s="40">
        <f t="shared" si="44"/>
        <v>-31.933461064582765</v>
      </c>
      <c r="K267" s="37">
        <f t="shared" si="45"/>
        <v>-97.952519924586795</v>
      </c>
      <c r="L267" s="37">
        <f t="shared" si="46"/>
        <v>-167688.40950441026</v>
      </c>
      <c r="M267" s="37">
        <f t="shared" si="47"/>
        <v>-248799.40060845047</v>
      </c>
      <c r="N267" s="63"/>
      <c r="O267" s="74"/>
      <c r="P267" s="69"/>
    </row>
    <row r="268" spans="1:16" s="34" customFormat="1" x14ac:dyDescent="0.2">
      <c r="A268" s="33">
        <v>1515</v>
      </c>
      <c r="B268" s="34" t="s">
        <v>320</v>
      </c>
      <c r="C268" s="36">
        <v>42135</v>
      </c>
      <c r="D268" s="77">
        <v>8957</v>
      </c>
      <c r="E268" s="37">
        <f t="shared" si="39"/>
        <v>4704.1420118343194</v>
      </c>
      <c r="F268" s="38">
        <f t="shared" si="40"/>
        <v>1.3436597980231542</v>
      </c>
      <c r="G268" s="39">
        <f t="shared" si="41"/>
        <v>-721.89009273224906</v>
      </c>
      <c r="H268" s="39">
        <f t="shared" si="42"/>
        <v>0</v>
      </c>
      <c r="I268" s="68">
        <f t="shared" si="43"/>
        <v>-721.89009273224906</v>
      </c>
      <c r="J268" s="40">
        <f t="shared" si="44"/>
        <v>-31.933461064582765</v>
      </c>
      <c r="K268" s="37">
        <f t="shared" si="45"/>
        <v>-753.82355379683179</v>
      </c>
      <c r="L268" s="37">
        <f t="shared" si="46"/>
        <v>-6465969.5606027544</v>
      </c>
      <c r="M268" s="37">
        <f t="shared" si="47"/>
        <v>-6751997.5713582225</v>
      </c>
      <c r="N268" s="63"/>
      <c r="O268" s="74"/>
      <c r="P268" s="69"/>
    </row>
    <row r="269" spans="1:16" s="34" customFormat="1" x14ac:dyDescent="0.2">
      <c r="A269" s="33">
        <v>1516</v>
      </c>
      <c r="B269" s="34" t="s">
        <v>321</v>
      </c>
      <c r="C269" s="36">
        <v>34126</v>
      </c>
      <c r="D269" s="77">
        <v>8457</v>
      </c>
      <c r="E269" s="37">
        <f t="shared" si="39"/>
        <v>4035.2370817074611</v>
      </c>
      <c r="F269" s="38">
        <f t="shared" si="40"/>
        <v>1.1525982482123995</v>
      </c>
      <c r="G269" s="39">
        <f t="shared" si="41"/>
        <v>-320.54713465613412</v>
      </c>
      <c r="H269" s="39">
        <f t="shared" si="42"/>
        <v>0</v>
      </c>
      <c r="I269" s="68">
        <f t="shared" si="43"/>
        <v>-320.54713465613412</v>
      </c>
      <c r="J269" s="40">
        <f t="shared" si="44"/>
        <v>-31.933461064582765</v>
      </c>
      <c r="K269" s="37">
        <f t="shared" si="45"/>
        <v>-352.48059572071691</v>
      </c>
      <c r="L269" s="37">
        <f t="shared" si="46"/>
        <v>-2710867.1177869262</v>
      </c>
      <c r="M269" s="37">
        <f t="shared" si="47"/>
        <v>-2980928.398010103</v>
      </c>
      <c r="N269" s="63"/>
      <c r="O269" s="74"/>
      <c r="P269" s="69"/>
    </row>
    <row r="270" spans="1:16" s="34" customFormat="1" x14ac:dyDescent="0.2">
      <c r="A270" s="33">
        <v>1517</v>
      </c>
      <c r="B270" s="34" t="s">
        <v>322</v>
      </c>
      <c r="C270" s="36">
        <v>16429</v>
      </c>
      <c r="D270" s="77">
        <v>5185</v>
      </c>
      <c r="E270" s="37">
        <f t="shared" si="39"/>
        <v>3168.5631629701061</v>
      </c>
      <c r="F270" s="38">
        <f t="shared" si="40"/>
        <v>0.90504728149562674</v>
      </c>
      <c r="G270" s="39">
        <f t="shared" si="41"/>
        <v>199.45721658627889</v>
      </c>
      <c r="H270" s="39">
        <f t="shared" si="42"/>
        <v>0</v>
      </c>
      <c r="I270" s="68">
        <f t="shared" si="43"/>
        <v>199.45721658627889</v>
      </c>
      <c r="J270" s="40">
        <f t="shared" si="44"/>
        <v>-31.933461064582765</v>
      </c>
      <c r="K270" s="37">
        <f t="shared" si="45"/>
        <v>167.52375552169613</v>
      </c>
      <c r="L270" s="37">
        <f t="shared" si="46"/>
        <v>1034185.6679998561</v>
      </c>
      <c r="M270" s="37">
        <f t="shared" si="47"/>
        <v>868610.67237999442</v>
      </c>
      <c r="N270" s="63"/>
      <c r="O270" s="74"/>
      <c r="P270" s="69"/>
    </row>
    <row r="271" spans="1:16" s="34" customFormat="1" x14ac:dyDescent="0.2">
      <c r="A271" s="33">
        <v>1519</v>
      </c>
      <c r="B271" s="34" t="s">
        <v>323</v>
      </c>
      <c r="C271" s="36">
        <v>27540</v>
      </c>
      <c r="D271" s="77">
        <v>9102</v>
      </c>
      <c r="E271" s="37">
        <f t="shared" si="39"/>
        <v>3025.7086354647331</v>
      </c>
      <c r="F271" s="38">
        <f t="shared" si="40"/>
        <v>0.86424326556845565</v>
      </c>
      <c r="G271" s="39">
        <f t="shared" si="41"/>
        <v>285.16993308950265</v>
      </c>
      <c r="H271" s="39">
        <f t="shared" si="42"/>
        <v>43.814412630723311</v>
      </c>
      <c r="I271" s="68">
        <f t="shared" si="43"/>
        <v>328.98434572022597</v>
      </c>
      <c r="J271" s="40">
        <f t="shared" si="44"/>
        <v>-31.933461064582765</v>
      </c>
      <c r="K271" s="37">
        <f t="shared" si="45"/>
        <v>297.05088465564319</v>
      </c>
      <c r="L271" s="37">
        <f t="shared" si="46"/>
        <v>2994415.5147454967</v>
      </c>
      <c r="M271" s="37">
        <f t="shared" si="47"/>
        <v>2703757.1521356641</v>
      </c>
      <c r="N271" s="63"/>
      <c r="O271" s="74"/>
      <c r="P271" s="69"/>
    </row>
    <row r="272" spans="1:16" s="34" customFormat="1" x14ac:dyDescent="0.2">
      <c r="A272" s="33">
        <v>1520</v>
      </c>
      <c r="B272" s="34" t="s">
        <v>324</v>
      </c>
      <c r="C272" s="36">
        <v>33828</v>
      </c>
      <c r="D272" s="77">
        <v>10744</v>
      </c>
      <c r="E272" s="37">
        <f t="shared" si="39"/>
        <v>3148.548026805659</v>
      </c>
      <c r="F272" s="38">
        <f t="shared" si="40"/>
        <v>0.89933029128817343</v>
      </c>
      <c r="G272" s="39">
        <f t="shared" si="41"/>
        <v>211.46629828494716</v>
      </c>
      <c r="H272" s="39">
        <f t="shared" si="42"/>
        <v>0.82062566139925364</v>
      </c>
      <c r="I272" s="68">
        <f t="shared" si="43"/>
        <v>212.28692394634641</v>
      </c>
      <c r="J272" s="40">
        <f t="shared" si="44"/>
        <v>-31.933461064582765</v>
      </c>
      <c r="K272" s="37">
        <f t="shared" si="45"/>
        <v>180.35346288176365</v>
      </c>
      <c r="L272" s="37">
        <f t="shared" si="46"/>
        <v>2280810.7108795457</v>
      </c>
      <c r="M272" s="37">
        <f t="shared" si="47"/>
        <v>1937717.6052016686</v>
      </c>
      <c r="N272" s="63"/>
      <c r="O272" s="74"/>
      <c r="P272" s="69"/>
    </row>
    <row r="273" spans="1:16" s="34" customFormat="1" x14ac:dyDescent="0.2">
      <c r="A273" s="33">
        <v>1523</v>
      </c>
      <c r="B273" s="34" t="s">
        <v>325</v>
      </c>
      <c r="C273" s="36">
        <v>7864</v>
      </c>
      <c r="D273" s="77">
        <v>2296</v>
      </c>
      <c r="E273" s="37">
        <f t="shared" si="39"/>
        <v>3425.0871080139373</v>
      </c>
      <c r="F273" s="38">
        <f t="shared" si="40"/>
        <v>0.97831907289107678</v>
      </c>
      <c r="G273" s="39">
        <f t="shared" si="41"/>
        <v>45.542849559980183</v>
      </c>
      <c r="H273" s="39">
        <f t="shared" si="42"/>
        <v>0</v>
      </c>
      <c r="I273" s="68">
        <f t="shared" si="43"/>
        <v>45.542849559980183</v>
      </c>
      <c r="J273" s="40">
        <f t="shared" si="44"/>
        <v>-31.933461064582765</v>
      </c>
      <c r="K273" s="37">
        <f t="shared" si="45"/>
        <v>13.609388495397418</v>
      </c>
      <c r="L273" s="37">
        <f t="shared" si="46"/>
        <v>104566.3825897145</v>
      </c>
      <c r="M273" s="37">
        <f t="shared" si="47"/>
        <v>31247.155985432473</v>
      </c>
      <c r="N273" s="63"/>
      <c r="O273" s="74"/>
      <c r="P273" s="69"/>
    </row>
    <row r="274" spans="1:16" s="34" customFormat="1" x14ac:dyDescent="0.2">
      <c r="A274" s="33">
        <v>1524</v>
      </c>
      <c r="B274" s="34" t="s">
        <v>326</v>
      </c>
      <c r="C274" s="36">
        <v>4580</v>
      </c>
      <c r="D274" s="77">
        <v>1663</v>
      </c>
      <c r="E274" s="37">
        <f t="shared" si="39"/>
        <v>2754.0589296452195</v>
      </c>
      <c r="F274" s="38">
        <f t="shared" si="40"/>
        <v>0.78665105259183932</v>
      </c>
      <c r="G274" s="39">
        <f t="shared" si="41"/>
        <v>448.15975658121084</v>
      </c>
      <c r="H274" s="39">
        <f t="shared" si="42"/>
        <v>138.89180966755308</v>
      </c>
      <c r="I274" s="68">
        <f t="shared" si="43"/>
        <v>587.05156624876395</v>
      </c>
      <c r="J274" s="40">
        <f t="shared" si="44"/>
        <v>-31.933461064582765</v>
      </c>
      <c r="K274" s="37">
        <f t="shared" si="45"/>
        <v>555.11810518418122</v>
      </c>
      <c r="L274" s="37">
        <f t="shared" si="46"/>
        <v>976266.75467169448</v>
      </c>
      <c r="M274" s="37">
        <f t="shared" si="47"/>
        <v>923161.40892129333</v>
      </c>
      <c r="N274" s="63"/>
      <c r="O274" s="74"/>
      <c r="P274" s="69"/>
    </row>
    <row r="275" spans="1:16" s="34" customFormat="1" x14ac:dyDescent="0.2">
      <c r="A275" s="33">
        <v>1525</v>
      </c>
      <c r="B275" s="34" t="s">
        <v>327</v>
      </c>
      <c r="C275" s="36">
        <v>15007</v>
      </c>
      <c r="D275" s="77">
        <v>4623</v>
      </c>
      <c r="E275" s="37">
        <f t="shared" si="39"/>
        <v>3246.1605018386331</v>
      </c>
      <c r="F275" s="38">
        <f t="shared" si="40"/>
        <v>0.92721166862699289</v>
      </c>
      <c r="G275" s="39">
        <f t="shared" si="41"/>
        <v>152.89881326516269</v>
      </c>
      <c r="H275" s="39">
        <f t="shared" si="42"/>
        <v>0</v>
      </c>
      <c r="I275" s="68">
        <f t="shared" si="43"/>
        <v>152.89881326516269</v>
      </c>
      <c r="J275" s="40">
        <f t="shared" si="44"/>
        <v>-31.933461064582765</v>
      </c>
      <c r="K275" s="37">
        <f t="shared" si="45"/>
        <v>120.96535220057993</v>
      </c>
      <c r="L275" s="37">
        <f t="shared" si="46"/>
        <v>706851.21372484707</v>
      </c>
      <c r="M275" s="37">
        <f t="shared" si="47"/>
        <v>559222.82322328095</v>
      </c>
      <c r="N275" s="63"/>
      <c r="O275" s="74"/>
      <c r="P275" s="69"/>
    </row>
    <row r="276" spans="1:16" s="34" customFormat="1" x14ac:dyDescent="0.2">
      <c r="A276" s="33">
        <v>1526</v>
      </c>
      <c r="B276" s="34" t="s">
        <v>328</v>
      </c>
      <c r="C276" s="36">
        <v>2705</v>
      </c>
      <c r="D276" s="77">
        <v>1005</v>
      </c>
      <c r="E276" s="37">
        <f t="shared" si="39"/>
        <v>2691.5422885572139</v>
      </c>
      <c r="F276" s="38">
        <f t="shared" si="40"/>
        <v>0.76879421554778915</v>
      </c>
      <c r="G276" s="39">
        <f t="shared" si="41"/>
        <v>485.66974123401423</v>
      </c>
      <c r="H276" s="39">
        <f t="shared" si="42"/>
        <v>160.77263404835503</v>
      </c>
      <c r="I276" s="68">
        <f t="shared" si="43"/>
        <v>646.44237528236931</v>
      </c>
      <c r="J276" s="40">
        <f t="shared" si="44"/>
        <v>-31.933461064582765</v>
      </c>
      <c r="K276" s="37">
        <f t="shared" si="45"/>
        <v>614.50891421778658</v>
      </c>
      <c r="L276" s="37">
        <f t="shared" si="46"/>
        <v>649674.58715878113</v>
      </c>
      <c r="M276" s="37">
        <f t="shared" si="47"/>
        <v>617581.45878887549</v>
      </c>
      <c r="N276" s="63"/>
      <c r="O276" s="74"/>
      <c r="P276" s="69"/>
    </row>
    <row r="277" spans="1:16" s="34" customFormat="1" x14ac:dyDescent="0.2">
      <c r="A277" s="33">
        <v>1528</v>
      </c>
      <c r="B277" s="34" t="s">
        <v>329</v>
      </c>
      <c r="C277" s="36">
        <v>23234</v>
      </c>
      <c r="D277" s="77">
        <v>7695</v>
      </c>
      <c r="E277" s="37">
        <f t="shared" si="39"/>
        <v>3019.3632228719948</v>
      </c>
      <c r="F277" s="38">
        <f t="shared" si="40"/>
        <v>0.86243080417139684</v>
      </c>
      <c r="G277" s="39">
        <f t="shared" si="41"/>
        <v>288.97718064514567</v>
      </c>
      <c r="H277" s="39">
        <f t="shared" si="42"/>
        <v>46.035307038181713</v>
      </c>
      <c r="I277" s="68">
        <f t="shared" si="43"/>
        <v>335.01248768332738</v>
      </c>
      <c r="J277" s="40">
        <f t="shared" si="44"/>
        <v>-31.933461064582765</v>
      </c>
      <c r="K277" s="37">
        <f t="shared" si="45"/>
        <v>303.07902661874459</v>
      </c>
      <c r="L277" s="37">
        <f t="shared" si="46"/>
        <v>2577921.0927232043</v>
      </c>
      <c r="M277" s="37">
        <f t="shared" si="47"/>
        <v>2332193.1098312396</v>
      </c>
      <c r="N277" s="63"/>
      <c r="O277" s="74"/>
      <c r="P277" s="69"/>
    </row>
    <row r="278" spans="1:16" s="34" customFormat="1" x14ac:dyDescent="0.2">
      <c r="A278" s="33">
        <v>1529</v>
      </c>
      <c r="B278" s="34" t="s">
        <v>330</v>
      </c>
      <c r="C278" s="36">
        <v>14370</v>
      </c>
      <c r="D278" s="77">
        <v>4667</v>
      </c>
      <c r="E278" s="37">
        <f t="shared" si="39"/>
        <v>3079.0657810156417</v>
      </c>
      <c r="F278" s="38">
        <f t="shared" si="40"/>
        <v>0.8794838453030096</v>
      </c>
      <c r="G278" s="39">
        <f t="shared" si="41"/>
        <v>253.15564575895749</v>
      </c>
      <c r="H278" s="39">
        <f t="shared" si="42"/>
        <v>25.139411687905294</v>
      </c>
      <c r="I278" s="68">
        <f t="shared" si="43"/>
        <v>278.29505744686276</v>
      </c>
      <c r="J278" s="40">
        <f t="shared" si="44"/>
        <v>-31.933461064582765</v>
      </c>
      <c r="K278" s="37">
        <f t="shared" si="45"/>
        <v>246.36159638228</v>
      </c>
      <c r="L278" s="37">
        <f t="shared" si="46"/>
        <v>1298803.0331045084</v>
      </c>
      <c r="M278" s="37">
        <f t="shared" si="47"/>
        <v>1149769.5703161007</v>
      </c>
      <c r="N278" s="63"/>
      <c r="O278" s="74"/>
      <c r="P278" s="69"/>
    </row>
    <row r="279" spans="1:16" s="34" customFormat="1" x14ac:dyDescent="0.2">
      <c r="A279" s="33">
        <v>1531</v>
      </c>
      <c r="B279" s="34" t="s">
        <v>331</v>
      </c>
      <c r="C279" s="36">
        <v>29999</v>
      </c>
      <c r="D279" s="77">
        <v>9007</v>
      </c>
      <c r="E279" s="37">
        <f t="shared" si="39"/>
        <v>3330.6317308759853</v>
      </c>
      <c r="F279" s="38">
        <f t="shared" si="40"/>
        <v>0.9513394679709668</v>
      </c>
      <c r="G279" s="39">
        <f t="shared" si="41"/>
        <v>102.21607584275134</v>
      </c>
      <c r="H279" s="39">
        <f t="shared" si="42"/>
        <v>0</v>
      </c>
      <c r="I279" s="68">
        <f t="shared" si="43"/>
        <v>102.21607584275134</v>
      </c>
      <c r="J279" s="40">
        <f t="shared" si="44"/>
        <v>-31.933461064582765</v>
      </c>
      <c r="K279" s="37">
        <f t="shared" si="45"/>
        <v>70.282614778168579</v>
      </c>
      <c r="L279" s="37">
        <f t="shared" si="46"/>
        <v>920660.19511566125</v>
      </c>
      <c r="M279" s="37">
        <f t="shared" si="47"/>
        <v>633035.51130696444</v>
      </c>
      <c r="N279" s="63"/>
      <c r="O279" s="74"/>
      <c r="P279" s="69"/>
    </row>
    <row r="280" spans="1:16" s="34" customFormat="1" x14ac:dyDescent="0.2">
      <c r="A280" s="33">
        <v>1532</v>
      </c>
      <c r="B280" s="34" t="s">
        <v>332</v>
      </c>
      <c r="C280" s="36">
        <v>29503</v>
      </c>
      <c r="D280" s="77">
        <v>8176</v>
      </c>
      <c r="E280" s="37">
        <f t="shared" si="39"/>
        <v>3608.4882583170256</v>
      </c>
      <c r="F280" s="38">
        <f t="shared" si="40"/>
        <v>1.0307045561425423</v>
      </c>
      <c r="G280" s="39">
        <f t="shared" si="41"/>
        <v>-64.497840621872811</v>
      </c>
      <c r="H280" s="39">
        <f t="shared" si="42"/>
        <v>0</v>
      </c>
      <c r="I280" s="68">
        <f t="shared" si="43"/>
        <v>-64.497840621872811</v>
      </c>
      <c r="J280" s="40">
        <f t="shared" si="44"/>
        <v>-31.933461064582765</v>
      </c>
      <c r="K280" s="37">
        <f t="shared" si="45"/>
        <v>-96.431301686455583</v>
      </c>
      <c r="L280" s="37">
        <f t="shared" si="46"/>
        <v>-527334.34492443211</v>
      </c>
      <c r="M280" s="37">
        <f t="shared" si="47"/>
        <v>-788422.32258846087</v>
      </c>
      <c r="N280" s="63"/>
      <c r="O280" s="74"/>
      <c r="P280" s="69"/>
    </row>
    <row r="281" spans="1:16" s="34" customFormat="1" x14ac:dyDescent="0.2">
      <c r="A281" s="33">
        <v>1534</v>
      </c>
      <c r="B281" s="34" t="s">
        <v>333</v>
      </c>
      <c r="C281" s="36">
        <v>33200</v>
      </c>
      <c r="D281" s="77">
        <v>9312</v>
      </c>
      <c r="E281" s="37">
        <f t="shared" si="39"/>
        <v>3565.2920962199314</v>
      </c>
      <c r="F281" s="38">
        <f t="shared" si="40"/>
        <v>1.0183662920568191</v>
      </c>
      <c r="G281" s="39">
        <f t="shared" si="41"/>
        <v>-38.580143363616294</v>
      </c>
      <c r="H281" s="39">
        <f t="shared" si="42"/>
        <v>0</v>
      </c>
      <c r="I281" s="68">
        <f t="shared" si="43"/>
        <v>-38.580143363616294</v>
      </c>
      <c r="J281" s="40">
        <f t="shared" si="44"/>
        <v>-31.933461064582765</v>
      </c>
      <c r="K281" s="37">
        <f t="shared" si="45"/>
        <v>-70.513604428199059</v>
      </c>
      <c r="L281" s="37">
        <f t="shared" si="46"/>
        <v>-359258.29500199493</v>
      </c>
      <c r="M281" s="37">
        <f t="shared" si="47"/>
        <v>-656622.68443538959</v>
      </c>
      <c r="N281" s="63"/>
      <c r="O281" s="74"/>
      <c r="P281" s="69"/>
    </row>
    <row r="282" spans="1:16" s="34" customFormat="1" x14ac:dyDescent="0.2">
      <c r="A282" s="33">
        <v>1535</v>
      </c>
      <c r="B282" s="34" t="s">
        <v>334</v>
      </c>
      <c r="C282" s="36">
        <v>21592</v>
      </c>
      <c r="D282" s="77">
        <v>6577</v>
      </c>
      <c r="E282" s="37">
        <f t="shared" si="39"/>
        <v>3282.9557549034516</v>
      </c>
      <c r="F282" s="38">
        <f t="shared" si="40"/>
        <v>0.93772161968223455</v>
      </c>
      <c r="G282" s="39">
        <f t="shared" si="41"/>
        <v>130.82166142627156</v>
      </c>
      <c r="H282" s="39">
        <f t="shared" si="42"/>
        <v>0</v>
      </c>
      <c r="I282" s="68">
        <f t="shared" si="43"/>
        <v>130.82166142627156</v>
      </c>
      <c r="J282" s="40">
        <f t="shared" si="44"/>
        <v>-31.933461064582765</v>
      </c>
      <c r="K282" s="37">
        <f t="shared" si="45"/>
        <v>98.888200361688803</v>
      </c>
      <c r="L282" s="37">
        <f t="shared" si="46"/>
        <v>860414.06720058806</v>
      </c>
      <c r="M282" s="37">
        <f t="shared" si="47"/>
        <v>650387.6937788272</v>
      </c>
      <c r="N282" s="63"/>
      <c r="O282" s="74"/>
      <c r="P282" s="69"/>
    </row>
    <row r="283" spans="1:16" s="34" customFormat="1" x14ac:dyDescent="0.2">
      <c r="A283" s="33">
        <v>1539</v>
      </c>
      <c r="B283" s="34" t="s">
        <v>335</v>
      </c>
      <c r="C283" s="36">
        <v>23164</v>
      </c>
      <c r="D283" s="77">
        <v>7503</v>
      </c>
      <c r="E283" s="37">
        <f t="shared" si="39"/>
        <v>3087.2984139677465</v>
      </c>
      <c r="F283" s="38">
        <f t="shared" si="40"/>
        <v>0.8818353597559736</v>
      </c>
      <c r="G283" s="39">
        <f t="shared" si="41"/>
        <v>248.21606598769466</v>
      </c>
      <c r="H283" s="39">
        <f t="shared" si="42"/>
        <v>22.25799015466864</v>
      </c>
      <c r="I283" s="68">
        <f t="shared" si="43"/>
        <v>270.47405614236328</v>
      </c>
      <c r="J283" s="40">
        <f t="shared" si="44"/>
        <v>-31.933461064582765</v>
      </c>
      <c r="K283" s="37">
        <f t="shared" si="45"/>
        <v>238.54059507778052</v>
      </c>
      <c r="L283" s="37">
        <f t="shared" si="46"/>
        <v>2029366.8432361516</v>
      </c>
      <c r="M283" s="37">
        <f t="shared" si="47"/>
        <v>1789770.0848685873</v>
      </c>
      <c r="N283" s="63"/>
      <c r="O283" s="74"/>
      <c r="P283" s="69"/>
    </row>
    <row r="284" spans="1:16" s="34" customFormat="1" x14ac:dyDescent="0.2">
      <c r="A284" s="33">
        <v>1543</v>
      </c>
      <c r="B284" s="34" t="s">
        <v>336</v>
      </c>
      <c r="C284" s="36">
        <v>9347</v>
      </c>
      <c r="D284" s="77">
        <v>2963</v>
      </c>
      <c r="E284" s="37">
        <f t="shared" si="39"/>
        <v>3154.5730678366522</v>
      </c>
      <c r="F284" s="38">
        <f t="shared" si="40"/>
        <v>0.90105124388578184</v>
      </c>
      <c r="G284" s="39">
        <f t="shared" si="41"/>
        <v>207.85127366635123</v>
      </c>
      <c r="H284" s="39">
        <f t="shared" si="42"/>
        <v>0</v>
      </c>
      <c r="I284" s="68">
        <f t="shared" si="43"/>
        <v>207.85127366635123</v>
      </c>
      <c r="J284" s="40">
        <f t="shared" si="44"/>
        <v>-31.933461064582765</v>
      </c>
      <c r="K284" s="37">
        <f t="shared" si="45"/>
        <v>175.91781260176847</v>
      </c>
      <c r="L284" s="37">
        <f t="shared" si="46"/>
        <v>615863.32387339871</v>
      </c>
      <c r="M284" s="37">
        <f t="shared" si="47"/>
        <v>521244.47873903997</v>
      </c>
      <c r="N284" s="63"/>
      <c r="O284" s="74"/>
      <c r="P284" s="69"/>
    </row>
    <row r="285" spans="1:16" s="34" customFormat="1" x14ac:dyDescent="0.2">
      <c r="A285" s="33">
        <v>1545</v>
      </c>
      <c r="B285" s="34" t="s">
        <v>337</v>
      </c>
      <c r="C285" s="36">
        <v>7947</v>
      </c>
      <c r="D285" s="77">
        <v>2085</v>
      </c>
      <c r="E285" s="37">
        <f t="shared" si="39"/>
        <v>3811.5107913669067</v>
      </c>
      <c r="F285" s="38">
        <f t="shared" si="40"/>
        <v>1.0886945604973599</v>
      </c>
      <c r="G285" s="39">
        <f t="shared" si="41"/>
        <v>-186.31136045180145</v>
      </c>
      <c r="H285" s="39">
        <f t="shared" si="42"/>
        <v>0</v>
      </c>
      <c r="I285" s="68">
        <f t="shared" si="43"/>
        <v>-186.31136045180145</v>
      </c>
      <c r="J285" s="40">
        <f t="shared" si="44"/>
        <v>-31.933461064582765</v>
      </c>
      <c r="K285" s="37">
        <f t="shared" si="45"/>
        <v>-218.24482151638421</v>
      </c>
      <c r="L285" s="37">
        <f t="shared" si="46"/>
        <v>-388459.18654200603</v>
      </c>
      <c r="M285" s="37">
        <f t="shared" si="47"/>
        <v>-455040.45286166109</v>
      </c>
      <c r="N285" s="63"/>
      <c r="O285" s="74"/>
      <c r="P285" s="69"/>
    </row>
    <row r="286" spans="1:16" s="34" customFormat="1" x14ac:dyDescent="0.2">
      <c r="A286" s="33">
        <v>1546</v>
      </c>
      <c r="B286" s="34" t="s">
        <v>338</v>
      </c>
      <c r="C286" s="36">
        <v>5567</v>
      </c>
      <c r="D286" s="77">
        <v>1246</v>
      </c>
      <c r="E286" s="37">
        <f t="shared" si="39"/>
        <v>4467.8972712680579</v>
      </c>
      <c r="F286" s="38">
        <f t="shared" si="40"/>
        <v>1.2761804235496108</v>
      </c>
      <c r="G286" s="39">
        <f t="shared" si="41"/>
        <v>-580.14324839249218</v>
      </c>
      <c r="H286" s="39">
        <f t="shared" si="42"/>
        <v>0</v>
      </c>
      <c r="I286" s="68">
        <f t="shared" si="43"/>
        <v>-580.14324839249218</v>
      </c>
      <c r="J286" s="40">
        <f t="shared" si="44"/>
        <v>-31.933461064582765</v>
      </c>
      <c r="K286" s="37">
        <f t="shared" si="45"/>
        <v>-612.07670945707491</v>
      </c>
      <c r="L286" s="37">
        <f t="shared" si="46"/>
        <v>-722858.48749704531</v>
      </c>
      <c r="M286" s="37">
        <f t="shared" si="47"/>
        <v>-762647.57998351532</v>
      </c>
      <c r="N286" s="63"/>
      <c r="O286" s="74"/>
      <c r="P286" s="69"/>
    </row>
    <row r="287" spans="1:16" s="34" customFormat="1" x14ac:dyDescent="0.2">
      <c r="A287" s="33">
        <v>1547</v>
      </c>
      <c r="B287" s="34" t="s">
        <v>339</v>
      </c>
      <c r="C287" s="36">
        <v>13942</v>
      </c>
      <c r="D287" s="77">
        <v>3547</v>
      </c>
      <c r="E287" s="37">
        <f t="shared" si="39"/>
        <v>3930.6456160135326</v>
      </c>
      <c r="F287" s="38">
        <f t="shared" si="40"/>
        <v>1.122723438456295</v>
      </c>
      <c r="G287" s="39">
        <f t="shared" si="41"/>
        <v>-257.79225523977703</v>
      </c>
      <c r="H287" s="39">
        <f t="shared" si="42"/>
        <v>0</v>
      </c>
      <c r="I287" s="68">
        <f t="shared" si="43"/>
        <v>-257.79225523977703</v>
      </c>
      <c r="J287" s="40">
        <f t="shared" si="44"/>
        <v>-31.933461064582765</v>
      </c>
      <c r="K287" s="37">
        <f t="shared" si="45"/>
        <v>-289.72571630435982</v>
      </c>
      <c r="L287" s="37">
        <f t="shared" si="46"/>
        <v>-914389.12933548912</v>
      </c>
      <c r="M287" s="37">
        <f t="shared" si="47"/>
        <v>-1027657.1157315642</v>
      </c>
      <c r="N287" s="63"/>
      <c r="O287" s="74"/>
      <c r="P287" s="69"/>
    </row>
    <row r="288" spans="1:16" s="34" customFormat="1" x14ac:dyDescent="0.2">
      <c r="A288" s="33">
        <v>1548</v>
      </c>
      <c r="B288" s="34" t="s">
        <v>340</v>
      </c>
      <c r="C288" s="36">
        <v>29069</v>
      </c>
      <c r="D288" s="77">
        <v>9741</v>
      </c>
      <c r="E288" s="37">
        <f t="shared" si="39"/>
        <v>2984.1905348526843</v>
      </c>
      <c r="F288" s="38">
        <f t="shared" si="40"/>
        <v>0.85238431179062579</v>
      </c>
      <c r="G288" s="39">
        <f t="shared" si="41"/>
        <v>310.08079345673195</v>
      </c>
      <c r="H288" s="39">
        <f t="shared" si="42"/>
        <v>58.345747844940384</v>
      </c>
      <c r="I288" s="68">
        <f t="shared" si="43"/>
        <v>368.42654130167233</v>
      </c>
      <c r="J288" s="40">
        <f t="shared" si="44"/>
        <v>-31.933461064582765</v>
      </c>
      <c r="K288" s="37">
        <f t="shared" si="45"/>
        <v>336.49308023708954</v>
      </c>
      <c r="L288" s="37">
        <f t="shared" si="46"/>
        <v>3588842.93881959</v>
      </c>
      <c r="M288" s="37">
        <f t="shared" si="47"/>
        <v>3277779.094589489</v>
      </c>
      <c r="N288" s="63"/>
      <c r="O288" s="74"/>
      <c r="P288" s="69"/>
    </row>
    <row r="289" spans="1:16" s="34" customFormat="1" x14ac:dyDescent="0.2">
      <c r="A289" s="33">
        <v>1551</v>
      </c>
      <c r="B289" s="34" t="s">
        <v>341</v>
      </c>
      <c r="C289" s="36">
        <v>10347</v>
      </c>
      <c r="D289" s="77">
        <v>3454</v>
      </c>
      <c r="E289" s="37">
        <f t="shared" si="39"/>
        <v>2995.6572090330051</v>
      </c>
      <c r="F289" s="38">
        <f t="shared" si="40"/>
        <v>0.855659576243605</v>
      </c>
      <c r="G289" s="39">
        <f t="shared" si="41"/>
        <v>303.20078894853947</v>
      </c>
      <c r="H289" s="39">
        <f t="shared" si="42"/>
        <v>54.332411881828122</v>
      </c>
      <c r="I289" s="68">
        <f t="shared" si="43"/>
        <v>357.5332008303676</v>
      </c>
      <c r="J289" s="40">
        <f t="shared" si="44"/>
        <v>-31.933461064582765</v>
      </c>
      <c r="K289" s="37">
        <f t="shared" si="45"/>
        <v>325.59973976578482</v>
      </c>
      <c r="L289" s="37">
        <f t="shared" si="46"/>
        <v>1234919.6756680897</v>
      </c>
      <c r="M289" s="37">
        <f t="shared" si="47"/>
        <v>1124621.5011510209</v>
      </c>
      <c r="N289" s="63"/>
      <c r="O289" s="74"/>
      <c r="P289" s="69"/>
    </row>
    <row r="290" spans="1:16" s="34" customFormat="1" x14ac:dyDescent="0.2">
      <c r="A290" s="33">
        <v>1554</v>
      </c>
      <c r="B290" s="34" t="s">
        <v>342</v>
      </c>
      <c r="C290" s="36">
        <v>20234</v>
      </c>
      <c r="D290" s="77">
        <v>5856</v>
      </c>
      <c r="E290" s="37">
        <f t="shared" si="39"/>
        <v>3455.2595628415302</v>
      </c>
      <c r="F290" s="38">
        <f t="shared" si="40"/>
        <v>0.98693733196095923</v>
      </c>
      <c r="G290" s="39">
        <f t="shared" si="41"/>
        <v>27.439376663424444</v>
      </c>
      <c r="H290" s="39">
        <f t="shared" si="42"/>
        <v>0</v>
      </c>
      <c r="I290" s="68">
        <f t="shared" si="43"/>
        <v>27.439376663424444</v>
      </c>
      <c r="J290" s="40">
        <f t="shared" si="44"/>
        <v>-31.933461064582765</v>
      </c>
      <c r="K290" s="37">
        <f t="shared" si="45"/>
        <v>-4.4940844011583216</v>
      </c>
      <c r="L290" s="37">
        <f t="shared" si="46"/>
        <v>160684.98974101353</v>
      </c>
      <c r="M290" s="37">
        <f t="shared" si="47"/>
        <v>-26317.358253183131</v>
      </c>
      <c r="N290" s="63"/>
      <c r="O290" s="74"/>
      <c r="P290" s="69"/>
    </row>
    <row r="291" spans="1:16" s="34" customFormat="1" x14ac:dyDescent="0.2">
      <c r="A291" s="33">
        <v>1557</v>
      </c>
      <c r="B291" s="34" t="s">
        <v>343</v>
      </c>
      <c r="C291" s="36">
        <v>7353</v>
      </c>
      <c r="D291" s="77">
        <v>2611</v>
      </c>
      <c r="E291" s="37">
        <f t="shared" si="39"/>
        <v>2816.1623898889316</v>
      </c>
      <c r="F291" s="38">
        <f t="shared" si="40"/>
        <v>0.8043898714110157</v>
      </c>
      <c r="G291" s="39">
        <f t="shared" si="41"/>
        <v>410.89768043498361</v>
      </c>
      <c r="H291" s="39">
        <f t="shared" si="42"/>
        <v>117.15559858225384</v>
      </c>
      <c r="I291" s="68">
        <f t="shared" si="43"/>
        <v>528.0532790172374</v>
      </c>
      <c r="J291" s="40">
        <f t="shared" si="44"/>
        <v>-31.933461064582765</v>
      </c>
      <c r="K291" s="37">
        <f t="shared" si="45"/>
        <v>496.11981795265461</v>
      </c>
      <c r="L291" s="37">
        <f t="shared" si="46"/>
        <v>1378747.1115140067</v>
      </c>
      <c r="M291" s="37">
        <f t="shared" si="47"/>
        <v>1295368.8446743812</v>
      </c>
      <c r="N291" s="63"/>
      <c r="O291" s="74"/>
      <c r="P291" s="69"/>
    </row>
    <row r="292" spans="1:16" s="34" customFormat="1" x14ac:dyDescent="0.2">
      <c r="A292" s="33">
        <v>1560</v>
      </c>
      <c r="B292" s="34" t="s">
        <v>344</v>
      </c>
      <c r="C292" s="36">
        <v>8312</v>
      </c>
      <c r="D292" s="77">
        <v>3109</v>
      </c>
      <c r="E292" s="37">
        <f t="shared" si="39"/>
        <v>2673.5284657446123</v>
      </c>
      <c r="F292" s="38">
        <f t="shared" si="40"/>
        <v>0.76364886715883462</v>
      </c>
      <c r="G292" s="39">
        <f t="shared" si="41"/>
        <v>496.47803492157516</v>
      </c>
      <c r="H292" s="39">
        <f t="shared" si="42"/>
        <v>167.0774720327656</v>
      </c>
      <c r="I292" s="68">
        <f t="shared" si="43"/>
        <v>663.55550695434079</v>
      </c>
      <c r="J292" s="40">
        <f t="shared" si="44"/>
        <v>-31.933461064582765</v>
      </c>
      <c r="K292" s="37">
        <f t="shared" si="45"/>
        <v>631.62204588975806</v>
      </c>
      <c r="L292" s="37">
        <f t="shared" si="46"/>
        <v>2062994.0711210454</v>
      </c>
      <c r="M292" s="37">
        <f t="shared" si="47"/>
        <v>1963712.9406712579</v>
      </c>
      <c r="N292" s="63"/>
      <c r="O292" s="74"/>
      <c r="P292" s="69"/>
    </row>
    <row r="293" spans="1:16" s="34" customFormat="1" x14ac:dyDescent="0.2">
      <c r="A293" s="33">
        <v>1563</v>
      </c>
      <c r="B293" s="34" t="s">
        <v>345</v>
      </c>
      <c r="C293" s="36">
        <v>22756</v>
      </c>
      <c r="D293" s="77">
        <v>7126</v>
      </c>
      <c r="E293" s="37">
        <f t="shared" si="39"/>
        <v>3193.3763682290205</v>
      </c>
      <c r="F293" s="38">
        <f t="shared" si="40"/>
        <v>0.91213476020749906</v>
      </c>
      <c r="G293" s="39">
        <f t="shared" si="41"/>
        <v>184.56929343093023</v>
      </c>
      <c r="H293" s="39">
        <f t="shared" si="42"/>
        <v>0</v>
      </c>
      <c r="I293" s="68">
        <f t="shared" si="43"/>
        <v>184.56929343093023</v>
      </c>
      <c r="J293" s="40">
        <f t="shared" si="44"/>
        <v>-31.933461064582765</v>
      </c>
      <c r="K293" s="37">
        <f t="shared" si="45"/>
        <v>152.63583236634747</v>
      </c>
      <c r="L293" s="37">
        <f t="shared" si="46"/>
        <v>1315240.7849888089</v>
      </c>
      <c r="M293" s="37">
        <f t="shared" si="47"/>
        <v>1087682.9414425921</v>
      </c>
      <c r="N293" s="63"/>
      <c r="O293" s="74"/>
      <c r="P293" s="69"/>
    </row>
    <row r="294" spans="1:16" s="34" customFormat="1" x14ac:dyDescent="0.2">
      <c r="A294" s="33">
        <v>1566</v>
      </c>
      <c r="B294" s="34" t="s">
        <v>346</v>
      </c>
      <c r="C294" s="36">
        <v>16546</v>
      </c>
      <c r="D294" s="77">
        <v>5986</v>
      </c>
      <c r="E294" s="37">
        <f t="shared" si="39"/>
        <v>2764.1162712996993</v>
      </c>
      <c r="F294" s="38">
        <f t="shared" si="40"/>
        <v>0.78952376468728869</v>
      </c>
      <c r="G294" s="39">
        <f t="shared" si="41"/>
        <v>442.12535158852296</v>
      </c>
      <c r="H294" s="39">
        <f t="shared" si="42"/>
        <v>135.37174008848513</v>
      </c>
      <c r="I294" s="68">
        <f t="shared" si="43"/>
        <v>577.49709167700803</v>
      </c>
      <c r="J294" s="40">
        <f t="shared" si="44"/>
        <v>-31.933461064582765</v>
      </c>
      <c r="K294" s="37">
        <f t="shared" si="45"/>
        <v>545.5636306124253</v>
      </c>
      <c r="L294" s="37">
        <f t="shared" si="46"/>
        <v>3456897.5907785702</v>
      </c>
      <c r="M294" s="37">
        <f t="shared" si="47"/>
        <v>3265743.892845978</v>
      </c>
      <c r="N294" s="63"/>
      <c r="O294" s="74"/>
      <c r="P294" s="69"/>
    </row>
    <row r="295" spans="1:16" s="34" customFormat="1" x14ac:dyDescent="0.2">
      <c r="A295" s="33">
        <v>1567</v>
      </c>
      <c r="B295" s="34" t="s">
        <v>347</v>
      </c>
      <c r="C295" s="36">
        <v>5158</v>
      </c>
      <c r="D295" s="77">
        <v>2026</v>
      </c>
      <c r="E295" s="37">
        <f t="shared" si="39"/>
        <v>2545.9032576505429</v>
      </c>
      <c r="F295" s="38">
        <f t="shared" si="40"/>
        <v>0.72719485261188177</v>
      </c>
      <c r="G295" s="39">
        <f t="shared" si="41"/>
        <v>573.05315977801683</v>
      </c>
      <c r="H295" s="39">
        <f t="shared" si="42"/>
        <v>211.74629486568989</v>
      </c>
      <c r="I295" s="68">
        <f t="shared" si="43"/>
        <v>784.79945464370667</v>
      </c>
      <c r="J295" s="40">
        <f t="shared" si="44"/>
        <v>-31.933461064582765</v>
      </c>
      <c r="K295" s="37">
        <f t="shared" si="45"/>
        <v>752.86599357912394</v>
      </c>
      <c r="L295" s="37">
        <f t="shared" si="46"/>
        <v>1590003.6951081497</v>
      </c>
      <c r="M295" s="37">
        <f t="shared" si="47"/>
        <v>1525306.5029913052</v>
      </c>
      <c r="N295" s="63"/>
      <c r="O295" s="74"/>
      <c r="P295" s="69"/>
    </row>
    <row r="296" spans="1:16" s="34" customFormat="1" x14ac:dyDescent="0.2">
      <c r="A296" s="33">
        <v>1571</v>
      </c>
      <c r="B296" s="34" t="s">
        <v>348</v>
      </c>
      <c r="C296" s="36">
        <v>4593</v>
      </c>
      <c r="D296" s="77">
        <v>1599</v>
      </c>
      <c r="E296" s="37">
        <f t="shared" si="39"/>
        <v>2872.420262664165</v>
      </c>
      <c r="F296" s="38">
        <f t="shared" si="40"/>
        <v>0.82045899555314739</v>
      </c>
      <c r="G296" s="39">
        <f t="shared" si="41"/>
        <v>377.14295676984358</v>
      </c>
      <c r="H296" s="39">
        <f t="shared" si="42"/>
        <v>97.465343110922163</v>
      </c>
      <c r="I296" s="68">
        <f t="shared" si="43"/>
        <v>474.60829988076574</v>
      </c>
      <c r="J296" s="40">
        <f t="shared" si="44"/>
        <v>-31.933461064582765</v>
      </c>
      <c r="K296" s="37">
        <f t="shared" si="45"/>
        <v>442.67483881618296</v>
      </c>
      <c r="L296" s="37">
        <f t="shared" si="46"/>
        <v>758898.67150934436</v>
      </c>
      <c r="M296" s="37">
        <f t="shared" si="47"/>
        <v>707837.06726707658</v>
      </c>
      <c r="N296" s="63"/>
      <c r="O296" s="74"/>
      <c r="P296" s="69"/>
    </row>
    <row r="297" spans="1:16" s="34" customFormat="1" x14ac:dyDescent="0.2">
      <c r="A297" s="33">
        <v>1573</v>
      </c>
      <c r="B297" s="34" t="s">
        <v>349</v>
      </c>
      <c r="C297" s="36">
        <v>7317</v>
      </c>
      <c r="D297" s="77">
        <v>2160</v>
      </c>
      <c r="E297" s="37">
        <f t="shared" si="39"/>
        <v>3387.5</v>
      </c>
      <c r="F297" s="38">
        <f t="shared" si="40"/>
        <v>0.96758294166135916</v>
      </c>
      <c r="G297" s="39">
        <f t="shared" si="41"/>
        <v>68.09511436834255</v>
      </c>
      <c r="H297" s="39">
        <f t="shared" si="42"/>
        <v>0</v>
      </c>
      <c r="I297" s="68">
        <f t="shared" si="43"/>
        <v>68.09511436834255</v>
      </c>
      <c r="J297" s="40">
        <f t="shared" si="44"/>
        <v>-31.933461064582765</v>
      </c>
      <c r="K297" s="37">
        <f t="shared" si="45"/>
        <v>36.161653303759785</v>
      </c>
      <c r="L297" s="37">
        <f t="shared" si="46"/>
        <v>147085.4470356199</v>
      </c>
      <c r="M297" s="37">
        <f t="shared" si="47"/>
        <v>78109.171136121135</v>
      </c>
      <c r="N297" s="63"/>
      <c r="O297" s="74"/>
      <c r="P297" s="69"/>
    </row>
    <row r="298" spans="1:16" s="34" customFormat="1" x14ac:dyDescent="0.2">
      <c r="A298" s="33">
        <v>1576</v>
      </c>
      <c r="B298" s="34" t="s">
        <v>350</v>
      </c>
      <c r="C298" s="36">
        <v>10916</v>
      </c>
      <c r="D298" s="77">
        <v>3590</v>
      </c>
      <c r="E298" s="37">
        <f t="shared" si="39"/>
        <v>3040.6685236768803</v>
      </c>
      <c r="F298" s="38">
        <f t="shared" si="40"/>
        <v>0.86851630841516692</v>
      </c>
      <c r="G298" s="39">
        <f t="shared" si="41"/>
        <v>276.19400016221431</v>
      </c>
      <c r="H298" s="39">
        <f t="shared" si="42"/>
        <v>38.578451756471779</v>
      </c>
      <c r="I298" s="68">
        <f t="shared" si="43"/>
        <v>314.7724519186861</v>
      </c>
      <c r="J298" s="40">
        <f t="shared" si="44"/>
        <v>-31.933461064582765</v>
      </c>
      <c r="K298" s="37">
        <f t="shared" si="45"/>
        <v>282.83899085410332</v>
      </c>
      <c r="L298" s="37">
        <f t="shared" si="46"/>
        <v>1130033.102388083</v>
      </c>
      <c r="M298" s="37">
        <f t="shared" si="47"/>
        <v>1015391.9771662309</v>
      </c>
      <c r="N298" s="63"/>
      <c r="O298" s="74"/>
      <c r="P298" s="69"/>
    </row>
    <row r="299" spans="1:16" s="34" customFormat="1" x14ac:dyDescent="0.2">
      <c r="A299" s="33">
        <v>1601</v>
      </c>
      <c r="B299" s="34" t="s">
        <v>351</v>
      </c>
      <c r="C299" s="36">
        <v>686763</v>
      </c>
      <c r="D299" s="77">
        <v>190464</v>
      </c>
      <c r="E299" s="37">
        <f t="shared" si="39"/>
        <v>3605.7365171370966</v>
      </c>
      <c r="F299" s="38">
        <f t="shared" si="40"/>
        <v>1.0299185671165447</v>
      </c>
      <c r="G299" s="39">
        <f t="shared" si="41"/>
        <v>-62.846795913915408</v>
      </c>
      <c r="H299" s="39">
        <f t="shared" si="42"/>
        <v>0</v>
      </c>
      <c r="I299" s="68">
        <f t="shared" si="43"/>
        <v>-62.846795913915408</v>
      </c>
      <c r="J299" s="40">
        <f t="shared" si="44"/>
        <v>-31.933461064582765</v>
      </c>
      <c r="K299" s="37">
        <f t="shared" si="45"/>
        <v>-94.780256978498173</v>
      </c>
      <c r="L299" s="37">
        <f t="shared" si="46"/>
        <v>-11970052.136947984</v>
      </c>
      <c r="M299" s="37">
        <f t="shared" si="47"/>
        <v>-18052226.865152676</v>
      </c>
      <c r="N299" s="63"/>
      <c r="O299" s="74"/>
      <c r="P299" s="69"/>
    </row>
    <row r="300" spans="1:16" s="34" customFormat="1" x14ac:dyDescent="0.2">
      <c r="A300" s="33">
        <v>1612</v>
      </c>
      <c r="B300" s="34" t="s">
        <v>352</v>
      </c>
      <c r="C300" s="36">
        <v>13410</v>
      </c>
      <c r="D300" s="77">
        <v>4259</v>
      </c>
      <c r="E300" s="37">
        <f t="shared" si="39"/>
        <v>3148.6264381310166</v>
      </c>
      <c r="F300" s="38">
        <f t="shared" si="40"/>
        <v>0.89935268817698488</v>
      </c>
      <c r="G300" s="39">
        <f t="shared" si="41"/>
        <v>211.4192514897326</v>
      </c>
      <c r="H300" s="39">
        <f t="shared" si="42"/>
        <v>0.79318169752409629</v>
      </c>
      <c r="I300" s="68">
        <f t="shared" si="43"/>
        <v>212.21243318725669</v>
      </c>
      <c r="J300" s="40">
        <f t="shared" si="44"/>
        <v>-31.933461064582765</v>
      </c>
      <c r="K300" s="37">
        <f t="shared" si="45"/>
        <v>180.27897212267393</v>
      </c>
      <c r="L300" s="37">
        <f t="shared" si="46"/>
        <v>903812.75294452626</v>
      </c>
      <c r="M300" s="37">
        <f t="shared" si="47"/>
        <v>767808.14227046829</v>
      </c>
      <c r="N300" s="63"/>
      <c r="O300" s="74"/>
      <c r="P300" s="69"/>
    </row>
    <row r="301" spans="1:16" s="34" customFormat="1" x14ac:dyDescent="0.2">
      <c r="A301" s="33">
        <v>1613</v>
      </c>
      <c r="B301" s="34" t="s">
        <v>353</v>
      </c>
      <c r="C301" s="36">
        <v>3088</v>
      </c>
      <c r="D301" s="77">
        <v>982</v>
      </c>
      <c r="E301" s="37">
        <f t="shared" si="39"/>
        <v>3144.6028513238289</v>
      </c>
      <c r="F301" s="38">
        <f t="shared" si="40"/>
        <v>0.89820341763560385</v>
      </c>
      <c r="G301" s="39">
        <f t="shared" si="41"/>
        <v>213.83340357404521</v>
      </c>
      <c r="H301" s="39">
        <f t="shared" si="42"/>
        <v>2.2014370800397955</v>
      </c>
      <c r="I301" s="68">
        <f t="shared" si="43"/>
        <v>216.034840654085</v>
      </c>
      <c r="J301" s="40">
        <f t="shared" si="44"/>
        <v>-31.933461064582765</v>
      </c>
      <c r="K301" s="37">
        <f t="shared" si="45"/>
        <v>184.10137958950224</v>
      </c>
      <c r="L301" s="37">
        <f t="shared" si="46"/>
        <v>212146.21352231147</v>
      </c>
      <c r="M301" s="37">
        <f t="shared" si="47"/>
        <v>180787.55475689122</v>
      </c>
      <c r="N301" s="63"/>
      <c r="O301" s="74"/>
      <c r="P301" s="69"/>
    </row>
    <row r="302" spans="1:16" s="34" customFormat="1" x14ac:dyDescent="0.2">
      <c r="A302" s="33">
        <v>1617</v>
      </c>
      <c r="B302" s="34" t="s">
        <v>354</v>
      </c>
      <c r="C302" s="36">
        <v>13359</v>
      </c>
      <c r="D302" s="77">
        <v>4659</v>
      </c>
      <c r="E302" s="37">
        <f t="shared" si="39"/>
        <v>2867.3535093367677</v>
      </c>
      <c r="F302" s="38">
        <f t="shared" si="40"/>
        <v>0.81901176187368008</v>
      </c>
      <c r="G302" s="39">
        <f t="shared" si="41"/>
        <v>380.18300876628189</v>
      </c>
      <c r="H302" s="39">
        <f t="shared" si="42"/>
        <v>99.23870677551119</v>
      </c>
      <c r="I302" s="68">
        <f t="shared" si="43"/>
        <v>479.42171554179311</v>
      </c>
      <c r="J302" s="40">
        <f t="shared" si="44"/>
        <v>-31.933461064582765</v>
      </c>
      <c r="K302" s="37">
        <f t="shared" si="45"/>
        <v>447.48825447721032</v>
      </c>
      <c r="L302" s="37">
        <f t="shared" si="46"/>
        <v>2233625.7727092141</v>
      </c>
      <c r="M302" s="37">
        <f t="shared" si="47"/>
        <v>2084847.7776093229</v>
      </c>
      <c r="N302" s="63"/>
      <c r="O302" s="74"/>
      <c r="P302" s="69"/>
    </row>
    <row r="303" spans="1:16" s="34" customFormat="1" x14ac:dyDescent="0.2">
      <c r="A303" s="33">
        <v>1620</v>
      </c>
      <c r="B303" s="34" t="s">
        <v>355</v>
      </c>
      <c r="C303" s="36">
        <v>20020</v>
      </c>
      <c r="D303" s="77">
        <v>4937</v>
      </c>
      <c r="E303" s="37">
        <f t="shared" si="39"/>
        <v>4055.0941867530887</v>
      </c>
      <c r="F303" s="38">
        <f t="shared" si="40"/>
        <v>1.1582700994634481</v>
      </c>
      <c r="G303" s="39">
        <f t="shared" si="41"/>
        <v>-332.46139768351065</v>
      </c>
      <c r="H303" s="39">
        <f t="shared" si="42"/>
        <v>0</v>
      </c>
      <c r="I303" s="68">
        <f t="shared" si="43"/>
        <v>-332.46139768351065</v>
      </c>
      <c r="J303" s="40">
        <f t="shared" si="44"/>
        <v>-31.933461064582765</v>
      </c>
      <c r="K303" s="37">
        <f t="shared" si="45"/>
        <v>-364.39485874809344</v>
      </c>
      <c r="L303" s="37">
        <f t="shared" si="46"/>
        <v>-1641361.9203634921</v>
      </c>
      <c r="M303" s="37">
        <f t="shared" si="47"/>
        <v>-1799017.4176393372</v>
      </c>
      <c r="N303" s="63"/>
      <c r="O303" s="74"/>
      <c r="P303" s="69"/>
    </row>
    <row r="304" spans="1:16" s="34" customFormat="1" x14ac:dyDescent="0.2">
      <c r="A304" s="33">
        <v>1621</v>
      </c>
      <c r="B304" s="34" t="s">
        <v>356</v>
      </c>
      <c r="C304" s="36">
        <v>15952</v>
      </c>
      <c r="D304" s="77">
        <v>5291</v>
      </c>
      <c r="E304" s="37">
        <f t="shared" si="39"/>
        <v>3014.9310149310149</v>
      </c>
      <c r="F304" s="38">
        <f t="shared" si="40"/>
        <v>0.86116481781048515</v>
      </c>
      <c r="G304" s="39">
        <f t="shared" si="41"/>
        <v>291.63650540973356</v>
      </c>
      <c r="H304" s="39">
        <f t="shared" si="42"/>
        <v>47.586579817524665</v>
      </c>
      <c r="I304" s="68">
        <f t="shared" si="43"/>
        <v>339.22308522725825</v>
      </c>
      <c r="J304" s="40">
        <f t="shared" si="44"/>
        <v>-31.933461064582765</v>
      </c>
      <c r="K304" s="37">
        <f t="shared" si="45"/>
        <v>307.28962416267547</v>
      </c>
      <c r="L304" s="37">
        <f t="shared" si="46"/>
        <v>1794829.3439374233</v>
      </c>
      <c r="M304" s="37">
        <f t="shared" si="47"/>
        <v>1625869.4014447159</v>
      </c>
      <c r="N304" s="63"/>
      <c r="O304" s="74"/>
      <c r="P304" s="69"/>
    </row>
    <row r="305" spans="1:16" s="34" customFormat="1" x14ac:dyDescent="0.2">
      <c r="A305" s="33">
        <v>1622</v>
      </c>
      <c r="B305" s="34" t="s">
        <v>357</v>
      </c>
      <c r="C305" s="36">
        <v>4436</v>
      </c>
      <c r="D305" s="77">
        <v>1711</v>
      </c>
      <c r="E305" s="37">
        <f t="shared" si="39"/>
        <v>2592.6358854471068</v>
      </c>
      <c r="F305" s="38">
        <f t="shared" si="40"/>
        <v>0.74054324920965731</v>
      </c>
      <c r="G305" s="39">
        <f t="shared" si="41"/>
        <v>545.01358310007845</v>
      </c>
      <c r="H305" s="39">
        <f t="shared" si="42"/>
        <v>195.3898751368925</v>
      </c>
      <c r="I305" s="68">
        <f t="shared" si="43"/>
        <v>740.40345823697089</v>
      </c>
      <c r="J305" s="40">
        <f t="shared" si="44"/>
        <v>-31.933461064582765</v>
      </c>
      <c r="K305" s="37">
        <f t="shared" si="45"/>
        <v>708.46999717238816</v>
      </c>
      <c r="L305" s="37">
        <f t="shared" si="46"/>
        <v>1266830.3170434572</v>
      </c>
      <c r="M305" s="37">
        <f t="shared" si="47"/>
        <v>1212192.1651619561</v>
      </c>
      <c r="N305" s="63"/>
      <c r="O305" s="74"/>
      <c r="P305" s="69"/>
    </row>
    <row r="306" spans="1:16" s="34" customFormat="1" x14ac:dyDescent="0.2">
      <c r="A306" s="33">
        <v>1624</v>
      </c>
      <c r="B306" s="34" t="s">
        <v>358</v>
      </c>
      <c r="C306" s="36">
        <v>17977</v>
      </c>
      <c r="D306" s="77">
        <v>6628</v>
      </c>
      <c r="E306" s="37">
        <f t="shared" si="39"/>
        <v>2712.2812311406155</v>
      </c>
      <c r="F306" s="38">
        <f t="shared" si="40"/>
        <v>0.77471794900071722</v>
      </c>
      <c r="G306" s="39">
        <f t="shared" si="41"/>
        <v>473.22637568397317</v>
      </c>
      <c r="H306" s="39">
        <f t="shared" si="42"/>
        <v>153.51400414416446</v>
      </c>
      <c r="I306" s="68">
        <f t="shared" si="43"/>
        <v>626.74037982813763</v>
      </c>
      <c r="J306" s="40">
        <f t="shared" si="44"/>
        <v>-31.933461064582765</v>
      </c>
      <c r="K306" s="37">
        <f t="shared" si="45"/>
        <v>594.8069187635549</v>
      </c>
      <c r="L306" s="37">
        <f t="shared" si="46"/>
        <v>4154035.2375008962</v>
      </c>
      <c r="M306" s="37">
        <f t="shared" si="47"/>
        <v>3942380.2575648418</v>
      </c>
      <c r="N306" s="63"/>
      <c r="O306" s="74"/>
      <c r="P306" s="69"/>
    </row>
    <row r="307" spans="1:16" s="34" customFormat="1" x14ac:dyDescent="0.2">
      <c r="A307" s="33">
        <v>1627</v>
      </c>
      <c r="B307" s="34" t="s">
        <v>359</v>
      </c>
      <c r="C307" s="36">
        <v>13000</v>
      </c>
      <c r="D307" s="77">
        <v>4822</v>
      </c>
      <c r="E307" s="37">
        <f t="shared" si="39"/>
        <v>2695.9767731231855</v>
      </c>
      <c r="F307" s="38">
        <f t="shared" si="40"/>
        <v>0.77006085218870268</v>
      </c>
      <c r="G307" s="39">
        <f t="shared" si="41"/>
        <v>483.00905049443122</v>
      </c>
      <c r="H307" s="39">
        <f t="shared" si="42"/>
        <v>159.22056445026499</v>
      </c>
      <c r="I307" s="68">
        <f t="shared" si="43"/>
        <v>642.22961494469621</v>
      </c>
      <c r="J307" s="40">
        <f t="shared" si="44"/>
        <v>-31.933461064582765</v>
      </c>
      <c r="K307" s="37">
        <f t="shared" si="45"/>
        <v>610.29615388011348</v>
      </c>
      <c r="L307" s="37">
        <f t="shared" si="46"/>
        <v>3096831.2032633252</v>
      </c>
      <c r="M307" s="37">
        <f t="shared" si="47"/>
        <v>2942848.0540099074</v>
      </c>
      <c r="N307" s="63"/>
      <c r="O307" s="74"/>
      <c r="P307" s="69"/>
    </row>
    <row r="308" spans="1:16" s="34" customFormat="1" x14ac:dyDescent="0.2">
      <c r="A308" s="33">
        <v>1630</v>
      </c>
      <c r="B308" s="34" t="s">
        <v>360</v>
      </c>
      <c r="C308" s="36">
        <v>9605</v>
      </c>
      <c r="D308" s="77">
        <v>3263</v>
      </c>
      <c r="E308" s="37">
        <f t="shared" si="39"/>
        <v>2943.6101746858717</v>
      </c>
      <c r="F308" s="38">
        <f t="shared" si="40"/>
        <v>0.84079320794888945</v>
      </c>
      <c r="G308" s="39">
        <f t="shared" si="41"/>
        <v>334.42900955681949</v>
      </c>
      <c r="H308" s="39">
        <f t="shared" si="42"/>
        <v>72.548873903324804</v>
      </c>
      <c r="I308" s="68">
        <f t="shared" si="43"/>
        <v>406.97788346014431</v>
      </c>
      <c r="J308" s="40">
        <f t="shared" si="44"/>
        <v>-31.933461064582765</v>
      </c>
      <c r="K308" s="37">
        <f t="shared" si="45"/>
        <v>375.04442239556153</v>
      </c>
      <c r="L308" s="37">
        <f t="shared" si="46"/>
        <v>1327968.8337304508</v>
      </c>
      <c r="M308" s="37">
        <f t="shared" si="47"/>
        <v>1223769.9502767173</v>
      </c>
      <c r="N308" s="63"/>
      <c r="O308" s="74"/>
      <c r="P308" s="69"/>
    </row>
    <row r="309" spans="1:16" s="34" customFormat="1" x14ac:dyDescent="0.2">
      <c r="A309" s="33">
        <v>1632</v>
      </c>
      <c r="B309" s="34" t="s">
        <v>361</v>
      </c>
      <c r="C309" s="36">
        <v>2659</v>
      </c>
      <c r="D309" s="77">
        <v>959</v>
      </c>
      <c r="E309" s="37">
        <f t="shared" si="39"/>
        <v>2772.679874869656</v>
      </c>
      <c r="F309" s="38">
        <f t="shared" si="40"/>
        <v>0.7919698153835073</v>
      </c>
      <c r="G309" s="39">
        <f t="shared" si="41"/>
        <v>436.98718944654894</v>
      </c>
      <c r="H309" s="39">
        <f t="shared" si="42"/>
        <v>132.37447883900029</v>
      </c>
      <c r="I309" s="68">
        <f t="shared" si="43"/>
        <v>569.36166828554929</v>
      </c>
      <c r="J309" s="40">
        <f t="shared" si="44"/>
        <v>-31.933461064582765</v>
      </c>
      <c r="K309" s="37">
        <f t="shared" si="45"/>
        <v>537.42820722096656</v>
      </c>
      <c r="L309" s="37">
        <f t="shared" si="46"/>
        <v>546017.83988584182</v>
      </c>
      <c r="M309" s="37">
        <f t="shared" si="47"/>
        <v>515393.65072490694</v>
      </c>
      <c r="N309" s="63"/>
      <c r="O309" s="74"/>
      <c r="P309" s="69"/>
    </row>
    <row r="310" spans="1:16" s="34" customFormat="1" x14ac:dyDescent="0.2">
      <c r="A310" s="33">
        <v>1633</v>
      </c>
      <c r="B310" s="34" t="s">
        <v>362</v>
      </c>
      <c r="C310" s="36">
        <v>2870</v>
      </c>
      <c r="D310" s="77">
        <v>978</v>
      </c>
      <c r="E310" s="37">
        <f t="shared" si="39"/>
        <v>2934.5603271983641</v>
      </c>
      <c r="F310" s="38">
        <f t="shared" si="40"/>
        <v>0.83820826977810003</v>
      </c>
      <c r="G310" s="39">
        <f t="shared" si="41"/>
        <v>339.85891804932407</v>
      </c>
      <c r="H310" s="39">
        <f t="shared" si="42"/>
        <v>75.716320523952447</v>
      </c>
      <c r="I310" s="68">
        <f t="shared" si="43"/>
        <v>415.57523857327652</v>
      </c>
      <c r="J310" s="40">
        <f t="shared" si="44"/>
        <v>-31.933461064582765</v>
      </c>
      <c r="K310" s="37">
        <f t="shared" si="45"/>
        <v>383.64177750869374</v>
      </c>
      <c r="L310" s="37">
        <f t="shared" si="46"/>
        <v>406432.58332466445</v>
      </c>
      <c r="M310" s="37">
        <f t="shared" si="47"/>
        <v>375201.65840350249</v>
      </c>
      <c r="N310" s="63"/>
      <c r="O310" s="74"/>
      <c r="P310" s="69"/>
    </row>
    <row r="311" spans="1:16" s="34" customFormat="1" x14ac:dyDescent="0.2">
      <c r="A311" s="33">
        <v>1634</v>
      </c>
      <c r="B311" s="34" t="s">
        <v>363</v>
      </c>
      <c r="C311" s="36">
        <v>18914</v>
      </c>
      <c r="D311" s="77">
        <v>6973</v>
      </c>
      <c r="E311" s="37">
        <f t="shared" si="39"/>
        <v>2712.4623547970746</v>
      </c>
      <c r="F311" s="38">
        <f t="shared" si="40"/>
        <v>0.77476968395579349</v>
      </c>
      <c r="G311" s="39">
        <f t="shared" si="41"/>
        <v>473.11770149009777</v>
      </c>
      <c r="H311" s="39">
        <f t="shared" si="42"/>
        <v>153.45061086440379</v>
      </c>
      <c r="I311" s="68">
        <f t="shared" si="43"/>
        <v>626.56831235450159</v>
      </c>
      <c r="J311" s="40">
        <f t="shared" si="44"/>
        <v>-31.933461064582765</v>
      </c>
      <c r="K311" s="37">
        <f t="shared" si="45"/>
        <v>594.63485128991886</v>
      </c>
      <c r="L311" s="37">
        <f t="shared" si="46"/>
        <v>4369060.84204794</v>
      </c>
      <c r="M311" s="37">
        <f t="shared" si="47"/>
        <v>4146388.8180446043</v>
      </c>
      <c r="N311" s="63"/>
      <c r="O311" s="74"/>
      <c r="P311" s="69"/>
    </row>
    <row r="312" spans="1:16" s="34" customFormat="1" x14ac:dyDescent="0.2">
      <c r="A312" s="33">
        <v>1635</v>
      </c>
      <c r="B312" s="34" t="s">
        <v>364</v>
      </c>
      <c r="C312" s="36">
        <v>6016</v>
      </c>
      <c r="D312" s="77">
        <v>2556</v>
      </c>
      <c r="E312" s="37">
        <f t="shared" si="39"/>
        <v>2353.6776212832551</v>
      </c>
      <c r="F312" s="38">
        <f t="shared" si="40"/>
        <v>0.67228880192583396</v>
      </c>
      <c r="G312" s="39">
        <f t="shared" si="41"/>
        <v>688.38854159838945</v>
      </c>
      <c r="H312" s="39">
        <f t="shared" si="42"/>
        <v>279.02526759424057</v>
      </c>
      <c r="I312" s="68">
        <f t="shared" si="43"/>
        <v>967.41380919262997</v>
      </c>
      <c r="J312" s="40">
        <f t="shared" si="44"/>
        <v>-31.933461064582765</v>
      </c>
      <c r="K312" s="37">
        <f t="shared" si="45"/>
        <v>935.48034812804724</v>
      </c>
      <c r="L312" s="37">
        <f t="shared" si="46"/>
        <v>2472709.6962963622</v>
      </c>
      <c r="M312" s="37">
        <f t="shared" si="47"/>
        <v>2391087.7698152889</v>
      </c>
      <c r="N312" s="63"/>
      <c r="O312" s="74"/>
      <c r="P312" s="69"/>
    </row>
    <row r="313" spans="1:16" s="34" customFormat="1" x14ac:dyDescent="0.2">
      <c r="A313" s="33">
        <v>1636</v>
      </c>
      <c r="B313" s="34" t="s">
        <v>365</v>
      </c>
      <c r="C313" s="36">
        <v>9955</v>
      </c>
      <c r="D313" s="77">
        <v>3960</v>
      </c>
      <c r="E313" s="37">
        <f t="shared" si="39"/>
        <v>2513.8888888888887</v>
      </c>
      <c r="F313" s="38">
        <f t="shared" si="40"/>
        <v>0.71805048151170969</v>
      </c>
      <c r="G313" s="39">
        <f t="shared" si="41"/>
        <v>592.26178103500934</v>
      </c>
      <c r="H313" s="39">
        <f t="shared" si="42"/>
        <v>222.95132393226885</v>
      </c>
      <c r="I313" s="68">
        <f t="shared" si="43"/>
        <v>815.21310496727824</v>
      </c>
      <c r="J313" s="40">
        <f t="shared" si="44"/>
        <v>-31.933461064582765</v>
      </c>
      <c r="K313" s="37">
        <f t="shared" si="45"/>
        <v>783.27964390269551</v>
      </c>
      <c r="L313" s="37">
        <f t="shared" si="46"/>
        <v>3228243.8956704219</v>
      </c>
      <c r="M313" s="37">
        <f t="shared" si="47"/>
        <v>3101787.3898546742</v>
      </c>
      <c r="N313" s="63"/>
      <c r="O313" s="74"/>
      <c r="P313" s="69"/>
    </row>
    <row r="314" spans="1:16" s="34" customFormat="1" x14ac:dyDescent="0.2">
      <c r="A314" s="33">
        <v>1638</v>
      </c>
      <c r="B314" s="34" t="s">
        <v>366</v>
      </c>
      <c r="C314" s="36">
        <v>34961</v>
      </c>
      <c r="D314" s="77">
        <v>11891</v>
      </c>
      <c r="E314" s="37">
        <f t="shared" si="39"/>
        <v>2940.1227819359178</v>
      </c>
      <c r="F314" s="38">
        <f t="shared" si="40"/>
        <v>0.83979709230734589</v>
      </c>
      <c r="G314" s="39">
        <f t="shared" si="41"/>
        <v>336.52144520679184</v>
      </c>
      <c r="H314" s="39">
        <f t="shared" si="42"/>
        <v>73.769461365808652</v>
      </c>
      <c r="I314" s="68">
        <f t="shared" si="43"/>
        <v>410.29090657260048</v>
      </c>
      <c r="J314" s="40">
        <f t="shared" si="44"/>
        <v>-31.933461064582765</v>
      </c>
      <c r="K314" s="37">
        <f t="shared" si="45"/>
        <v>378.35744550801769</v>
      </c>
      <c r="L314" s="37">
        <f t="shared" si="46"/>
        <v>4878769.1700547924</v>
      </c>
      <c r="M314" s="37">
        <f t="shared" si="47"/>
        <v>4499048.3845358379</v>
      </c>
      <c r="N314" s="63"/>
      <c r="O314" s="74"/>
      <c r="P314" s="69"/>
    </row>
    <row r="315" spans="1:16" s="34" customFormat="1" x14ac:dyDescent="0.2">
      <c r="A315" s="33">
        <v>1640</v>
      </c>
      <c r="B315" s="34" t="s">
        <v>367</v>
      </c>
      <c r="C315" s="36">
        <v>16762</v>
      </c>
      <c r="D315" s="77">
        <v>5623</v>
      </c>
      <c r="E315" s="37">
        <f t="shared" si="39"/>
        <v>2980.9710119153478</v>
      </c>
      <c r="F315" s="38">
        <f t="shared" si="40"/>
        <v>0.85146470869853597</v>
      </c>
      <c r="G315" s="39">
        <f t="shared" si="41"/>
        <v>312.01250721913385</v>
      </c>
      <c r="H315" s="39">
        <f t="shared" si="42"/>
        <v>59.472580873008148</v>
      </c>
      <c r="I315" s="68">
        <f t="shared" si="43"/>
        <v>371.48508809214201</v>
      </c>
      <c r="J315" s="40">
        <f t="shared" si="44"/>
        <v>-31.933461064582765</v>
      </c>
      <c r="K315" s="37">
        <f t="shared" si="45"/>
        <v>339.55162702755922</v>
      </c>
      <c r="L315" s="37">
        <f t="shared" si="46"/>
        <v>2088860.6503421145</v>
      </c>
      <c r="M315" s="37">
        <f t="shared" si="47"/>
        <v>1909298.7987759656</v>
      </c>
      <c r="N315" s="63"/>
      <c r="O315" s="74"/>
      <c r="P315" s="69"/>
    </row>
    <row r="316" spans="1:16" s="34" customFormat="1" x14ac:dyDescent="0.2">
      <c r="A316" s="33">
        <v>1644</v>
      </c>
      <c r="B316" s="34" t="s">
        <v>368</v>
      </c>
      <c r="C316" s="36">
        <v>5450</v>
      </c>
      <c r="D316" s="77">
        <v>2046</v>
      </c>
      <c r="E316" s="37">
        <f t="shared" si="39"/>
        <v>2663.7341153470184</v>
      </c>
      <c r="F316" s="38">
        <f t="shared" si="40"/>
        <v>0.76085127413466747</v>
      </c>
      <c r="G316" s="39">
        <f t="shared" si="41"/>
        <v>502.3546451601315</v>
      </c>
      <c r="H316" s="39">
        <f t="shared" si="42"/>
        <v>170.50549467192346</v>
      </c>
      <c r="I316" s="68">
        <f t="shared" si="43"/>
        <v>672.86013983205498</v>
      </c>
      <c r="J316" s="40">
        <f t="shared" si="44"/>
        <v>-31.933461064582765</v>
      </c>
      <c r="K316" s="37">
        <f t="shared" si="45"/>
        <v>640.92667876747225</v>
      </c>
      <c r="L316" s="37">
        <f t="shared" si="46"/>
        <v>1376671.8460963846</v>
      </c>
      <c r="M316" s="37">
        <f t="shared" si="47"/>
        <v>1311335.9847582483</v>
      </c>
      <c r="N316" s="63"/>
      <c r="O316" s="74"/>
      <c r="P316" s="69"/>
    </row>
    <row r="317" spans="1:16" s="34" customFormat="1" x14ac:dyDescent="0.2">
      <c r="A317" s="33">
        <v>1648</v>
      </c>
      <c r="B317" s="34" t="s">
        <v>369</v>
      </c>
      <c r="C317" s="36">
        <v>17346</v>
      </c>
      <c r="D317" s="77">
        <v>6319</v>
      </c>
      <c r="E317" s="37">
        <f t="shared" si="39"/>
        <v>2745.0545972463997</v>
      </c>
      <c r="F317" s="38">
        <f t="shared" si="40"/>
        <v>0.78407911504788452</v>
      </c>
      <c r="G317" s="39">
        <f t="shared" si="41"/>
        <v>453.5623560205027</v>
      </c>
      <c r="H317" s="39">
        <f t="shared" si="42"/>
        <v>142.04332600714</v>
      </c>
      <c r="I317" s="68">
        <f t="shared" si="43"/>
        <v>595.60568202764273</v>
      </c>
      <c r="J317" s="40">
        <f t="shared" si="44"/>
        <v>-31.933461064582765</v>
      </c>
      <c r="K317" s="37">
        <f t="shared" si="45"/>
        <v>563.67222096306</v>
      </c>
      <c r="L317" s="37">
        <f t="shared" si="46"/>
        <v>3763632.3047326743</v>
      </c>
      <c r="M317" s="37">
        <f t="shared" si="47"/>
        <v>3561844.7642655759</v>
      </c>
      <c r="N317" s="63"/>
      <c r="O317" s="74"/>
      <c r="P317" s="69"/>
    </row>
    <row r="318" spans="1:16" s="34" customFormat="1" x14ac:dyDescent="0.2">
      <c r="A318" s="33">
        <v>1653</v>
      </c>
      <c r="B318" s="34" t="s">
        <v>370</v>
      </c>
      <c r="C318" s="36">
        <v>48693</v>
      </c>
      <c r="D318" s="77">
        <v>16213</v>
      </c>
      <c r="E318" s="37">
        <f t="shared" si="39"/>
        <v>3003.3306605810153</v>
      </c>
      <c r="F318" s="38">
        <f t="shared" si="40"/>
        <v>0.85785136984405364</v>
      </c>
      <c r="G318" s="39">
        <f t="shared" si="41"/>
        <v>298.59671801973337</v>
      </c>
      <c r="H318" s="39">
        <f t="shared" si="42"/>
        <v>51.646703840024543</v>
      </c>
      <c r="I318" s="68">
        <f t="shared" si="43"/>
        <v>350.24342185975792</v>
      </c>
      <c r="J318" s="40">
        <f t="shared" si="44"/>
        <v>-31.933461064582765</v>
      </c>
      <c r="K318" s="37">
        <f t="shared" si="45"/>
        <v>318.30996079517513</v>
      </c>
      <c r="L318" s="37">
        <f t="shared" si="46"/>
        <v>5678496.5986122554</v>
      </c>
      <c r="M318" s="37">
        <f t="shared" si="47"/>
        <v>5160759.3943721745</v>
      </c>
      <c r="N318" s="63"/>
      <c r="O318" s="74"/>
      <c r="P318" s="69"/>
    </row>
    <row r="319" spans="1:16" s="34" customFormat="1" x14ac:dyDescent="0.2">
      <c r="A319" s="33">
        <v>1657</v>
      </c>
      <c r="B319" s="34" t="s">
        <v>371</v>
      </c>
      <c r="C319" s="36">
        <v>22879</v>
      </c>
      <c r="D319" s="77">
        <v>8000</v>
      </c>
      <c r="E319" s="37">
        <f t="shared" si="39"/>
        <v>2859.875</v>
      </c>
      <c r="F319" s="38">
        <f t="shared" si="40"/>
        <v>0.81687565026827436</v>
      </c>
      <c r="G319" s="39">
        <f t="shared" si="41"/>
        <v>384.67011436834252</v>
      </c>
      <c r="H319" s="39">
        <f t="shared" si="42"/>
        <v>101.8561850433799</v>
      </c>
      <c r="I319" s="68">
        <f t="shared" si="43"/>
        <v>486.52629941172245</v>
      </c>
      <c r="J319" s="40">
        <f t="shared" si="44"/>
        <v>-31.933461064582765</v>
      </c>
      <c r="K319" s="37">
        <f t="shared" si="45"/>
        <v>454.59283834713966</v>
      </c>
      <c r="L319" s="37">
        <f t="shared" si="46"/>
        <v>3892210.3952937797</v>
      </c>
      <c r="M319" s="37">
        <f t="shared" si="47"/>
        <v>3636742.7067771172</v>
      </c>
      <c r="N319" s="63"/>
      <c r="O319" s="74"/>
      <c r="P319" s="69"/>
    </row>
    <row r="320" spans="1:16" s="34" customFormat="1" x14ac:dyDescent="0.2">
      <c r="A320" s="33">
        <v>1662</v>
      </c>
      <c r="B320" s="34" t="s">
        <v>372</v>
      </c>
      <c r="C320" s="36">
        <v>19037</v>
      </c>
      <c r="D320" s="77">
        <v>6050</v>
      </c>
      <c r="E320" s="37">
        <f t="shared" si="39"/>
        <v>3146.6115702479337</v>
      </c>
      <c r="F320" s="38">
        <f t="shared" si="40"/>
        <v>0.898777174732447</v>
      </c>
      <c r="G320" s="39">
        <f t="shared" si="41"/>
        <v>212.6281722195823</v>
      </c>
      <c r="H320" s="39">
        <f t="shared" si="42"/>
        <v>1.4983854566030912</v>
      </c>
      <c r="I320" s="68">
        <f t="shared" si="43"/>
        <v>214.1265576761854</v>
      </c>
      <c r="J320" s="40">
        <f t="shared" si="44"/>
        <v>-31.933461064582765</v>
      </c>
      <c r="K320" s="37">
        <f t="shared" si="45"/>
        <v>182.19309661160264</v>
      </c>
      <c r="L320" s="37">
        <f t="shared" si="46"/>
        <v>1295465.6739409217</v>
      </c>
      <c r="M320" s="37">
        <f t="shared" si="47"/>
        <v>1102268.2345001961</v>
      </c>
      <c r="N320" s="63"/>
      <c r="O320" s="74"/>
      <c r="P320" s="69"/>
    </row>
    <row r="321" spans="1:16" s="34" customFormat="1" x14ac:dyDescent="0.2">
      <c r="A321" s="33">
        <v>1663</v>
      </c>
      <c r="B321" s="34" t="s">
        <v>373</v>
      </c>
      <c r="C321" s="36">
        <v>46895</v>
      </c>
      <c r="D321" s="77">
        <v>13820</v>
      </c>
      <c r="E321" s="37">
        <f t="shared" si="39"/>
        <v>3393.2706222865413</v>
      </c>
      <c r="F321" s="38">
        <f t="shared" si="40"/>
        <v>0.96923122378305016</v>
      </c>
      <c r="G321" s="39">
        <f t="shared" si="41"/>
        <v>64.632740996417752</v>
      </c>
      <c r="H321" s="39">
        <f t="shared" si="42"/>
        <v>0</v>
      </c>
      <c r="I321" s="68">
        <f t="shared" si="43"/>
        <v>64.632740996417752</v>
      </c>
      <c r="J321" s="40">
        <f t="shared" si="44"/>
        <v>-31.933461064582765</v>
      </c>
      <c r="K321" s="37">
        <f t="shared" si="45"/>
        <v>32.699279931834987</v>
      </c>
      <c r="L321" s="37">
        <f t="shared" si="46"/>
        <v>893224.48057049338</v>
      </c>
      <c r="M321" s="37">
        <f t="shared" si="47"/>
        <v>451904.0486579595</v>
      </c>
      <c r="N321" s="63"/>
      <c r="O321" s="74"/>
      <c r="P321" s="69"/>
    </row>
    <row r="322" spans="1:16" s="34" customFormat="1" x14ac:dyDescent="0.2">
      <c r="A322" s="33">
        <v>1664</v>
      </c>
      <c r="B322" s="34" t="s">
        <v>374</v>
      </c>
      <c r="C322" s="36">
        <v>11252</v>
      </c>
      <c r="D322" s="77">
        <v>4098</v>
      </c>
      <c r="E322" s="37">
        <f t="shared" si="39"/>
        <v>2745.7296242069301</v>
      </c>
      <c r="F322" s="38">
        <f t="shared" si="40"/>
        <v>0.78427192525369138</v>
      </c>
      <c r="G322" s="39">
        <f t="shared" si="41"/>
        <v>453.15733984418449</v>
      </c>
      <c r="H322" s="39">
        <f t="shared" si="42"/>
        <v>141.80706657095436</v>
      </c>
      <c r="I322" s="68">
        <f t="shared" si="43"/>
        <v>594.96440641513891</v>
      </c>
      <c r="J322" s="40">
        <f t="shared" si="44"/>
        <v>-31.933461064582765</v>
      </c>
      <c r="K322" s="37">
        <f t="shared" si="45"/>
        <v>563.03094535055618</v>
      </c>
      <c r="L322" s="37">
        <f t="shared" si="46"/>
        <v>2438164.1374892392</v>
      </c>
      <c r="M322" s="37">
        <f t="shared" si="47"/>
        <v>2307300.8140465794</v>
      </c>
      <c r="N322" s="63"/>
      <c r="O322" s="74"/>
      <c r="P322" s="69"/>
    </row>
    <row r="323" spans="1:16" s="34" customFormat="1" x14ac:dyDescent="0.2">
      <c r="A323" s="33">
        <v>1665</v>
      </c>
      <c r="B323" s="34" t="s">
        <v>375</v>
      </c>
      <c r="C323" s="36">
        <v>2354</v>
      </c>
      <c r="D323" s="77">
        <v>861</v>
      </c>
      <c r="E323" s="37">
        <f t="shared" si="39"/>
        <v>2734.0301974448316</v>
      </c>
      <c r="F323" s="38">
        <f t="shared" si="40"/>
        <v>0.7809301789032197</v>
      </c>
      <c r="G323" s="39">
        <f t="shared" si="41"/>
        <v>460.17699590144355</v>
      </c>
      <c r="H323" s="39">
        <f t="shared" si="42"/>
        <v>145.90186593768883</v>
      </c>
      <c r="I323" s="68">
        <f t="shared" si="43"/>
        <v>606.0788618391324</v>
      </c>
      <c r="J323" s="40">
        <f t="shared" si="44"/>
        <v>-31.933461064582765</v>
      </c>
      <c r="K323" s="37">
        <f t="shared" si="45"/>
        <v>574.14540077454967</v>
      </c>
      <c r="L323" s="37">
        <f t="shared" si="46"/>
        <v>521833.90004349302</v>
      </c>
      <c r="M323" s="37">
        <f t="shared" si="47"/>
        <v>494339.19006688724</v>
      </c>
      <c r="N323" s="63"/>
      <c r="O323" s="74"/>
      <c r="P323" s="69"/>
    </row>
    <row r="324" spans="1:16" s="34" customFormat="1" x14ac:dyDescent="0.2">
      <c r="A324" s="33">
        <v>1702</v>
      </c>
      <c r="B324" s="34" t="s">
        <v>376</v>
      </c>
      <c r="C324" s="36">
        <v>59915</v>
      </c>
      <c r="D324" s="77">
        <v>21972</v>
      </c>
      <c r="E324" s="37">
        <f t="shared" si="39"/>
        <v>2726.8796650282179</v>
      </c>
      <c r="F324" s="38">
        <f t="shared" si="40"/>
        <v>0.77888774844119402</v>
      </c>
      <c r="G324" s="39">
        <f t="shared" si="41"/>
        <v>464.4673153514118</v>
      </c>
      <c r="H324" s="39">
        <f t="shared" si="42"/>
        <v>148.40455228350362</v>
      </c>
      <c r="I324" s="68">
        <f t="shared" si="43"/>
        <v>612.87186763491536</v>
      </c>
      <c r="J324" s="40">
        <f t="shared" si="44"/>
        <v>-31.933461064582765</v>
      </c>
      <c r="K324" s="37">
        <f t="shared" si="45"/>
        <v>580.93840657033263</v>
      </c>
      <c r="L324" s="37">
        <f t="shared" si="46"/>
        <v>13466020.67567436</v>
      </c>
      <c r="M324" s="37">
        <f t="shared" si="47"/>
        <v>12764378.669163348</v>
      </c>
      <c r="N324" s="63"/>
      <c r="O324" s="74"/>
      <c r="P324" s="69"/>
    </row>
    <row r="325" spans="1:16" s="34" customFormat="1" x14ac:dyDescent="0.2">
      <c r="A325" s="33">
        <v>1703</v>
      </c>
      <c r="B325" s="34" t="s">
        <v>377</v>
      </c>
      <c r="C325" s="36">
        <v>39021</v>
      </c>
      <c r="D325" s="77">
        <v>13051</v>
      </c>
      <c r="E325" s="37">
        <f t="shared" si="39"/>
        <v>2989.8858325032566</v>
      </c>
      <c r="F325" s="38">
        <f t="shared" si="40"/>
        <v>0.85401107868490711</v>
      </c>
      <c r="G325" s="39">
        <f t="shared" si="41"/>
        <v>306.66361486638863</v>
      </c>
      <c r="H325" s="39">
        <f t="shared" si="42"/>
        <v>56.352393667240101</v>
      </c>
      <c r="I325" s="68">
        <f t="shared" si="43"/>
        <v>363.01600853362874</v>
      </c>
      <c r="J325" s="40">
        <f t="shared" si="44"/>
        <v>-31.933461064582765</v>
      </c>
      <c r="K325" s="37">
        <f t="shared" si="45"/>
        <v>331.08254746904595</v>
      </c>
      <c r="L325" s="37">
        <f t="shared" si="46"/>
        <v>4737721.9273723885</v>
      </c>
      <c r="M325" s="37">
        <f t="shared" si="47"/>
        <v>4320958.3270185189</v>
      </c>
      <c r="N325" s="63"/>
      <c r="O325" s="74"/>
      <c r="P325" s="69"/>
    </row>
    <row r="326" spans="1:16" s="34" customFormat="1" x14ac:dyDescent="0.2">
      <c r="A326" s="33">
        <v>1711</v>
      </c>
      <c r="B326" s="34" t="s">
        <v>378</v>
      </c>
      <c r="C326" s="36">
        <v>6290</v>
      </c>
      <c r="D326" s="77">
        <v>2508</v>
      </c>
      <c r="E326" s="37">
        <f t="shared" si="39"/>
        <v>2507.9744816586922</v>
      </c>
      <c r="F326" s="38">
        <f t="shared" si="40"/>
        <v>0.71636112961621834</v>
      </c>
      <c r="G326" s="39">
        <f t="shared" si="41"/>
        <v>595.81042537312726</v>
      </c>
      <c r="H326" s="39">
        <f t="shared" si="42"/>
        <v>225.02136646283762</v>
      </c>
      <c r="I326" s="68">
        <f t="shared" si="43"/>
        <v>820.83179183596485</v>
      </c>
      <c r="J326" s="40">
        <f t="shared" si="44"/>
        <v>-31.933461064582765</v>
      </c>
      <c r="K326" s="37">
        <f t="shared" si="45"/>
        <v>788.89833077138212</v>
      </c>
      <c r="L326" s="37">
        <f t="shared" si="46"/>
        <v>2058646.1339245997</v>
      </c>
      <c r="M326" s="37">
        <f t="shared" si="47"/>
        <v>1978557.0135746263</v>
      </c>
      <c r="N326" s="63"/>
      <c r="O326" s="74"/>
      <c r="P326" s="69"/>
    </row>
    <row r="327" spans="1:16" s="34" customFormat="1" x14ac:dyDescent="0.2">
      <c r="A327" s="33">
        <v>1714</v>
      </c>
      <c r="B327" s="34" t="s">
        <v>379</v>
      </c>
      <c r="C327" s="36">
        <v>70520</v>
      </c>
      <c r="D327" s="77">
        <v>23625</v>
      </c>
      <c r="E327" s="37">
        <f t="shared" si="39"/>
        <v>2984.9735449735449</v>
      </c>
      <c r="F327" s="38">
        <f t="shared" si="40"/>
        <v>0.85260796558725838</v>
      </c>
      <c r="G327" s="39">
        <f t="shared" si="41"/>
        <v>309.6109873842156</v>
      </c>
      <c r="H327" s="39">
        <f t="shared" si="42"/>
        <v>58.07169430263918</v>
      </c>
      <c r="I327" s="68">
        <f t="shared" si="43"/>
        <v>367.68268168685478</v>
      </c>
      <c r="J327" s="40">
        <f t="shared" si="44"/>
        <v>-31.933461064582765</v>
      </c>
      <c r="K327" s="37">
        <f t="shared" si="45"/>
        <v>335.74922062227199</v>
      </c>
      <c r="L327" s="37">
        <f t="shared" si="46"/>
        <v>8686503.3548519444</v>
      </c>
      <c r="M327" s="37">
        <f t="shared" si="47"/>
        <v>7932075.3372011762</v>
      </c>
      <c r="N327" s="63"/>
      <c r="O327" s="74"/>
      <c r="P327" s="69"/>
    </row>
    <row r="328" spans="1:16" s="34" customFormat="1" x14ac:dyDescent="0.2">
      <c r="A328" s="33">
        <v>1717</v>
      </c>
      <c r="B328" s="34" t="s">
        <v>380</v>
      </c>
      <c r="C328" s="36">
        <v>6510</v>
      </c>
      <c r="D328" s="77">
        <v>2630</v>
      </c>
      <c r="E328" s="37">
        <f t="shared" si="39"/>
        <v>2475.2851711026615</v>
      </c>
      <c r="F328" s="38">
        <f t="shared" si="40"/>
        <v>0.70702397263653249</v>
      </c>
      <c r="G328" s="39">
        <f t="shared" si="41"/>
        <v>615.42401170674566</v>
      </c>
      <c r="H328" s="39">
        <f t="shared" si="42"/>
        <v>236.46262515744837</v>
      </c>
      <c r="I328" s="68">
        <f t="shared" si="43"/>
        <v>851.88663686419409</v>
      </c>
      <c r="J328" s="40">
        <f t="shared" si="44"/>
        <v>-31.933461064582765</v>
      </c>
      <c r="K328" s="37">
        <f t="shared" si="45"/>
        <v>819.95317579961136</v>
      </c>
      <c r="L328" s="37">
        <f t="shared" si="46"/>
        <v>2240461.8549528304</v>
      </c>
      <c r="M328" s="37">
        <f t="shared" si="47"/>
        <v>2156476.8523529777</v>
      </c>
      <c r="N328" s="63"/>
      <c r="O328" s="74"/>
      <c r="P328" s="69"/>
    </row>
    <row r="329" spans="1:16" s="34" customFormat="1" x14ac:dyDescent="0.2">
      <c r="A329" s="33">
        <v>1718</v>
      </c>
      <c r="B329" s="34" t="s">
        <v>381</v>
      </c>
      <c r="C329" s="36">
        <v>9366</v>
      </c>
      <c r="D329" s="77">
        <v>3480</v>
      </c>
      <c r="E329" s="37">
        <f t="shared" ref="E329:E392" si="48">(C329*1000)/D329</f>
        <v>2691.3793103448274</v>
      </c>
      <c r="F329" s="38">
        <f t="shared" ref="F329:F392" si="49">IF(ISNUMBER(C329),E329/E$435,"")</f>
        <v>0.76874766353652191</v>
      </c>
      <c r="G329" s="39">
        <f t="shared" ref="G329:G392" si="50">(E$435-E329)*0.6</f>
        <v>485.76752816144608</v>
      </c>
      <c r="H329" s="39">
        <f t="shared" ref="H329:H392" si="51">IF(E329&gt;=E$435*0.9,0,IF(E329&lt;0.9*E$435,(E$435*0.9-E329)*0.35))</f>
        <v>160.82967642269028</v>
      </c>
      <c r="I329" s="68">
        <f t="shared" ref="I329:I392" si="52">G329+H329</f>
        <v>646.59720458413631</v>
      </c>
      <c r="J329" s="40">
        <f t="shared" ref="J329:J392" si="53">I$437</f>
        <v>-31.933461064582765</v>
      </c>
      <c r="K329" s="37">
        <f t="shared" ref="K329:K392" si="54">I329+J329</f>
        <v>614.66374351955358</v>
      </c>
      <c r="L329" s="37">
        <f t="shared" ref="L329:L392" si="55">(I329*D329)</f>
        <v>2250158.2719527944</v>
      </c>
      <c r="M329" s="37">
        <f t="shared" ref="M329:M392" si="56">(K329*D329)</f>
        <v>2139029.8274480463</v>
      </c>
      <c r="N329" s="63"/>
      <c r="O329" s="74"/>
      <c r="P329" s="69"/>
    </row>
    <row r="330" spans="1:16" s="34" customFormat="1" x14ac:dyDescent="0.2">
      <c r="A330" s="33">
        <v>1719</v>
      </c>
      <c r="B330" s="34" t="s">
        <v>382</v>
      </c>
      <c r="C330" s="36">
        <v>54315</v>
      </c>
      <c r="D330" s="77">
        <v>19892</v>
      </c>
      <c r="E330" s="37">
        <f t="shared" si="48"/>
        <v>2730.4946712246128</v>
      </c>
      <c r="F330" s="38">
        <f t="shared" si="49"/>
        <v>0.77992031473776424</v>
      </c>
      <c r="G330" s="39">
        <f t="shared" si="50"/>
        <v>462.29831163357483</v>
      </c>
      <c r="H330" s="39">
        <f t="shared" si="51"/>
        <v>147.1393001147654</v>
      </c>
      <c r="I330" s="68">
        <f t="shared" si="52"/>
        <v>609.43761174834026</v>
      </c>
      <c r="J330" s="40">
        <f t="shared" si="53"/>
        <v>-31.933461064582765</v>
      </c>
      <c r="K330" s="37">
        <f t="shared" si="54"/>
        <v>577.50415068375753</v>
      </c>
      <c r="L330" s="37">
        <f t="shared" si="55"/>
        <v>12122932.972897984</v>
      </c>
      <c r="M330" s="37">
        <f t="shared" si="56"/>
        <v>11487712.565401305</v>
      </c>
      <c r="N330" s="63"/>
      <c r="O330" s="74"/>
      <c r="P330" s="69"/>
    </row>
    <row r="331" spans="1:16" s="34" customFormat="1" x14ac:dyDescent="0.2">
      <c r="A331" s="33">
        <v>1721</v>
      </c>
      <c r="B331" s="34" t="s">
        <v>383</v>
      </c>
      <c r="C331" s="36">
        <v>39463</v>
      </c>
      <c r="D331" s="77">
        <v>14849</v>
      </c>
      <c r="E331" s="37">
        <f t="shared" si="48"/>
        <v>2657.6200417536534</v>
      </c>
      <c r="F331" s="38">
        <f t="shared" si="49"/>
        <v>0.75910489086883659</v>
      </c>
      <c r="G331" s="39">
        <f t="shared" si="50"/>
        <v>506.0230893161505</v>
      </c>
      <c r="H331" s="39">
        <f t="shared" si="51"/>
        <v>172.64542042960122</v>
      </c>
      <c r="I331" s="68">
        <f t="shared" si="52"/>
        <v>678.66850974575175</v>
      </c>
      <c r="J331" s="40">
        <f t="shared" si="53"/>
        <v>-31.933461064582765</v>
      </c>
      <c r="K331" s="37">
        <f t="shared" si="54"/>
        <v>646.73504868116902</v>
      </c>
      <c r="L331" s="37">
        <f t="shared" si="55"/>
        <v>10077548.701214667</v>
      </c>
      <c r="M331" s="37">
        <f t="shared" si="56"/>
        <v>9603368.7378666792</v>
      </c>
      <c r="N331" s="63"/>
      <c r="O331" s="74"/>
      <c r="P331" s="69"/>
    </row>
    <row r="332" spans="1:16" s="34" customFormat="1" x14ac:dyDescent="0.2">
      <c r="A332" s="33">
        <v>1724</v>
      </c>
      <c r="B332" s="34" t="s">
        <v>384</v>
      </c>
      <c r="C332" s="36">
        <v>5927</v>
      </c>
      <c r="D332" s="77">
        <v>2515</v>
      </c>
      <c r="E332" s="37">
        <f t="shared" si="48"/>
        <v>2356.6600397614316</v>
      </c>
      <c r="F332" s="38">
        <f t="shared" si="49"/>
        <v>0.67314068007915617</v>
      </c>
      <c r="G332" s="39">
        <f t="shared" si="50"/>
        <v>686.59909051148361</v>
      </c>
      <c r="H332" s="39">
        <f t="shared" si="51"/>
        <v>277.98142112687884</v>
      </c>
      <c r="I332" s="68">
        <f t="shared" si="52"/>
        <v>964.5805116383624</v>
      </c>
      <c r="J332" s="40">
        <f t="shared" si="53"/>
        <v>-31.933461064582765</v>
      </c>
      <c r="K332" s="37">
        <f t="shared" si="54"/>
        <v>932.64705057377967</v>
      </c>
      <c r="L332" s="37">
        <f t="shared" si="55"/>
        <v>2425919.9867704813</v>
      </c>
      <c r="M332" s="37">
        <f t="shared" si="56"/>
        <v>2345607.3321930557</v>
      </c>
      <c r="N332" s="63"/>
      <c r="O332" s="74"/>
      <c r="P332" s="69"/>
    </row>
    <row r="333" spans="1:16" s="34" customFormat="1" x14ac:dyDescent="0.2">
      <c r="A333" s="33">
        <v>1725</v>
      </c>
      <c r="B333" s="34" t="s">
        <v>385</v>
      </c>
      <c r="C333" s="36">
        <v>3700</v>
      </c>
      <c r="D333" s="77">
        <v>1593</v>
      </c>
      <c r="E333" s="37">
        <f t="shared" si="48"/>
        <v>2322.6616446955431</v>
      </c>
      <c r="F333" s="38">
        <f t="shared" si="49"/>
        <v>0.66342960491764547</v>
      </c>
      <c r="G333" s="39">
        <f t="shared" si="50"/>
        <v>706.99812755101664</v>
      </c>
      <c r="H333" s="39">
        <f t="shared" si="51"/>
        <v>289.88085939993977</v>
      </c>
      <c r="I333" s="68">
        <f t="shared" si="52"/>
        <v>996.87898695095646</v>
      </c>
      <c r="J333" s="40">
        <f t="shared" si="53"/>
        <v>-31.933461064582765</v>
      </c>
      <c r="K333" s="37">
        <f t="shared" si="54"/>
        <v>964.94552588637373</v>
      </c>
      <c r="L333" s="37">
        <f t="shared" si="55"/>
        <v>1588028.2262128736</v>
      </c>
      <c r="M333" s="37">
        <f t="shared" si="56"/>
        <v>1537158.2227369933</v>
      </c>
      <c r="N333" s="63"/>
      <c r="O333" s="74"/>
      <c r="P333" s="69"/>
    </row>
    <row r="334" spans="1:16" s="34" customFormat="1" x14ac:dyDescent="0.2">
      <c r="A334" s="33">
        <v>1736</v>
      </c>
      <c r="B334" s="34" t="s">
        <v>386</v>
      </c>
      <c r="C334" s="36">
        <v>5219</v>
      </c>
      <c r="D334" s="77">
        <v>2159</v>
      </c>
      <c r="E334" s="37">
        <f t="shared" si="48"/>
        <v>2417.3228346456694</v>
      </c>
      <c r="F334" s="38">
        <f t="shared" si="49"/>
        <v>0.69046799683885818</v>
      </c>
      <c r="G334" s="39">
        <f t="shared" si="50"/>
        <v>650.20141358094088</v>
      </c>
      <c r="H334" s="39">
        <f t="shared" si="51"/>
        <v>256.74944291739558</v>
      </c>
      <c r="I334" s="68">
        <f t="shared" si="52"/>
        <v>906.95085649833641</v>
      </c>
      <c r="J334" s="40">
        <f t="shared" si="53"/>
        <v>-31.933461064582765</v>
      </c>
      <c r="K334" s="37">
        <f t="shared" si="54"/>
        <v>875.01739543375368</v>
      </c>
      <c r="L334" s="37">
        <f t="shared" si="55"/>
        <v>1958106.8991799082</v>
      </c>
      <c r="M334" s="37">
        <f t="shared" si="56"/>
        <v>1889162.5567414742</v>
      </c>
      <c r="N334" s="63"/>
      <c r="O334" s="74"/>
      <c r="P334" s="69"/>
    </row>
    <row r="335" spans="1:16" s="34" customFormat="1" x14ac:dyDescent="0.2">
      <c r="A335" s="33">
        <v>1738</v>
      </c>
      <c r="B335" s="34" t="s">
        <v>387</v>
      </c>
      <c r="C335" s="36">
        <v>3884</v>
      </c>
      <c r="D335" s="77">
        <v>1389</v>
      </c>
      <c r="E335" s="37">
        <f t="shared" si="48"/>
        <v>2796.2562994960404</v>
      </c>
      <c r="F335" s="38">
        <f t="shared" si="49"/>
        <v>0.79870402831158238</v>
      </c>
      <c r="G335" s="39">
        <f t="shared" si="50"/>
        <v>422.84133467071831</v>
      </c>
      <c r="H335" s="39">
        <f t="shared" si="51"/>
        <v>124.12273021976577</v>
      </c>
      <c r="I335" s="68">
        <f t="shared" si="52"/>
        <v>546.96406489048411</v>
      </c>
      <c r="J335" s="40">
        <f t="shared" si="53"/>
        <v>-31.933461064582765</v>
      </c>
      <c r="K335" s="37">
        <f t="shared" si="54"/>
        <v>515.03060382590138</v>
      </c>
      <c r="L335" s="37">
        <f t="shared" si="55"/>
        <v>759733.0861328824</v>
      </c>
      <c r="M335" s="37">
        <f t="shared" si="56"/>
        <v>715377.50871417706</v>
      </c>
      <c r="N335" s="63"/>
      <c r="O335" s="74"/>
      <c r="P335" s="69"/>
    </row>
    <row r="336" spans="1:16" s="34" customFormat="1" x14ac:dyDescent="0.2">
      <c r="A336" s="33">
        <v>1739</v>
      </c>
      <c r="B336" s="34" t="s">
        <v>388</v>
      </c>
      <c r="C336" s="36">
        <v>1226</v>
      </c>
      <c r="D336" s="77">
        <v>469</v>
      </c>
      <c r="E336" s="37">
        <f t="shared" si="48"/>
        <v>2614.0724946695095</v>
      </c>
      <c r="F336" s="38">
        <f t="shared" si="49"/>
        <v>0.74666625951538645</v>
      </c>
      <c r="G336" s="39">
        <f t="shared" si="50"/>
        <v>532.15161756663679</v>
      </c>
      <c r="H336" s="39">
        <f t="shared" si="51"/>
        <v>187.88706190905157</v>
      </c>
      <c r="I336" s="68">
        <f t="shared" si="52"/>
        <v>720.03867947568835</v>
      </c>
      <c r="J336" s="40">
        <f t="shared" si="53"/>
        <v>-31.933461064582765</v>
      </c>
      <c r="K336" s="37">
        <f t="shared" si="54"/>
        <v>688.10521841110562</v>
      </c>
      <c r="L336" s="37">
        <f t="shared" si="55"/>
        <v>337698.14067409781</v>
      </c>
      <c r="M336" s="37">
        <f t="shared" si="56"/>
        <v>322721.34743480856</v>
      </c>
      <c r="N336" s="63"/>
      <c r="O336" s="74"/>
      <c r="P336" s="69"/>
    </row>
    <row r="337" spans="1:16" s="34" customFormat="1" x14ac:dyDescent="0.2">
      <c r="A337" s="33">
        <v>1740</v>
      </c>
      <c r="B337" s="34" t="s">
        <v>389</v>
      </c>
      <c r="C337" s="36">
        <v>2680</v>
      </c>
      <c r="D337" s="77">
        <v>872</v>
      </c>
      <c r="E337" s="37">
        <f t="shared" si="48"/>
        <v>3073.3944954128442</v>
      </c>
      <c r="F337" s="38">
        <f t="shared" si="49"/>
        <v>0.87786393705015153</v>
      </c>
      <c r="G337" s="39">
        <f t="shared" si="50"/>
        <v>256.55841712063602</v>
      </c>
      <c r="H337" s="39">
        <f t="shared" si="51"/>
        <v>27.124361648884427</v>
      </c>
      <c r="I337" s="68">
        <f t="shared" si="52"/>
        <v>283.68277876952044</v>
      </c>
      <c r="J337" s="40">
        <f t="shared" si="53"/>
        <v>-31.933461064582765</v>
      </c>
      <c r="K337" s="37">
        <f t="shared" si="54"/>
        <v>251.74931770493768</v>
      </c>
      <c r="L337" s="37">
        <f t="shared" si="55"/>
        <v>247371.38308702182</v>
      </c>
      <c r="M337" s="37">
        <f t="shared" si="56"/>
        <v>219525.40503870565</v>
      </c>
      <c r="N337" s="63"/>
      <c r="O337" s="74"/>
      <c r="P337" s="69"/>
    </row>
    <row r="338" spans="1:16" s="34" customFormat="1" x14ac:dyDescent="0.2">
      <c r="A338" s="33">
        <v>1742</v>
      </c>
      <c r="B338" s="34" t="s">
        <v>390</v>
      </c>
      <c r="C338" s="36">
        <v>6877</v>
      </c>
      <c r="D338" s="77">
        <v>2467</v>
      </c>
      <c r="E338" s="37">
        <f t="shared" si="48"/>
        <v>2787.5962707742196</v>
      </c>
      <c r="F338" s="38">
        <f t="shared" si="49"/>
        <v>0.79623043537710825</v>
      </c>
      <c r="G338" s="39">
        <f t="shared" si="50"/>
        <v>428.03735190381076</v>
      </c>
      <c r="H338" s="39">
        <f t="shared" si="51"/>
        <v>127.15374027240301</v>
      </c>
      <c r="I338" s="68">
        <f t="shared" si="52"/>
        <v>555.19109217621371</v>
      </c>
      <c r="J338" s="40">
        <f t="shared" si="53"/>
        <v>-31.933461064582765</v>
      </c>
      <c r="K338" s="37">
        <f t="shared" si="54"/>
        <v>523.25763111163099</v>
      </c>
      <c r="L338" s="37">
        <f t="shared" si="55"/>
        <v>1369656.4243987193</v>
      </c>
      <c r="M338" s="37">
        <f t="shared" si="56"/>
        <v>1290876.5759523937</v>
      </c>
      <c r="N338" s="63"/>
      <c r="O338" s="74"/>
      <c r="P338" s="69"/>
    </row>
    <row r="339" spans="1:16" s="34" customFormat="1" x14ac:dyDescent="0.2">
      <c r="A339" s="33">
        <v>1743</v>
      </c>
      <c r="B339" s="34" t="s">
        <v>391</v>
      </c>
      <c r="C339" s="36">
        <v>2967</v>
      </c>
      <c r="D339" s="77">
        <v>1264</v>
      </c>
      <c r="E339" s="37">
        <f t="shared" si="48"/>
        <v>2347.3101265822784</v>
      </c>
      <c r="F339" s="38">
        <f t="shared" si="49"/>
        <v>0.67047003314242903</v>
      </c>
      <c r="G339" s="39">
        <f t="shared" si="50"/>
        <v>692.20903841897552</v>
      </c>
      <c r="H339" s="39">
        <f t="shared" si="51"/>
        <v>281.25389073958246</v>
      </c>
      <c r="I339" s="68">
        <f t="shared" si="52"/>
        <v>973.46292915855793</v>
      </c>
      <c r="J339" s="40">
        <f t="shared" si="53"/>
        <v>-31.933461064582765</v>
      </c>
      <c r="K339" s="37">
        <f t="shared" si="54"/>
        <v>941.5294680939752</v>
      </c>
      <c r="L339" s="37">
        <f t="shared" si="55"/>
        <v>1230457.1424564172</v>
      </c>
      <c r="M339" s="37">
        <f t="shared" si="56"/>
        <v>1190093.2476707846</v>
      </c>
      <c r="N339" s="63"/>
      <c r="O339" s="74"/>
      <c r="P339" s="69"/>
    </row>
    <row r="340" spans="1:16" s="34" customFormat="1" x14ac:dyDescent="0.2">
      <c r="A340" s="33">
        <v>1744</v>
      </c>
      <c r="B340" s="34" t="s">
        <v>392</v>
      </c>
      <c r="C340" s="36">
        <v>10762</v>
      </c>
      <c r="D340" s="77">
        <v>3840</v>
      </c>
      <c r="E340" s="37">
        <f t="shared" si="48"/>
        <v>2802.6041666666665</v>
      </c>
      <c r="F340" s="38">
        <f t="shared" si="49"/>
        <v>0.80051719081792327</v>
      </c>
      <c r="G340" s="39">
        <f t="shared" si="50"/>
        <v>419.03261436834265</v>
      </c>
      <c r="H340" s="39">
        <f t="shared" si="51"/>
        <v>121.90097671004661</v>
      </c>
      <c r="I340" s="68">
        <f t="shared" si="52"/>
        <v>540.93359107838921</v>
      </c>
      <c r="J340" s="40">
        <f t="shared" si="53"/>
        <v>-31.933461064582765</v>
      </c>
      <c r="K340" s="37">
        <f t="shared" si="54"/>
        <v>509.00013001380643</v>
      </c>
      <c r="L340" s="37">
        <f t="shared" si="55"/>
        <v>2077184.9897410145</v>
      </c>
      <c r="M340" s="37">
        <f t="shared" si="56"/>
        <v>1954560.4992530167</v>
      </c>
      <c r="N340" s="63"/>
      <c r="O340" s="74"/>
      <c r="P340" s="69"/>
    </row>
    <row r="341" spans="1:16" s="34" customFormat="1" x14ac:dyDescent="0.2">
      <c r="A341" s="33">
        <v>1748</v>
      </c>
      <c r="B341" s="34" t="s">
        <v>393</v>
      </c>
      <c r="C341" s="36">
        <v>1470</v>
      </c>
      <c r="D341" s="77">
        <v>628</v>
      </c>
      <c r="E341" s="37">
        <f t="shared" si="48"/>
        <v>2340.7643312101909</v>
      </c>
      <c r="F341" s="38">
        <f t="shared" si="49"/>
        <v>0.66860033574268352</v>
      </c>
      <c r="G341" s="39">
        <f t="shared" si="50"/>
        <v>696.13651564222801</v>
      </c>
      <c r="H341" s="39">
        <f t="shared" si="51"/>
        <v>283.54491911981307</v>
      </c>
      <c r="I341" s="68">
        <f t="shared" si="52"/>
        <v>979.68143476204114</v>
      </c>
      <c r="J341" s="40">
        <f t="shared" si="53"/>
        <v>-31.933461064582765</v>
      </c>
      <c r="K341" s="37">
        <f t="shared" si="54"/>
        <v>947.74797369745841</v>
      </c>
      <c r="L341" s="37">
        <f t="shared" si="55"/>
        <v>615239.94103056181</v>
      </c>
      <c r="M341" s="37">
        <f t="shared" si="56"/>
        <v>595185.72748200386</v>
      </c>
      <c r="N341" s="63"/>
      <c r="O341" s="74"/>
      <c r="P341" s="69"/>
    </row>
    <row r="342" spans="1:16" s="34" customFormat="1" x14ac:dyDescent="0.2">
      <c r="A342" s="33">
        <v>1749</v>
      </c>
      <c r="B342" s="34" t="s">
        <v>394</v>
      </c>
      <c r="C342" s="36">
        <v>3341</v>
      </c>
      <c r="D342" s="77">
        <v>1090</v>
      </c>
      <c r="E342" s="37">
        <f t="shared" si="48"/>
        <v>3065.1376146788989</v>
      </c>
      <c r="F342" s="38">
        <f t="shared" si="49"/>
        <v>0.87550549662225552</v>
      </c>
      <c r="G342" s="39">
        <f t="shared" si="50"/>
        <v>261.51254556100321</v>
      </c>
      <c r="H342" s="39">
        <f t="shared" si="51"/>
        <v>30.014269905765286</v>
      </c>
      <c r="I342" s="68">
        <f t="shared" si="52"/>
        <v>291.52681546676848</v>
      </c>
      <c r="J342" s="40">
        <f t="shared" si="53"/>
        <v>-31.933461064582765</v>
      </c>
      <c r="K342" s="37">
        <f t="shared" si="54"/>
        <v>259.5933544021857</v>
      </c>
      <c r="L342" s="37">
        <f t="shared" si="55"/>
        <v>317764.22885877767</v>
      </c>
      <c r="M342" s="37">
        <f t="shared" si="56"/>
        <v>282956.75629838242</v>
      </c>
      <c r="N342" s="63"/>
      <c r="O342" s="74"/>
      <c r="P342" s="69"/>
    </row>
    <row r="343" spans="1:16" s="34" customFormat="1" x14ac:dyDescent="0.2">
      <c r="A343" s="33">
        <v>1750</v>
      </c>
      <c r="B343" s="34" t="s">
        <v>395</v>
      </c>
      <c r="C343" s="36">
        <v>14177</v>
      </c>
      <c r="D343" s="77">
        <v>4418</v>
      </c>
      <c r="E343" s="37">
        <f t="shared" si="48"/>
        <v>3208.9180624717064</v>
      </c>
      <c r="F343" s="38">
        <f t="shared" si="49"/>
        <v>0.91657398625435949</v>
      </c>
      <c r="G343" s="39">
        <f t="shared" si="50"/>
        <v>175.24427688531867</v>
      </c>
      <c r="H343" s="39">
        <f t="shared" si="51"/>
        <v>0</v>
      </c>
      <c r="I343" s="68">
        <f t="shared" si="52"/>
        <v>175.24427688531867</v>
      </c>
      <c r="J343" s="40">
        <f t="shared" si="53"/>
        <v>-31.933461064582765</v>
      </c>
      <c r="K343" s="37">
        <f t="shared" si="54"/>
        <v>143.31081582073591</v>
      </c>
      <c r="L343" s="37">
        <f t="shared" si="55"/>
        <v>774229.21527933783</v>
      </c>
      <c r="M343" s="37">
        <f t="shared" si="56"/>
        <v>633147.18429601123</v>
      </c>
      <c r="N343" s="63"/>
      <c r="O343" s="74"/>
      <c r="P343" s="69"/>
    </row>
    <row r="344" spans="1:16" s="34" customFormat="1" x14ac:dyDescent="0.2">
      <c r="A344" s="33">
        <v>1751</v>
      </c>
      <c r="B344" s="34" t="s">
        <v>396</v>
      </c>
      <c r="C344" s="36">
        <v>14431</v>
      </c>
      <c r="D344" s="77">
        <v>5138</v>
      </c>
      <c r="E344" s="37">
        <f t="shared" si="48"/>
        <v>2808.6804203970419</v>
      </c>
      <c r="F344" s="38">
        <f t="shared" si="49"/>
        <v>0.80225277146994323</v>
      </c>
      <c r="G344" s="39">
        <f t="shared" si="50"/>
        <v>415.38686213011744</v>
      </c>
      <c r="H344" s="39">
        <f t="shared" si="51"/>
        <v>119.77428790441523</v>
      </c>
      <c r="I344" s="68">
        <f t="shared" si="52"/>
        <v>535.16115003453262</v>
      </c>
      <c r="J344" s="40">
        <f t="shared" si="53"/>
        <v>-31.933461064582765</v>
      </c>
      <c r="K344" s="37">
        <f t="shared" si="54"/>
        <v>503.22768896994984</v>
      </c>
      <c r="L344" s="37">
        <f t="shared" si="55"/>
        <v>2749657.9888774287</v>
      </c>
      <c r="M344" s="37">
        <f t="shared" si="56"/>
        <v>2585583.8659276022</v>
      </c>
      <c r="N344" s="63"/>
      <c r="O344" s="74"/>
      <c r="P344" s="69"/>
    </row>
    <row r="345" spans="1:16" s="34" customFormat="1" x14ac:dyDescent="0.2">
      <c r="A345" s="33">
        <v>1755</v>
      </c>
      <c r="B345" s="34" t="s">
        <v>397</v>
      </c>
      <c r="C345" s="36">
        <v>1460</v>
      </c>
      <c r="D345" s="77">
        <v>584</v>
      </c>
      <c r="E345" s="37">
        <f t="shared" si="48"/>
        <v>2500</v>
      </c>
      <c r="F345" s="38">
        <f t="shared" si="49"/>
        <v>0.71408335177960081</v>
      </c>
      <c r="G345" s="39">
        <f t="shared" si="50"/>
        <v>600.59511436834248</v>
      </c>
      <c r="H345" s="39">
        <f t="shared" si="51"/>
        <v>227.81243504337988</v>
      </c>
      <c r="I345" s="68">
        <f t="shared" si="52"/>
        <v>828.40754941172236</v>
      </c>
      <c r="J345" s="40">
        <f t="shared" si="53"/>
        <v>-31.933461064582765</v>
      </c>
      <c r="K345" s="37">
        <f t="shared" si="54"/>
        <v>796.47408834713963</v>
      </c>
      <c r="L345" s="37">
        <f t="shared" si="55"/>
        <v>483790.00885644584</v>
      </c>
      <c r="M345" s="37">
        <f t="shared" si="56"/>
        <v>465140.86759472953</v>
      </c>
      <c r="N345" s="63"/>
      <c r="O345" s="74"/>
      <c r="P345" s="69"/>
    </row>
    <row r="346" spans="1:16" s="34" customFormat="1" x14ac:dyDescent="0.2">
      <c r="A346" s="33">
        <v>1756</v>
      </c>
      <c r="B346" s="34" t="s">
        <v>398</v>
      </c>
      <c r="C346" s="36">
        <v>18624</v>
      </c>
      <c r="D346" s="77">
        <v>6800</v>
      </c>
      <c r="E346" s="37">
        <f t="shared" si="48"/>
        <v>2738.8235294117649</v>
      </c>
      <c r="F346" s="38">
        <f t="shared" si="49"/>
        <v>0.78229931432607569</v>
      </c>
      <c r="G346" s="39">
        <f t="shared" si="50"/>
        <v>457.30099672128364</v>
      </c>
      <c r="H346" s="39">
        <f t="shared" si="51"/>
        <v>144.2241997492622</v>
      </c>
      <c r="I346" s="68">
        <f t="shared" si="52"/>
        <v>601.52519647054578</v>
      </c>
      <c r="J346" s="40">
        <f t="shared" si="53"/>
        <v>-31.933461064582765</v>
      </c>
      <c r="K346" s="37">
        <f t="shared" si="54"/>
        <v>569.59173540596305</v>
      </c>
      <c r="L346" s="37">
        <f t="shared" si="55"/>
        <v>4090371.3359997114</v>
      </c>
      <c r="M346" s="37">
        <f t="shared" si="56"/>
        <v>3873223.8007605486</v>
      </c>
      <c r="N346" s="63"/>
      <c r="O346" s="74"/>
      <c r="P346" s="69"/>
    </row>
    <row r="347" spans="1:16" s="34" customFormat="1" x14ac:dyDescent="0.2">
      <c r="A347" s="33">
        <v>1804</v>
      </c>
      <c r="B347" s="34" t="s">
        <v>399</v>
      </c>
      <c r="C347" s="36">
        <v>181456</v>
      </c>
      <c r="D347" s="77">
        <v>51022</v>
      </c>
      <c r="E347" s="37">
        <f t="shared" si="48"/>
        <v>3556.4266394888477</v>
      </c>
      <c r="F347" s="38">
        <f t="shared" si="49"/>
        <v>1.0158340220337834</v>
      </c>
      <c r="G347" s="39">
        <f t="shared" si="50"/>
        <v>-33.260869324966094</v>
      </c>
      <c r="H347" s="39">
        <f t="shared" si="51"/>
        <v>0</v>
      </c>
      <c r="I347" s="68">
        <f t="shared" si="52"/>
        <v>-33.260869324966094</v>
      </c>
      <c r="J347" s="40">
        <f t="shared" si="53"/>
        <v>-31.933461064582765</v>
      </c>
      <c r="K347" s="37">
        <f t="shared" si="54"/>
        <v>-65.194330389548867</v>
      </c>
      <c r="L347" s="37">
        <f t="shared" si="55"/>
        <v>-1697036.07469842</v>
      </c>
      <c r="M347" s="37">
        <f t="shared" si="56"/>
        <v>-3326345.1251355624</v>
      </c>
      <c r="N347" s="63"/>
      <c r="O347" s="74"/>
      <c r="P347" s="69"/>
    </row>
    <row r="348" spans="1:16" s="34" customFormat="1" x14ac:dyDescent="0.2">
      <c r="A348" s="33">
        <v>1805</v>
      </c>
      <c r="B348" s="34" t="s">
        <v>400</v>
      </c>
      <c r="C348" s="36">
        <v>60915</v>
      </c>
      <c r="D348" s="77">
        <v>18756</v>
      </c>
      <c r="E348" s="37">
        <f t="shared" si="48"/>
        <v>3247.7607165706972</v>
      </c>
      <c r="F348" s="38">
        <f t="shared" si="49"/>
        <v>0.92766874330676863</v>
      </c>
      <c r="G348" s="39">
        <f t="shared" si="50"/>
        <v>151.93868442592421</v>
      </c>
      <c r="H348" s="39">
        <f t="shared" si="51"/>
        <v>0</v>
      </c>
      <c r="I348" s="68">
        <f t="shared" si="52"/>
        <v>151.93868442592421</v>
      </c>
      <c r="J348" s="40">
        <f t="shared" si="53"/>
        <v>-31.933461064582765</v>
      </c>
      <c r="K348" s="37">
        <f t="shared" si="54"/>
        <v>120.00522336134145</v>
      </c>
      <c r="L348" s="37">
        <f t="shared" si="55"/>
        <v>2849761.9650926343</v>
      </c>
      <c r="M348" s="37">
        <f t="shared" si="56"/>
        <v>2250817.9693653202</v>
      </c>
      <c r="N348" s="63"/>
      <c r="O348" s="74"/>
      <c r="P348" s="69"/>
    </row>
    <row r="349" spans="1:16" s="34" customFormat="1" x14ac:dyDescent="0.2">
      <c r="A349" s="33">
        <v>1811</v>
      </c>
      <c r="B349" s="34" t="s">
        <v>401</v>
      </c>
      <c r="C349" s="36">
        <v>4073</v>
      </c>
      <c r="D349" s="77">
        <v>1473</v>
      </c>
      <c r="E349" s="37">
        <f t="shared" si="48"/>
        <v>2765.1052274270196</v>
      </c>
      <c r="F349" s="38">
        <f t="shared" si="49"/>
        <v>0.78980624352975259</v>
      </c>
      <c r="G349" s="39">
        <f t="shared" si="50"/>
        <v>441.5319779121308</v>
      </c>
      <c r="H349" s="39">
        <f t="shared" si="51"/>
        <v>135.02560544392304</v>
      </c>
      <c r="I349" s="68">
        <f t="shared" si="52"/>
        <v>576.55758335605378</v>
      </c>
      <c r="J349" s="40">
        <f t="shared" si="53"/>
        <v>-31.933461064582765</v>
      </c>
      <c r="K349" s="37">
        <f t="shared" si="54"/>
        <v>544.62412229147105</v>
      </c>
      <c r="L349" s="37">
        <f t="shared" si="55"/>
        <v>849269.32028346718</v>
      </c>
      <c r="M349" s="37">
        <f t="shared" si="56"/>
        <v>802231.33213533682</v>
      </c>
      <c r="N349" s="63"/>
      <c r="O349" s="74"/>
      <c r="P349" s="69"/>
    </row>
    <row r="350" spans="1:16" s="34" customFormat="1" x14ac:dyDescent="0.2">
      <c r="A350" s="33">
        <v>1812</v>
      </c>
      <c r="B350" s="34" t="s">
        <v>402</v>
      </c>
      <c r="C350" s="36">
        <v>4938</v>
      </c>
      <c r="D350" s="77">
        <v>2047</v>
      </c>
      <c r="E350" s="37">
        <f t="shared" si="48"/>
        <v>2412.3106985832928</v>
      </c>
      <c r="F350" s="38">
        <f t="shared" si="49"/>
        <v>0.6890363636712592</v>
      </c>
      <c r="G350" s="39">
        <f t="shared" si="50"/>
        <v>653.20869521836687</v>
      </c>
      <c r="H350" s="39">
        <f t="shared" si="51"/>
        <v>258.50369053922742</v>
      </c>
      <c r="I350" s="68">
        <f t="shared" si="52"/>
        <v>911.71238575759435</v>
      </c>
      <c r="J350" s="40">
        <f t="shared" si="53"/>
        <v>-31.933461064582765</v>
      </c>
      <c r="K350" s="37">
        <f t="shared" si="54"/>
        <v>879.77892469301162</v>
      </c>
      <c r="L350" s="37">
        <f t="shared" si="55"/>
        <v>1866275.2536457956</v>
      </c>
      <c r="M350" s="37">
        <f t="shared" si="56"/>
        <v>1800907.4588465947</v>
      </c>
      <c r="N350" s="63"/>
      <c r="O350" s="74"/>
      <c r="P350" s="69"/>
    </row>
    <row r="351" spans="1:16" s="34" customFormat="1" x14ac:dyDescent="0.2">
      <c r="A351" s="33">
        <v>1813</v>
      </c>
      <c r="B351" s="34" t="s">
        <v>403</v>
      </c>
      <c r="C351" s="36">
        <v>23149</v>
      </c>
      <c r="D351" s="77">
        <v>7956</v>
      </c>
      <c r="E351" s="37">
        <f t="shared" si="48"/>
        <v>2909.6279537456007</v>
      </c>
      <c r="F351" s="38">
        <f t="shared" si="49"/>
        <v>0.83108675265691201</v>
      </c>
      <c r="G351" s="39">
        <f t="shared" si="50"/>
        <v>354.81834212098209</v>
      </c>
      <c r="H351" s="39">
        <f t="shared" si="51"/>
        <v>84.442651232419635</v>
      </c>
      <c r="I351" s="68">
        <f t="shared" si="52"/>
        <v>439.26099335340172</v>
      </c>
      <c r="J351" s="40">
        <f t="shared" si="53"/>
        <v>-31.933461064582765</v>
      </c>
      <c r="K351" s="37">
        <f t="shared" si="54"/>
        <v>407.32753228881893</v>
      </c>
      <c r="L351" s="37">
        <f t="shared" si="55"/>
        <v>3494760.4631196642</v>
      </c>
      <c r="M351" s="37">
        <f t="shared" si="56"/>
        <v>3240697.8468898432</v>
      </c>
      <c r="N351" s="63"/>
      <c r="O351" s="74"/>
      <c r="P351" s="69"/>
    </row>
    <row r="352" spans="1:16" s="34" customFormat="1" x14ac:dyDescent="0.2">
      <c r="A352" s="33">
        <v>1815</v>
      </c>
      <c r="B352" s="34" t="s">
        <v>404</v>
      </c>
      <c r="C352" s="36">
        <v>2895</v>
      </c>
      <c r="D352" s="77">
        <v>1234</v>
      </c>
      <c r="E352" s="37">
        <f t="shared" si="48"/>
        <v>2346.0291734197731</v>
      </c>
      <c r="F352" s="38">
        <f t="shared" si="49"/>
        <v>0.67010415021132719</v>
      </c>
      <c r="G352" s="39">
        <f t="shared" si="50"/>
        <v>692.97761031647872</v>
      </c>
      <c r="H352" s="39">
        <f t="shared" si="51"/>
        <v>281.70222434645927</v>
      </c>
      <c r="I352" s="68">
        <f t="shared" si="52"/>
        <v>974.67983466293799</v>
      </c>
      <c r="J352" s="40">
        <f t="shared" si="53"/>
        <v>-31.933461064582765</v>
      </c>
      <c r="K352" s="37">
        <f t="shared" si="54"/>
        <v>942.74637359835526</v>
      </c>
      <c r="L352" s="37">
        <f t="shared" si="55"/>
        <v>1202754.9159740654</v>
      </c>
      <c r="M352" s="37">
        <f t="shared" si="56"/>
        <v>1163349.0250203705</v>
      </c>
      <c r="N352" s="63"/>
      <c r="O352" s="74"/>
      <c r="P352" s="69"/>
    </row>
    <row r="353" spans="1:16" s="34" customFormat="1" x14ac:dyDescent="0.2">
      <c r="A353" s="33">
        <v>1816</v>
      </c>
      <c r="B353" s="34" t="s">
        <v>405</v>
      </c>
      <c r="C353" s="36">
        <v>1224</v>
      </c>
      <c r="D353" s="77">
        <v>528</v>
      </c>
      <c r="E353" s="37">
        <f t="shared" si="48"/>
        <v>2318.181818181818</v>
      </c>
      <c r="F353" s="38">
        <f t="shared" si="49"/>
        <v>0.66215001710472077</v>
      </c>
      <c r="G353" s="39">
        <f t="shared" si="50"/>
        <v>709.68602345925171</v>
      </c>
      <c r="H353" s="39">
        <f t="shared" si="51"/>
        <v>291.44879867974356</v>
      </c>
      <c r="I353" s="68">
        <f t="shared" si="52"/>
        <v>1001.1348221389953</v>
      </c>
      <c r="J353" s="40">
        <f t="shared" si="53"/>
        <v>-31.933461064582765</v>
      </c>
      <c r="K353" s="37">
        <f t="shared" si="54"/>
        <v>969.2013610744126</v>
      </c>
      <c r="L353" s="37">
        <f t="shared" si="55"/>
        <v>528599.18608938949</v>
      </c>
      <c r="M353" s="37">
        <f t="shared" si="56"/>
        <v>511738.31864728988</v>
      </c>
      <c r="N353" s="63"/>
      <c r="O353" s="74"/>
      <c r="P353" s="69"/>
    </row>
    <row r="354" spans="1:16" s="34" customFormat="1" x14ac:dyDescent="0.2">
      <c r="A354" s="33">
        <v>1818</v>
      </c>
      <c r="B354" s="34" t="s">
        <v>320</v>
      </c>
      <c r="C354" s="36">
        <v>5429</v>
      </c>
      <c r="D354" s="77">
        <v>1788</v>
      </c>
      <c r="E354" s="37">
        <f t="shared" si="48"/>
        <v>3036.353467561521</v>
      </c>
      <c r="F354" s="38">
        <f t="shared" si="49"/>
        <v>0.86728378452157773</v>
      </c>
      <c r="G354" s="39">
        <f t="shared" si="50"/>
        <v>278.78303383142992</v>
      </c>
      <c r="H354" s="39">
        <f t="shared" si="51"/>
        <v>40.088721396847539</v>
      </c>
      <c r="I354" s="68">
        <f t="shared" si="52"/>
        <v>318.87175522827744</v>
      </c>
      <c r="J354" s="40">
        <f t="shared" si="53"/>
        <v>-31.933461064582765</v>
      </c>
      <c r="K354" s="37">
        <f t="shared" si="54"/>
        <v>286.93829416369465</v>
      </c>
      <c r="L354" s="37">
        <f t="shared" si="55"/>
        <v>570142.69834816002</v>
      </c>
      <c r="M354" s="37">
        <f t="shared" si="56"/>
        <v>513045.66996468604</v>
      </c>
      <c r="N354" s="63"/>
      <c r="O354" s="74"/>
      <c r="P354" s="69"/>
    </row>
    <row r="355" spans="1:16" s="34" customFormat="1" x14ac:dyDescent="0.2">
      <c r="A355" s="33">
        <v>1820</v>
      </c>
      <c r="B355" s="34" t="s">
        <v>406</v>
      </c>
      <c r="C355" s="36">
        <v>23158</v>
      </c>
      <c r="D355" s="77">
        <v>7428</v>
      </c>
      <c r="E355" s="37">
        <f t="shared" si="48"/>
        <v>3117.6628971459345</v>
      </c>
      <c r="F355" s="38">
        <f t="shared" si="49"/>
        <v>0.89050846852514798</v>
      </c>
      <c r="G355" s="39">
        <f t="shared" si="50"/>
        <v>229.99737608078183</v>
      </c>
      <c r="H355" s="39">
        <f t="shared" si="51"/>
        <v>11.630421042302828</v>
      </c>
      <c r="I355" s="68">
        <f t="shared" si="52"/>
        <v>241.62779712308466</v>
      </c>
      <c r="J355" s="40">
        <f t="shared" si="53"/>
        <v>-31.933461064582765</v>
      </c>
      <c r="K355" s="37">
        <f t="shared" si="54"/>
        <v>209.6943360585019</v>
      </c>
      <c r="L355" s="37">
        <f t="shared" si="55"/>
        <v>1794811.2770302729</v>
      </c>
      <c r="M355" s="37">
        <f t="shared" si="56"/>
        <v>1557609.5282425522</v>
      </c>
      <c r="N355" s="63"/>
      <c r="O355" s="74"/>
      <c r="P355" s="69"/>
    </row>
    <row r="356" spans="1:16" s="34" customFormat="1" x14ac:dyDescent="0.2">
      <c r="A356" s="33">
        <v>1822</v>
      </c>
      <c r="B356" s="34" t="s">
        <v>407</v>
      </c>
      <c r="C356" s="36">
        <v>5597</v>
      </c>
      <c r="D356" s="77">
        <v>2278</v>
      </c>
      <c r="E356" s="37">
        <f t="shared" si="48"/>
        <v>2456.9798068481123</v>
      </c>
      <c r="F356" s="38">
        <f t="shared" si="49"/>
        <v>0.70179535029155848</v>
      </c>
      <c r="G356" s="39">
        <f t="shared" si="50"/>
        <v>626.40723025947511</v>
      </c>
      <c r="H356" s="39">
        <f t="shared" si="51"/>
        <v>242.86950264654058</v>
      </c>
      <c r="I356" s="68">
        <f t="shared" si="52"/>
        <v>869.2767329060157</v>
      </c>
      <c r="J356" s="40">
        <f t="shared" si="53"/>
        <v>-31.933461064582765</v>
      </c>
      <c r="K356" s="37">
        <f t="shared" si="54"/>
        <v>837.34327184143297</v>
      </c>
      <c r="L356" s="37">
        <f t="shared" si="55"/>
        <v>1980212.3975599038</v>
      </c>
      <c r="M356" s="37">
        <f t="shared" si="56"/>
        <v>1907467.9732547842</v>
      </c>
      <c r="N356" s="63"/>
      <c r="O356" s="74"/>
      <c r="P356" s="69"/>
    </row>
    <row r="357" spans="1:16" s="34" customFormat="1" x14ac:dyDescent="0.2">
      <c r="A357" s="33">
        <v>1824</v>
      </c>
      <c r="B357" s="34" t="s">
        <v>408</v>
      </c>
      <c r="C357" s="36">
        <v>40460</v>
      </c>
      <c r="D357" s="77">
        <v>13465</v>
      </c>
      <c r="E357" s="37">
        <f t="shared" si="48"/>
        <v>3004.8273301151135</v>
      </c>
      <c r="F357" s="38">
        <f t="shared" si="49"/>
        <v>0.85827886856301971</v>
      </c>
      <c r="G357" s="39">
        <f t="shared" si="50"/>
        <v>297.69871629927445</v>
      </c>
      <c r="H357" s="39">
        <f t="shared" si="51"/>
        <v>51.122869503090186</v>
      </c>
      <c r="I357" s="68">
        <f t="shared" si="52"/>
        <v>348.82158580236467</v>
      </c>
      <c r="J357" s="40">
        <f t="shared" si="53"/>
        <v>-31.933461064582765</v>
      </c>
      <c r="K357" s="37">
        <f t="shared" si="54"/>
        <v>316.88812473778188</v>
      </c>
      <c r="L357" s="37">
        <f t="shared" si="55"/>
        <v>4696882.6528288405</v>
      </c>
      <c r="M357" s="37">
        <f t="shared" si="56"/>
        <v>4266898.5995942326</v>
      </c>
      <c r="N357" s="63"/>
      <c r="O357" s="74"/>
      <c r="P357" s="69"/>
    </row>
    <row r="358" spans="1:16" s="34" customFormat="1" x14ac:dyDescent="0.2">
      <c r="A358" s="33">
        <v>1825</v>
      </c>
      <c r="B358" s="34" t="s">
        <v>409</v>
      </c>
      <c r="C358" s="36">
        <v>3915</v>
      </c>
      <c r="D358" s="77">
        <v>1469</v>
      </c>
      <c r="E358" s="37">
        <f t="shared" si="48"/>
        <v>2665.0782845473109</v>
      </c>
      <c r="F358" s="38">
        <f t="shared" si="49"/>
        <v>0.76123521367382896</v>
      </c>
      <c r="G358" s="39">
        <f t="shared" si="50"/>
        <v>501.54814363995598</v>
      </c>
      <c r="H358" s="39">
        <f t="shared" si="51"/>
        <v>170.03503545182107</v>
      </c>
      <c r="I358" s="68">
        <f t="shared" si="52"/>
        <v>671.58317909177708</v>
      </c>
      <c r="J358" s="40">
        <f t="shared" si="53"/>
        <v>-31.933461064582765</v>
      </c>
      <c r="K358" s="37">
        <f t="shared" si="54"/>
        <v>639.64971802719435</v>
      </c>
      <c r="L358" s="37">
        <f t="shared" si="55"/>
        <v>986555.6900858205</v>
      </c>
      <c r="M358" s="37">
        <f t="shared" si="56"/>
        <v>939645.4357819485</v>
      </c>
      <c r="N358" s="63"/>
      <c r="O358" s="74"/>
      <c r="P358" s="69"/>
    </row>
    <row r="359" spans="1:16" s="34" customFormat="1" x14ac:dyDescent="0.2">
      <c r="A359" s="33">
        <v>1826</v>
      </c>
      <c r="B359" s="34" t="s">
        <v>410</v>
      </c>
      <c r="C359" s="36">
        <v>3466</v>
      </c>
      <c r="D359" s="77">
        <v>1414</v>
      </c>
      <c r="E359" s="37">
        <f t="shared" si="48"/>
        <v>2451.2022630834513</v>
      </c>
      <c r="F359" s="38">
        <f t="shared" si="49"/>
        <v>0.7001450911649495</v>
      </c>
      <c r="G359" s="39">
        <f t="shared" si="50"/>
        <v>629.87375651827176</v>
      </c>
      <c r="H359" s="39">
        <f t="shared" si="51"/>
        <v>244.89164296417195</v>
      </c>
      <c r="I359" s="68">
        <f t="shared" si="52"/>
        <v>874.76539948244374</v>
      </c>
      <c r="J359" s="40">
        <f t="shared" si="53"/>
        <v>-31.933461064582765</v>
      </c>
      <c r="K359" s="37">
        <f t="shared" si="54"/>
        <v>842.83193841786101</v>
      </c>
      <c r="L359" s="37">
        <f t="shared" si="55"/>
        <v>1236918.2748681754</v>
      </c>
      <c r="M359" s="37">
        <f t="shared" si="56"/>
        <v>1191764.3609228556</v>
      </c>
      <c r="N359" s="63"/>
      <c r="O359" s="74"/>
      <c r="P359" s="69"/>
    </row>
    <row r="360" spans="1:16" s="34" customFormat="1" x14ac:dyDescent="0.2">
      <c r="A360" s="33">
        <v>1827</v>
      </c>
      <c r="B360" s="34" t="s">
        <v>411</v>
      </c>
      <c r="C360" s="36">
        <v>4748</v>
      </c>
      <c r="D360" s="77">
        <v>1410</v>
      </c>
      <c r="E360" s="37">
        <f t="shared" si="48"/>
        <v>3367.3758865248228</v>
      </c>
      <c r="F360" s="38">
        <f t="shared" si="49"/>
        <v>0.96183482390058006</v>
      </c>
      <c r="G360" s="39">
        <f t="shared" si="50"/>
        <v>80.169582453448854</v>
      </c>
      <c r="H360" s="39">
        <f t="shared" si="51"/>
        <v>0</v>
      </c>
      <c r="I360" s="68">
        <f t="shared" si="52"/>
        <v>80.169582453448854</v>
      </c>
      <c r="J360" s="40">
        <f t="shared" si="53"/>
        <v>-31.933461064582765</v>
      </c>
      <c r="K360" s="37">
        <f t="shared" si="54"/>
        <v>48.236121388866088</v>
      </c>
      <c r="L360" s="37">
        <f t="shared" si="55"/>
        <v>113039.11125936288</v>
      </c>
      <c r="M360" s="37">
        <f t="shared" si="56"/>
        <v>68012.931158301188</v>
      </c>
      <c r="N360" s="63"/>
      <c r="O360" s="74"/>
      <c r="P360" s="69"/>
    </row>
    <row r="361" spans="1:16" s="34" customFormat="1" x14ac:dyDescent="0.2">
      <c r="A361" s="33">
        <v>1828</v>
      </c>
      <c r="B361" s="34" t="s">
        <v>412</v>
      </c>
      <c r="C361" s="36">
        <v>4408</v>
      </c>
      <c r="D361" s="77">
        <v>1837</v>
      </c>
      <c r="E361" s="37">
        <f t="shared" si="48"/>
        <v>2399.5645073489386</v>
      </c>
      <c r="F361" s="38">
        <f t="shared" si="49"/>
        <v>0.68539562648763863</v>
      </c>
      <c r="G361" s="39">
        <f t="shared" si="50"/>
        <v>660.85640995897938</v>
      </c>
      <c r="H361" s="39">
        <f t="shared" si="51"/>
        <v>262.96485747125138</v>
      </c>
      <c r="I361" s="68">
        <f t="shared" si="52"/>
        <v>923.82126743023082</v>
      </c>
      <c r="J361" s="40">
        <f t="shared" si="53"/>
        <v>-31.933461064582765</v>
      </c>
      <c r="K361" s="37">
        <f t="shared" si="54"/>
        <v>891.88780636564809</v>
      </c>
      <c r="L361" s="37">
        <f t="shared" si="55"/>
        <v>1697059.6682693341</v>
      </c>
      <c r="M361" s="37">
        <f t="shared" si="56"/>
        <v>1638397.9002936955</v>
      </c>
      <c r="N361" s="63"/>
      <c r="O361" s="74"/>
      <c r="P361" s="69"/>
    </row>
    <row r="362" spans="1:16" s="34" customFormat="1" x14ac:dyDescent="0.2">
      <c r="A362" s="33">
        <v>1832</v>
      </c>
      <c r="B362" s="34" t="s">
        <v>413</v>
      </c>
      <c r="C362" s="36">
        <v>12595</v>
      </c>
      <c r="D362" s="77">
        <v>4524</v>
      </c>
      <c r="E362" s="37">
        <f t="shared" si="48"/>
        <v>2784.0406719717066</v>
      </c>
      <c r="F362" s="38">
        <f t="shared" si="49"/>
        <v>0.79521483781291535</v>
      </c>
      <c r="G362" s="39">
        <f t="shared" si="50"/>
        <v>430.17071118531857</v>
      </c>
      <c r="H362" s="39">
        <f t="shared" si="51"/>
        <v>128.39819985328259</v>
      </c>
      <c r="I362" s="68">
        <f t="shared" si="52"/>
        <v>558.56891103860119</v>
      </c>
      <c r="J362" s="40">
        <f t="shared" si="53"/>
        <v>-31.933461064582765</v>
      </c>
      <c r="K362" s="37">
        <f t="shared" si="54"/>
        <v>526.63544997401846</v>
      </c>
      <c r="L362" s="37">
        <f t="shared" si="55"/>
        <v>2526965.7535386318</v>
      </c>
      <c r="M362" s="37">
        <f t="shared" si="56"/>
        <v>2382498.7756824596</v>
      </c>
      <c r="N362" s="63"/>
      <c r="O362" s="74"/>
      <c r="P362" s="69"/>
    </row>
    <row r="363" spans="1:16" s="34" customFormat="1" x14ac:dyDescent="0.2">
      <c r="A363" s="33">
        <v>1833</v>
      </c>
      <c r="B363" s="34" t="s">
        <v>414</v>
      </c>
      <c r="C363" s="36">
        <v>82533</v>
      </c>
      <c r="D363" s="77">
        <v>26101</v>
      </c>
      <c r="E363" s="37">
        <f t="shared" si="48"/>
        <v>3162.0627562162367</v>
      </c>
      <c r="F363" s="38">
        <f t="shared" si="49"/>
        <v>0.90319054859853332</v>
      </c>
      <c r="G363" s="39">
        <f t="shared" si="50"/>
        <v>203.35746063860051</v>
      </c>
      <c r="H363" s="39">
        <f t="shared" si="51"/>
        <v>0</v>
      </c>
      <c r="I363" s="68">
        <f t="shared" si="52"/>
        <v>203.35746063860051</v>
      </c>
      <c r="J363" s="40">
        <f t="shared" si="53"/>
        <v>-31.933461064582765</v>
      </c>
      <c r="K363" s="37">
        <f t="shared" si="54"/>
        <v>171.42399957401776</v>
      </c>
      <c r="L363" s="37">
        <f t="shared" si="55"/>
        <v>5307833.0801281119</v>
      </c>
      <c r="M363" s="37">
        <f t="shared" si="56"/>
        <v>4474337.8128814371</v>
      </c>
      <c r="N363" s="63"/>
      <c r="O363" s="74"/>
      <c r="P363" s="69"/>
    </row>
    <row r="364" spans="1:16" s="34" customFormat="1" x14ac:dyDescent="0.2">
      <c r="A364" s="33">
        <v>1834</v>
      </c>
      <c r="B364" s="34" t="s">
        <v>415</v>
      </c>
      <c r="C364" s="36">
        <v>6454</v>
      </c>
      <c r="D364" s="77">
        <v>1920</v>
      </c>
      <c r="E364" s="37">
        <f t="shared" si="48"/>
        <v>3361.4583333333335</v>
      </c>
      <c r="F364" s="38">
        <f t="shared" si="49"/>
        <v>0.960144573413655</v>
      </c>
      <c r="G364" s="39">
        <f t="shared" si="50"/>
        <v>83.72011436834245</v>
      </c>
      <c r="H364" s="39">
        <f t="shared" si="51"/>
        <v>0</v>
      </c>
      <c r="I364" s="68">
        <f t="shared" si="52"/>
        <v>83.72011436834245</v>
      </c>
      <c r="J364" s="40">
        <f t="shared" si="53"/>
        <v>-31.933461064582765</v>
      </c>
      <c r="K364" s="37">
        <f t="shared" si="54"/>
        <v>51.786653303759685</v>
      </c>
      <c r="L364" s="37">
        <f t="shared" si="55"/>
        <v>160742.61958721752</v>
      </c>
      <c r="M364" s="37">
        <f t="shared" si="56"/>
        <v>99430.374343218602</v>
      </c>
      <c r="N364" s="63"/>
      <c r="O364" s="74"/>
      <c r="P364" s="69"/>
    </row>
    <row r="365" spans="1:16" s="34" customFormat="1" x14ac:dyDescent="0.2">
      <c r="A365" s="33">
        <v>1835</v>
      </c>
      <c r="B365" s="34" t="s">
        <v>416</v>
      </c>
      <c r="C365" s="36">
        <v>1433</v>
      </c>
      <c r="D365" s="77">
        <v>465</v>
      </c>
      <c r="E365" s="37">
        <f t="shared" si="48"/>
        <v>3081.7204301075267</v>
      </c>
      <c r="F365" s="38">
        <f t="shared" si="49"/>
        <v>0.88024210159154226</v>
      </c>
      <c r="G365" s="39">
        <f t="shared" si="50"/>
        <v>251.56285630382652</v>
      </c>
      <c r="H365" s="39">
        <f t="shared" si="51"/>
        <v>24.210284505745562</v>
      </c>
      <c r="I365" s="68">
        <f t="shared" si="52"/>
        <v>275.77314080957206</v>
      </c>
      <c r="J365" s="40">
        <f t="shared" si="53"/>
        <v>-31.933461064582765</v>
      </c>
      <c r="K365" s="37">
        <f t="shared" si="54"/>
        <v>243.8396797449893</v>
      </c>
      <c r="L365" s="37">
        <f t="shared" si="55"/>
        <v>128234.510476451</v>
      </c>
      <c r="M365" s="37">
        <f t="shared" si="56"/>
        <v>113385.45108142002</v>
      </c>
      <c r="N365" s="63"/>
      <c r="O365" s="74"/>
      <c r="P365" s="69"/>
    </row>
    <row r="366" spans="1:16" s="34" customFormat="1" x14ac:dyDescent="0.2">
      <c r="A366" s="33">
        <v>1836</v>
      </c>
      <c r="B366" s="34" t="s">
        <v>417</v>
      </c>
      <c r="C366" s="36">
        <v>3339</v>
      </c>
      <c r="D366" s="77">
        <v>1267</v>
      </c>
      <c r="E366" s="37">
        <f t="shared" si="48"/>
        <v>2635.3591160220994</v>
      </c>
      <c r="F366" s="38">
        <f t="shared" si="49"/>
        <v>0.75274642828479466</v>
      </c>
      <c r="G366" s="39">
        <f t="shared" si="50"/>
        <v>519.37964475508284</v>
      </c>
      <c r="H366" s="39">
        <f t="shared" si="51"/>
        <v>180.4367444356451</v>
      </c>
      <c r="I366" s="68">
        <f t="shared" si="52"/>
        <v>699.81638919072793</v>
      </c>
      <c r="J366" s="40">
        <f t="shared" si="53"/>
        <v>-31.933461064582765</v>
      </c>
      <c r="K366" s="37">
        <f t="shared" si="54"/>
        <v>667.8829281261452</v>
      </c>
      <c r="L366" s="37">
        <f t="shared" si="55"/>
        <v>886667.36510465224</v>
      </c>
      <c r="M366" s="37">
        <f t="shared" si="56"/>
        <v>846207.66993582598</v>
      </c>
      <c r="N366" s="63"/>
      <c r="O366" s="74"/>
      <c r="P366" s="69"/>
    </row>
    <row r="367" spans="1:16" s="34" customFormat="1" x14ac:dyDescent="0.2">
      <c r="A367" s="33">
        <v>1837</v>
      </c>
      <c r="B367" s="34" t="s">
        <v>418</v>
      </c>
      <c r="C367" s="36">
        <v>22300</v>
      </c>
      <c r="D367" s="77">
        <v>6435</v>
      </c>
      <c r="E367" s="37">
        <f t="shared" si="48"/>
        <v>3465.4234654234656</v>
      </c>
      <c r="F367" s="38">
        <f t="shared" si="49"/>
        <v>0.98984048141010716</v>
      </c>
      <c r="G367" s="39">
        <f t="shared" si="50"/>
        <v>21.341035114263196</v>
      </c>
      <c r="H367" s="39">
        <f t="shared" si="51"/>
        <v>0</v>
      </c>
      <c r="I367" s="68">
        <f t="shared" si="52"/>
        <v>21.341035114263196</v>
      </c>
      <c r="J367" s="40">
        <f t="shared" si="53"/>
        <v>-31.933461064582765</v>
      </c>
      <c r="K367" s="37">
        <f t="shared" si="54"/>
        <v>-10.592425950319569</v>
      </c>
      <c r="L367" s="37">
        <f t="shared" si="55"/>
        <v>137329.56096028368</v>
      </c>
      <c r="M367" s="37">
        <f t="shared" si="56"/>
        <v>-68162.260990306429</v>
      </c>
      <c r="N367" s="63"/>
      <c r="O367" s="74"/>
      <c r="P367" s="69"/>
    </row>
    <row r="368" spans="1:16" s="34" customFormat="1" x14ac:dyDescent="0.2">
      <c r="A368" s="33">
        <v>1838</v>
      </c>
      <c r="B368" s="34" t="s">
        <v>419</v>
      </c>
      <c r="C368" s="36">
        <v>5851</v>
      </c>
      <c r="D368" s="77">
        <v>2024</v>
      </c>
      <c r="E368" s="37">
        <f t="shared" si="48"/>
        <v>2890.810276679842</v>
      </c>
      <c r="F368" s="38">
        <f t="shared" si="49"/>
        <v>0.82571179669218275</v>
      </c>
      <c r="G368" s="39">
        <f t="shared" si="50"/>
        <v>366.10894836043735</v>
      </c>
      <c r="H368" s="39">
        <f t="shared" si="51"/>
        <v>91.028838205435193</v>
      </c>
      <c r="I368" s="68">
        <f t="shared" si="52"/>
        <v>457.13778656587255</v>
      </c>
      <c r="J368" s="40">
        <f t="shared" si="53"/>
        <v>-31.933461064582765</v>
      </c>
      <c r="K368" s="37">
        <f t="shared" si="54"/>
        <v>425.20432550128976</v>
      </c>
      <c r="L368" s="37">
        <f t="shared" si="55"/>
        <v>925246.88000932604</v>
      </c>
      <c r="M368" s="37">
        <f t="shared" si="56"/>
        <v>860613.55481461051</v>
      </c>
      <c r="N368" s="63"/>
      <c r="O368" s="74"/>
      <c r="P368" s="69"/>
    </row>
    <row r="369" spans="1:16" s="34" customFormat="1" x14ac:dyDescent="0.2">
      <c r="A369" s="33">
        <v>1839</v>
      </c>
      <c r="B369" s="34" t="s">
        <v>420</v>
      </c>
      <c r="C369" s="36">
        <v>2368</v>
      </c>
      <c r="D369" s="77">
        <v>1043</v>
      </c>
      <c r="E369" s="37">
        <f t="shared" si="48"/>
        <v>2270.373921380633</v>
      </c>
      <c r="F369" s="38">
        <f t="shared" si="49"/>
        <v>0.64849448782899133</v>
      </c>
      <c r="G369" s="39">
        <f t="shared" si="50"/>
        <v>738.3707615399627</v>
      </c>
      <c r="H369" s="39">
        <f t="shared" si="51"/>
        <v>308.18156256015834</v>
      </c>
      <c r="I369" s="68">
        <f t="shared" si="52"/>
        <v>1046.552324100121</v>
      </c>
      <c r="J369" s="40">
        <f t="shared" si="53"/>
        <v>-31.933461064582765</v>
      </c>
      <c r="K369" s="37">
        <f t="shared" si="54"/>
        <v>1014.6188630355383</v>
      </c>
      <c r="L369" s="37">
        <f t="shared" si="55"/>
        <v>1091554.0740364261</v>
      </c>
      <c r="M369" s="37">
        <f t="shared" si="56"/>
        <v>1058247.4741460665</v>
      </c>
      <c r="N369" s="63"/>
      <c r="O369" s="74"/>
      <c r="P369" s="69"/>
    </row>
    <row r="370" spans="1:16" s="34" customFormat="1" x14ac:dyDescent="0.2">
      <c r="A370" s="33">
        <v>1840</v>
      </c>
      <c r="B370" s="34" t="s">
        <v>421</v>
      </c>
      <c r="C370" s="36">
        <v>13319</v>
      </c>
      <c r="D370" s="77">
        <v>4702</v>
      </c>
      <c r="E370" s="37">
        <f t="shared" si="48"/>
        <v>2832.6244151424926</v>
      </c>
      <c r="F370" s="38">
        <f t="shared" si="49"/>
        <v>0.80909197467907301</v>
      </c>
      <c r="G370" s="39">
        <f t="shared" si="50"/>
        <v>401.020465282847</v>
      </c>
      <c r="H370" s="39">
        <f t="shared" si="51"/>
        <v>111.39388974350749</v>
      </c>
      <c r="I370" s="68">
        <f t="shared" si="52"/>
        <v>512.41435502635454</v>
      </c>
      <c r="J370" s="40">
        <f t="shared" si="53"/>
        <v>-31.933461064582765</v>
      </c>
      <c r="K370" s="37">
        <f t="shared" si="54"/>
        <v>480.48089396177176</v>
      </c>
      <c r="L370" s="37">
        <f t="shared" si="55"/>
        <v>2409372.297333919</v>
      </c>
      <c r="M370" s="37">
        <f t="shared" si="56"/>
        <v>2259221.163408251</v>
      </c>
      <c r="N370" s="63"/>
      <c r="O370" s="74"/>
      <c r="P370" s="69"/>
    </row>
    <row r="371" spans="1:16" s="34" customFormat="1" x14ac:dyDescent="0.2">
      <c r="A371" s="33">
        <v>1841</v>
      </c>
      <c r="B371" s="34" t="s">
        <v>422</v>
      </c>
      <c r="C371" s="36">
        <v>29749</v>
      </c>
      <c r="D371" s="77">
        <v>9729</v>
      </c>
      <c r="E371" s="37">
        <f t="shared" si="48"/>
        <v>3057.7654435193749</v>
      </c>
      <c r="F371" s="38">
        <f t="shared" si="49"/>
        <v>0.87339975874566123</v>
      </c>
      <c r="G371" s="39">
        <f t="shared" si="50"/>
        <v>265.93584825671758</v>
      </c>
      <c r="H371" s="39">
        <f t="shared" si="51"/>
        <v>32.594529811598683</v>
      </c>
      <c r="I371" s="68">
        <f t="shared" si="52"/>
        <v>298.53037806831628</v>
      </c>
      <c r="J371" s="40">
        <f t="shared" si="53"/>
        <v>-31.933461064582765</v>
      </c>
      <c r="K371" s="37">
        <f t="shared" si="54"/>
        <v>266.59691700373349</v>
      </c>
      <c r="L371" s="37">
        <f t="shared" si="55"/>
        <v>2904402.0482266489</v>
      </c>
      <c r="M371" s="37">
        <f t="shared" si="56"/>
        <v>2593721.405529323</v>
      </c>
      <c r="N371" s="63"/>
      <c r="O371" s="74"/>
      <c r="P371" s="69"/>
    </row>
    <row r="372" spans="1:16" s="34" customFormat="1" x14ac:dyDescent="0.2">
      <c r="A372" s="33">
        <v>1845</v>
      </c>
      <c r="B372" s="34" t="s">
        <v>423</v>
      </c>
      <c r="C372" s="36">
        <v>5622</v>
      </c>
      <c r="D372" s="77">
        <v>1958</v>
      </c>
      <c r="E372" s="37">
        <f t="shared" si="48"/>
        <v>2871.2972420837591</v>
      </c>
      <c r="F372" s="38">
        <f t="shared" si="49"/>
        <v>0.82013822343307785</v>
      </c>
      <c r="G372" s="39">
        <f t="shared" si="50"/>
        <v>377.81676911808705</v>
      </c>
      <c r="H372" s="39">
        <f t="shared" si="51"/>
        <v>97.858400314064212</v>
      </c>
      <c r="I372" s="68">
        <f t="shared" si="52"/>
        <v>475.67516943215128</v>
      </c>
      <c r="J372" s="40">
        <f t="shared" si="53"/>
        <v>-31.933461064582765</v>
      </c>
      <c r="K372" s="37">
        <f t="shared" si="54"/>
        <v>443.74170836756849</v>
      </c>
      <c r="L372" s="37">
        <f t="shared" si="55"/>
        <v>931371.98174815217</v>
      </c>
      <c r="M372" s="37">
        <f t="shared" si="56"/>
        <v>868846.26498369907</v>
      </c>
      <c r="N372" s="63"/>
      <c r="O372" s="74"/>
      <c r="P372" s="69"/>
    </row>
    <row r="373" spans="1:16" s="34" customFormat="1" x14ac:dyDescent="0.2">
      <c r="A373" s="33">
        <v>1848</v>
      </c>
      <c r="B373" s="34" t="s">
        <v>424</v>
      </c>
      <c r="C373" s="36">
        <v>6836</v>
      </c>
      <c r="D373" s="77">
        <v>2543</v>
      </c>
      <c r="E373" s="37">
        <f t="shared" si="48"/>
        <v>2688.1635863153756</v>
      </c>
      <c r="F373" s="38">
        <f t="shared" si="49"/>
        <v>0.76782914553918225</v>
      </c>
      <c r="G373" s="39">
        <f t="shared" si="50"/>
        <v>487.69696257911716</v>
      </c>
      <c r="H373" s="39">
        <f t="shared" si="51"/>
        <v>161.95517983299843</v>
      </c>
      <c r="I373" s="68">
        <f t="shared" si="52"/>
        <v>649.65214241211561</v>
      </c>
      <c r="J373" s="40">
        <f t="shared" si="53"/>
        <v>-31.933461064582765</v>
      </c>
      <c r="K373" s="37">
        <f t="shared" si="54"/>
        <v>617.71868134753288</v>
      </c>
      <c r="L373" s="37">
        <f t="shared" si="55"/>
        <v>1652065.3981540101</v>
      </c>
      <c r="M373" s="37">
        <f t="shared" si="56"/>
        <v>1570858.6066667761</v>
      </c>
      <c r="N373" s="63"/>
      <c r="O373" s="74"/>
      <c r="P373" s="69"/>
    </row>
    <row r="374" spans="1:16" s="34" customFormat="1" x14ac:dyDescent="0.2">
      <c r="A374" s="33">
        <v>1849</v>
      </c>
      <c r="B374" s="34" t="s">
        <v>425</v>
      </c>
      <c r="C374" s="36">
        <v>5249</v>
      </c>
      <c r="D374" s="77">
        <v>1810</v>
      </c>
      <c r="E374" s="37">
        <f t="shared" si="48"/>
        <v>2900</v>
      </c>
      <c r="F374" s="38">
        <f t="shared" si="49"/>
        <v>0.82833668806433702</v>
      </c>
      <c r="G374" s="39">
        <f t="shared" si="50"/>
        <v>360.59511436834254</v>
      </c>
      <c r="H374" s="39">
        <f t="shared" si="51"/>
        <v>87.812435043379892</v>
      </c>
      <c r="I374" s="68">
        <f t="shared" si="52"/>
        <v>448.40754941172241</v>
      </c>
      <c r="J374" s="40">
        <f t="shared" si="53"/>
        <v>-31.933461064582765</v>
      </c>
      <c r="K374" s="37">
        <f t="shared" si="54"/>
        <v>416.47408834713963</v>
      </c>
      <c r="L374" s="37">
        <f t="shared" si="55"/>
        <v>811617.66443521762</v>
      </c>
      <c r="M374" s="37">
        <f t="shared" si="56"/>
        <v>753818.09990832268</v>
      </c>
      <c r="N374" s="63"/>
      <c r="O374" s="74"/>
      <c r="P374" s="69"/>
    </row>
    <row r="375" spans="1:16" s="34" customFormat="1" x14ac:dyDescent="0.2">
      <c r="A375" s="33">
        <v>1850</v>
      </c>
      <c r="B375" s="34" t="s">
        <v>426</v>
      </c>
      <c r="C375" s="36">
        <v>5458</v>
      </c>
      <c r="D375" s="77">
        <v>1960</v>
      </c>
      <c r="E375" s="37">
        <f t="shared" si="48"/>
        <v>2784.6938775510203</v>
      </c>
      <c r="F375" s="38">
        <f t="shared" si="49"/>
        <v>0.7954014151047063</v>
      </c>
      <c r="G375" s="39">
        <f t="shared" si="50"/>
        <v>429.77878783773036</v>
      </c>
      <c r="H375" s="39">
        <f t="shared" si="51"/>
        <v>128.1695779005228</v>
      </c>
      <c r="I375" s="68">
        <f t="shared" si="52"/>
        <v>557.94836573825319</v>
      </c>
      <c r="J375" s="40">
        <f t="shared" si="53"/>
        <v>-31.933461064582765</v>
      </c>
      <c r="K375" s="37">
        <f t="shared" si="54"/>
        <v>526.01490467367046</v>
      </c>
      <c r="L375" s="37">
        <f t="shared" si="55"/>
        <v>1093578.7968469763</v>
      </c>
      <c r="M375" s="37">
        <f t="shared" si="56"/>
        <v>1030989.2131603941</v>
      </c>
      <c r="N375" s="63"/>
      <c r="O375" s="74"/>
      <c r="P375" s="69"/>
    </row>
    <row r="376" spans="1:16" s="34" customFormat="1" x14ac:dyDescent="0.2">
      <c r="A376" s="33">
        <v>1851</v>
      </c>
      <c r="B376" s="34" t="s">
        <v>427</v>
      </c>
      <c r="C376" s="36">
        <v>6869</v>
      </c>
      <c r="D376" s="77">
        <v>2134</v>
      </c>
      <c r="E376" s="37">
        <f t="shared" si="48"/>
        <v>3218.8378631677601</v>
      </c>
      <c r="F376" s="38">
        <f t="shared" si="49"/>
        <v>0.91940741206636889</v>
      </c>
      <c r="G376" s="39">
        <f t="shared" si="50"/>
        <v>169.29239646768647</v>
      </c>
      <c r="H376" s="39">
        <f t="shared" si="51"/>
        <v>0</v>
      </c>
      <c r="I376" s="68">
        <f t="shared" si="52"/>
        <v>169.29239646768647</v>
      </c>
      <c r="J376" s="40">
        <f t="shared" si="53"/>
        <v>-31.933461064582765</v>
      </c>
      <c r="K376" s="37">
        <f t="shared" si="54"/>
        <v>137.35893540310371</v>
      </c>
      <c r="L376" s="37">
        <f t="shared" si="55"/>
        <v>361269.97406204295</v>
      </c>
      <c r="M376" s="37">
        <f t="shared" si="56"/>
        <v>293123.96815022331</v>
      </c>
      <c r="N376" s="63"/>
      <c r="O376" s="74"/>
      <c r="P376" s="69"/>
    </row>
    <row r="377" spans="1:16" s="34" customFormat="1" x14ac:dyDescent="0.2">
      <c r="A377" s="33">
        <v>1852</v>
      </c>
      <c r="B377" s="34" t="s">
        <v>428</v>
      </c>
      <c r="C377" s="36">
        <v>3395</v>
      </c>
      <c r="D377" s="77">
        <v>1252</v>
      </c>
      <c r="E377" s="37">
        <f t="shared" si="48"/>
        <v>2711.6613418530351</v>
      </c>
      <c r="F377" s="38">
        <f t="shared" si="49"/>
        <v>0.77454088795263409</v>
      </c>
      <c r="G377" s="39">
        <f t="shared" si="50"/>
        <v>473.59830925652147</v>
      </c>
      <c r="H377" s="39">
        <f t="shared" si="51"/>
        <v>153.73096539481762</v>
      </c>
      <c r="I377" s="68">
        <f t="shared" si="52"/>
        <v>627.32927465133912</v>
      </c>
      <c r="J377" s="40">
        <f t="shared" si="53"/>
        <v>-31.933461064582765</v>
      </c>
      <c r="K377" s="37">
        <f t="shared" si="54"/>
        <v>595.39581358675639</v>
      </c>
      <c r="L377" s="37">
        <f t="shared" si="55"/>
        <v>785416.25186347659</v>
      </c>
      <c r="M377" s="37">
        <f t="shared" si="56"/>
        <v>745435.55861061905</v>
      </c>
      <c r="N377" s="63"/>
      <c r="O377" s="74"/>
      <c r="P377" s="69"/>
    </row>
    <row r="378" spans="1:16" s="34" customFormat="1" x14ac:dyDescent="0.2">
      <c r="A378" s="33">
        <v>1853</v>
      </c>
      <c r="B378" s="34" t="s">
        <v>429</v>
      </c>
      <c r="C378" s="36">
        <v>3863</v>
      </c>
      <c r="D378" s="77">
        <v>1402</v>
      </c>
      <c r="E378" s="37">
        <f t="shared" si="48"/>
        <v>2755.3495007132669</v>
      </c>
      <c r="F378" s="38">
        <f t="shared" si="49"/>
        <v>0.78701968271743172</v>
      </c>
      <c r="G378" s="39">
        <f t="shared" si="50"/>
        <v>447.38541394038236</v>
      </c>
      <c r="H378" s="39">
        <f t="shared" si="51"/>
        <v>138.44010979373647</v>
      </c>
      <c r="I378" s="68">
        <f t="shared" si="52"/>
        <v>585.82552373411886</v>
      </c>
      <c r="J378" s="40">
        <f t="shared" si="53"/>
        <v>-31.933461064582765</v>
      </c>
      <c r="K378" s="37">
        <f t="shared" si="54"/>
        <v>553.89206266953613</v>
      </c>
      <c r="L378" s="37">
        <f t="shared" si="55"/>
        <v>821327.38427523465</v>
      </c>
      <c r="M378" s="37">
        <f t="shared" si="56"/>
        <v>776556.67186268966</v>
      </c>
      <c r="N378" s="63"/>
      <c r="O378" s="74"/>
      <c r="P378" s="69"/>
    </row>
    <row r="379" spans="1:16" s="34" customFormat="1" x14ac:dyDescent="0.2">
      <c r="A379" s="33">
        <v>1854</v>
      </c>
      <c r="B379" s="34" t="s">
        <v>430</v>
      </c>
      <c r="C379" s="36">
        <v>6402</v>
      </c>
      <c r="D379" s="77">
        <v>2554</v>
      </c>
      <c r="E379" s="37">
        <f t="shared" si="48"/>
        <v>2506.6562255285826</v>
      </c>
      <c r="F379" s="38">
        <f t="shared" si="49"/>
        <v>0.71598459171386131</v>
      </c>
      <c r="G379" s="39">
        <f t="shared" si="50"/>
        <v>596.60137905119302</v>
      </c>
      <c r="H379" s="39">
        <f t="shared" si="51"/>
        <v>225.48275610837598</v>
      </c>
      <c r="I379" s="68">
        <f t="shared" si="52"/>
        <v>822.08413515956897</v>
      </c>
      <c r="J379" s="40">
        <f t="shared" si="53"/>
        <v>-31.933461064582765</v>
      </c>
      <c r="K379" s="37">
        <f t="shared" si="54"/>
        <v>790.15067409498624</v>
      </c>
      <c r="L379" s="37">
        <f t="shared" si="55"/>
        <v>2099602.8811975392</v>
      </c>
      <c r="M379" s="37">
        <f t="shared" si="56"/>
        <v>2018044.8216385948</v>
      </c>
      <c r="N379" s="63"/>
      <c r="O379" s="74"/>
      <c r="P379" s="69"/>
    </row>
    <row r="380" spans="1:16" s="34" customFormat="1" x14ac:dyDescent="0.2">
      <c r="A380" s="33">
        <v>1856</v>
      </c>
      <c r="B380" s="34" t="s">
        <v>431</v>
      </c>
      <c r="C380" s="36">
        <v>1660</v>
      </c>
      <c r="D380" s="77">
        <v>535</v>
      </c>
      <c r="E380" s="37">
        <f t="shared" si="48"/>
        <v>3102.8037383177571</v>
      </c>
      <c r="F380" s="38">
        <f t="shared" si="49"/>
        <v>0.88626419734888773</v>
      </c>
      <c r="G380" s="39">
        <f t="shared" si="50"/>
        <v>238.9128713776883</v>
      </c>
      <c r="H380" s="39">
        <f t="shared" si="51"/>
        <v>16.831126632164931</v>
      </c>
      <c r="I380" s="68">
        <f t="shared" si="52"/>
        <v>255.74399800985324</v>
      </c>
      <c r="J380" s="40">
        <f t="shared" si="53"/>
        <v>-31.933461064582765</v>
      </c>
      <c r="K380" s="37">
        <f t="shared" si="54"/>
        <v>223.81053694527048</v>
      </c>
      <c r="L380" s="37">
        <f t="shared" si="55"/>
        <v>136823.0389352715</v>
      </c>
      <c r="M380" s="37">
        <f t="shared" si="56"/>
        <v>119738.63726571971</v>
      </c>
      <c r="N380" s="63"/>
      <c r="O380" s="74"/>
      <c r="P380" s="69"/>
    </row>
    <row r="381" spans="1:16" s="34" customFormat="1" x14ac:dyDescent="0.2">
      <c r="A381" s="33">
        <v>1857</v>
      </c>
      <c r="B381" s="34" t="s">
        <v>432</v>
      </c>
      <c r="C381" s="36">
        <v>2723</v>
      </c>
      <c r="D381" s="77">
        <v>744</v>
      </c>
      <c r="E381" s="37">
        <f t="shared" si="48"/>
        <v>3659.9462365591398</v>
      </c>
      <c r="F381" s="38">
        <f t="shared" si="49"/>
        <v>1.0454026703741146</v>
      </c>
      <c r="G381" s="39">
        <f t="shared" si="50"/>
        <v>-95.37262756714135</v>
      </c>
      <c r="H381" s="39">
        <f t="shared" si="51"/>
        <v>0</v>
      </c>
      <c r="I381" s="68">
        <f t="shared" si="52"/>
        <v>-95.37262756714135</v>
      </c>
      <c r="J381" s="40">
        <f t="shared" si="53"/>
        <v>-31.933461064582765</v>
      </c>
      <c r="K381" s="37">
        <f t="shared" si="54"/>
        <v>-127.30608863172412</v>
      </c>
      <c r="L381" s="37">
        <f t="shared" si="55"/>
        <v>-70957.234909953171</v>
      </c>
      <c r="M381" s="37">
        <f t="shared" si="56"/>
        <v>-94715.729942002741</v>
      </c>
      <c r="N381" s="63"/>
      <c r="O381" s="74"/>
      <c r="P381" s="69"/>
    </row>
    <row r="382" spans="1:16" s="34" customFormat="1" x14ac:dyDescent="0.2">
      <c r="A382" s="33">
        <v>1859</v>
      </c>
      <c r="B382" s="34" t="s">
        <v>433</v>
      </c>
      <c r="C382" s="36">
        <v>4323</v>
      </c>
      <c r="D382" s="77">
        <v>1349</v>
      </c>
      <c r="E382" s="37">
        <f t="shared" si="48"/>
        <v>3204.5959970348408</v>
      </c>
      <c r="F382" s="38">
        <f t="shared" si="49"/>
        <v>0.91533946026485236</v>
      </c>
      <c r="G382" s="39">
        <f t="shared" si="50"/>
        <v>177.83751614743804</v>
      </c>
      <c r="H382" s="39">
        <f t="shared" si="51"/>
        <v>0</v>
      </c>
      <c r="I382" s="68">
        <f t="shared" si="52"/>
        <v>177.83751614743804</v>
      </c>
      <c r="J382" s="40">
        <f t="shared" si="53"/>
        <v>-31.933461064582765</v>
      </c>
      <c r="K382" s="37">
        <f t="shared" si="54"/>
        <v>145.90405508285528</v>
      </c>
      <c r="L382" s="37">
        <f t="shared" si="55"/>
        <v>239902.80928289393</v>
      </c>
      <c r="M382" s="37">
        <f t="shared" si="56"/>
        <v>196824.57030677178</v>
      </c>
      <c r="N382" s="63"/>
      <c r="O382" s="74"/>
      <c r="P382" s="69"/>
    </row>
    <row r="383" spans="1:16" s="34" customFormat="1" x14ac:dyDescent="0.2">
      <c r="A383" s="33">
        <v>1860</v>
      </c>
      <c r="B383" s="34" t="s">
        <v>434</v>
      </c>
      <c r="C383" s="36">
        <v>33328</v>
      </c>
      <c r="D383" s="77">
        <v>11294</v>
      </c>
      <c r="E383" s="37">
        <f t="shared" si="48"/>
        <v>2950.9474057021425</v>
      </c>
      <c r="F383" s="38">
        <f t="shared" si="49"/>
        <v>0.84288896575564143</v>
      </c>
      <c r="G383" s="39">
        <f t="shared" si="50"/>
        <v>330.02667094705703</v>
      </c>
      <c r="H383" s="39">
        <f t="shared" si="51"/>
        <v>69.980843047630003</v>
      </c>
      <c r="I383" s="68">
        <f t="shared" si="52"/>
        <v>400.00751399468703</v>
      </c>
      <c r="J383" s="40">
        <f t="shared" si="53"/>
        <v>-31.933461064582765</v>
      </c>
      <c r="K383" s="37">
        <f t="shared" si="54"/>
        <v>368.07405293010424</v>
      </c>
      <c r="L383" s="37">
        <f t="shared" si="55"/>
        <v>4517684.8630559957</v>
      </c>
      <c r="M383" s="37">
        <f t="shared" si="56"/>
        <v>4157028.3537925975</v>
      </c>
      <c r="N383" s="63"/>
      <c r="O383" s="74"/>
      <c r="P383" s="69"/>
    </row>
    <row r="384" spans="1:16" s="34" customFormat="1" x14ac:dyDescent="0.2">
      <c r="A384" s="33">
        <v>1865</v>
      </c>
      <c r="B384" s="34" t="s">
        <v>435</v>
      </c>
      <c r="C384" s="36">
        <v>29216</v>
      </c>
      <c r="D384" s="77">
        <v>9444</v>
      </c>
      <c r="E384" s="37">
        <f t="shared" si="48"/>
        <v>3093.6044049131724</v>
      </c>
      <c r="F384" s="38">
        <f t="shared" si="49"/>
        <v>0.88363656101621424</v>
      </c>
      <c r="G384" s="39">
        <f t="shared" si="50"/>
        <v>244.4324714204391</v>
      </c>
      <c r="H384" s="39">
        <f t="shared" si="51"/>
        <v>20.050893323769557</v>
      </c>
      <c r="I384" s="68">
        <f t="shared" si="52"/>
        <v>264.48336474420864</v>
      </c>
      <c r="J384" s="40">
        <f t="shared" si="53"/>
        <v>-31.933461064582765</v>
      </c>
      <c r="K384" s="37">
        <f t="shared" si="54"/>
        <v>232.54990367962588</v>
      </c>
      <c r="L384" s="37">
        <f t="shared" si="55"/>
        <v>2497780.8966443064</v>
      </c>
      <c r="M384" s="37">
        <f t="shared" si="56"/>
        <v>2196201.2903503869</v>
      </c>
      <c r="N384" s="63"/>
      <c r="O384" s="74"/>
      <c r="P384" s="69"/>
    </row>
    <row r="385" spans="1:16" s="34" customFormat="1" x14ac:dyDescent="0.2">
      <c r="A385" s="33">
        <v>1866</v>
      </c>
      <c r="B385" s="34" t="s">
        <v>436</v>
      </c>
      <c r="C385" s="36">
        <v>24208</v>
      </c>
      <c r="D385" s="77">
        <v>8009</v>
      </c>
      <c r="E385" s="37">
        <f t="shared" si="48"/>
        <v>3022.5995754775877</v>
      </c>
      <c r="F385" s="38">
        <f t="shared" si="49"/>
        <v>0.86335521437785379</v>
      </c>
      <c r="G385" s="39">
        <f t="shared" si="50"/>
        <v>287.03536908178995</v>
      </c>
      <c r="H385" s="39">
        <f t="shared" si="51"/>
        <v>44.902583626224214</v>
      </c>
      <c r="I385" s="68">
        <f t="shared" si="52"/>
        <v>331.93795270801417</v>
      </c>
      <c r="J385" s="40">
        <f t="shared" si="53"/>
        <v>-31.933461064582765</v>
      </c>
      <c r="K385" s="37">
        <f t="shared" si="54"/>
        <v>300.00449164343138</v>
      </c>
      <c r="L385" s="37">
        <f t="shared" si="55"/>
        <v>2658491.0632384853</v>
      </c>
      <c r="M385" s="37">
        <f t="shared" si="56"/>
        <v>2402735.9735722421</v>
      </c>
      <c r="N385" s="63"/>
      <c r="O385" s="74"/>
      <c r="P385" s="69"/>
    </row>
    <row r="386" spans="1:16" s="34" customFormat="1" x14ac:dyDescent="0.2">
      <c r="A386" s="33">
        <v>1867</v>
      </c>
      <c r="B386" s="34" t="s">
        <v>192</v>
      </c>
      <c r="C386" s="36">
        <v>6758</v>
      </c>
      <c r="D386" s="77">
        <v>2624</v>
      </c>
      <c r="E386" s="37">
        <f t="shared" si="48"/>
        <v>2575.4573170731705</v>
      </c>
      <c r="F386" s="38">
        <f t="shared" si="49"/>
        <v>0.73563647733636317</v>
      </c>
      <c r="G386" s="39">
        <f t="shared" si="50"/>
        <v>555.32072412444018</v>
      </c>
      <c r="H386" s="39">
        <f t="shared" si="51"/>
        <v>201.40237406777021</v>
      </c>
      <c r="I386" s="68">
        <f t="shared" si="52"/>
        <v>756.72309819221039</v>
      </c>
      <c r="J386" s="40">
        <f t="shared" si="53"/>
        <v>-31.933461064582765</v>
      </c>
      <c r="K386" s="37">
        <f t="shared" si="54"/>
        <v>724.78963712762766</v>
      </c>
      <c r="L386" s="37">
        <f t="shared" si="55"/>
        <v>1985641.40965636</v>
      </c>
      <c r="M386" s="37">
        <f t="shared" si="56"/>
        <v>1901848.007822895</v>
      </c>
      <c r="N386" s="63"/>
      <c r="O386" s="74"/>
      <c r="P386" s="69"/>
    </row>
    <row r="387" spans="1:16" s="34" customFormat="1" x14ac:dyDescent="0.2">
      <c r="A387" s="33">
        <v>1868</v>
      </c>
      <c r="B387" s="34" t="s">
        <v>437</v>
      </c>
      <c r="C387" s="36">
        <v>15557</v>
      </c>
      <c r="D387" s="77">
        <v>4580</v>
      </c>
      <c r="E387" s="37">
        <f t="shared" si="48"/>
        <v>3396.7248908296942</v>
      </c>
      <c r="F387" s="38">
        <f t="shared" si="49"/>
        <v>0.97021787804674675</v>
      </c>
      <c r="G387" s="39">
        <f t="shared" si="50"/>
        <v>62.560179870526007</v>
      </c>
      <c r="H387" s="39">
        <f t="shared" si="51"/>
        <v>0</v>
      </c>
      <c r="I387" s="68">
        <f t="shared" si="52"/>
        <v>62.560179870526007</v>
      </c>
      <c r="J387" s="40">
        <f t="shared" si="53"/>
        <v>-31.933461064582765</v>
      </c>
      <c r="K387" s="37">
        <f t="shared" si="54"/>
        <v>30.626718805943241</v>
      </c>
      <c r="L387" s="37">
        <f t="shared" si="55"/>
        <v>286525.62380700913</v>
      </c>
      <c r="M387" s="37">
        <f t="shared" si="56"/>
        <v>140270.37213122004</v>
      </c>
      <c r="N387" s="63"/>
      <c r="O387" s="74"/>
      <c r="P387" s="69"/>
    </row>
    <row r="388" spans="1:16" s="34" customFormat="1" x14ac:dyDescent="0.2">
      <c r="A388" s="33">
        <v>1870</v>
      </c>
      <c r="B388" s="34" t="s">
        <v>438</v>
      </c>
      <c r="C388" s="36">
        <v>33653</v>
      </c>
      <c r="D388" s="77">
        <v>10378</v>
      </c>
      <c r="E388" s="37">
        <f t="shared" si="48"/>
        <v>3242.7249951821159</v>
      </c>
      <c r="F388" s="38">
        <f t="shared" si="49"/>
        <v>0.9262303733836541</v>
      </c>
      <c r="G388" s="39">
        <f t="shared" si="50"/>
        <v>154.960117259073</v>
      </c>
      <c r="H388" s="39">
        <f t="shared" si="51"/>
        <v>0</v>
      </c>
      <c r="I388" s="68">
        <f t="shared" si="52"/>
        <v>154.960117259073</v>
      </c>
      <c r="J388" s="40">
        <f t="shared" si="53"/>
        <v>-31.933461064582765</v>
      </c>
      <c r="K388" s="37">
        <f t="shared" si="54"/>
        <v>123.02665619449024</v>
      </c>
      <c r="L388" s="37">
        <f t="shared" si="55"/>
        <v>1608176.0969146597</v>
      </c>
      <c r="M388" s="37">
        <f t="shared" si="56"/>
        <v>1276770.6379864197</v>
      </c>
      <c r="N388" s="63"/>
      <c r="O388" s="74"/>
      <c r="P388" s="69"/>
    </row>
    <row r="389" spans="1:16" s="34" customFormat="1" x14ac:dyDescent="0.2">
      <c r="A389" s="33">
        <v>1871</v>
      </c>
      <c r="B389" s="34" t="s">
        <v>439</v>
      </c>
      <c r="C389" s="36">
        <v>14980</v>
      </c>
      <c r="D389" s="77">
        <v>4908</v>
      </c>
      <c r="E389" s="37">
        <f t="shared" si="48"/>
        <v>3052.1597392013041</v>
      </c>
      <c r="F389" s="38">
        <f t="shared" si="49"/>
        <v>0.87179858269424781</v>
      </c>
      <c r="G389" s="39">
        <f t="shared" si="50"/>
        <v>269.29927084756008</v>
      </c>
      <c r="H389" s="39">
        <f t="shared" si="51"/>
        <v>34.556526322923467</v>
      </c>
      <c r="I389" s="68">
        <f t="shared" si="52"/>
        <v>303.85579717048353</v>
      </c>
      <c r="J389" s="40">
        <f t="shared" si="53"/>
        <v>-31.933461064582765</v>
      </c>
      <c r="K389" s="37">
        <f t="shared" si="54"/>
        <v>271.92233610590074</v>
      </c>
      <c r="L389" s="37">
        <f t="shared" si="55"/>
        <v>1491324.2525127332</v>
      </c>
      <c r="M389" s="37">
        <f t="shared" si="56"/>
        <v>1334594.8256077608</v>
      </c>
      <c r="N389" s="63"/>
      <c r="O389" s="74"/>
      <c r="P389" s="69"/>
    </row>
    <row r="390" spans="1:16" s="34" customFormat="1" x14ac:dyDescent="0.2">
      <c r="A390" s="33">
        <v>1874</v>
      </c>
      <c r="B390" s="34" t="s">
        <v>440</v>
      </c>
      <c r="C390" s="36">
        <v>3924</v>
      </c>
      <c r="D390" s="77">
        <v>1073</v>
      </c>
      <c r="E390" s="37">
        <f t="shared" si="48"/>
        <v>3657.0363466915192</v>
      </c>
      <c r="F390" s="38">
        <f t="shared" si="49"/>
        <v>1.0445715088101226</v>
      </c>
      <c r="G390" s="39">
        <f t="shared" si="50"/>
        <v>-93.626693646568938</v>
      </c>
      <c r="H390" s="39">
        <f t="shared" si="51"/>
        <v>0</v>
      </c>
      <c r="I390" s="68">
        <f t="shared" si="52"/>
        <v>-93.626693646568938</v>
      </c>
      <c r="J390" s="40">
        <f t="shared" si="53"/>
        <v>-31.933461064582765</v>
      </c>
      <c r="K390" s="37">
        <f t="shared" si="54"/>
        <v>-125.56015471115171</v>
      </c>
      <c r="L390" s="37">
        <f t="shared" si="55"/>
        <v>-100461.44228276848</v>
      </c>
      <c r="M390" s="37">
        <f t="shared" si="56"/>
        <v>-134726.04600506579</v>
      </c>
      <c r="N390" s="63"/>
      <c r="O390" s="74"/>
      <c r="P390" s="69"/>
    </row>
    <row r="391" spans="1:16" s="34" customFormat="1" x14ac:dyDescent="0.2">
      <c r="A391" s="33">
        <v>1902</v>
      </c>
      <c r="B391" s="34" t="s">
        <v>441</v>
      </c>
      <c r="C391" s="36">
        <v>277163</v>
      </c>
      <c r="D391" s="77">
        <v>74541</v>
      </c>
      <c r="E391" s="37">
        <f t="shared" si="48"/>
        <v>3718.262432755128</v>
      </c>
      <c r="F391" s="38">
        <f t="shared" si="49"/>
        <v>1.0620597203111817</v>
      </c>
      <c r="G391" s="39">
        <f t="shared" si="50"/>
        <v>-130.36234528473423</v>
      </c>
      <c r="H391" s="39">
        <f t="shared" si="51"/>
        <v>0</v>
      </c>
      <c r="I391" s="68">
        <f t="shared" si="52"/>
        <v>-130.36234528473423</v>
      </c>
      <c r="J391" s="40">
        <f t="shared" si="53"/>
        <v>-31.933461064582765</v>
      </c>
      <c r="K391" s="37">
        <f t="shared" si="54"/>
        <v>-162.29580634931699</v>
      </c>
      <c r="L391" s="37">
        <f t="shared" si="55"/>
        <v>-9717339.5798693746</v>
      </c>
      <c r="M391" s="37">
        <f t="shared" si="56"/>
        <v>-12097691.701084437</v>
      </c>
      <c r="N391" s="63"/>
      <c r="O391" s="74"/>
      <c r="P391" s="69"/>
    </row>
    <row r="392" spans="1:16" s="34" customFormat="1" x14ac:dyDescent="0.2">
      <c r="A392" s="33">
        <v>1903</v>
      </c>
      <c r="B392" s="34" t="s">
        <v>442</v>
      </c>
      <c r="C392" s="36">
        <v>82581</v>
      </c>
      <c r="D392" s="77">
        <v>24845</v>
      </c>
      <c r="E392" s="37">
        <f t="shared" si="48"/>
        <v>3323.8478567116122</v>
      </c>
      <c r="F392" s="38">
        <f t="shared" si="49"/>
        <v>0.94940176733042814</v>
      </c>
      <c r="G392" s="39">
        <f t="shared" si="50"/>
        <v>106.28640034137524</v>
      </c>
      <c r="H392" s="39">
        <f t="shared" si="51"/>
        <v>0</v>
      </c>
      <c r="I392" s="68">
        <f t="shared" si="52"/>
        <v>106.28640034137524</v>
      </c>
      <c r="J392" s="40">
        <f t="shared" si="53"/>
        <v>-31.933461064582765</v>
      </c>
      <c r="K392" s="37">
        <f t="shared" si="54"/>
        <v>74.352939276792483</v>
      </c>
      <c r="L392" s="37">
        <f t="shared" si="55"/>
        <v>2640685.6164814681</v>
      </c>
      <c r="M392" s="37">
        <f t="shared" si="56"/>
        <v>1847298.7763319092</v>
      </c>
      <c r="N392" s="63"/>
      <c r="O392" s="74"/>
      <c r="P392" s="69"/>
    </row>
    <row r="393" spans="1:16" s="34" customFormat="1" x14ac:dyDescent="0.2">
      <c r="A393" s="33">
        <v>1911</v>
      </c>
      <c r="B393" s="34" t="s">
        <v>443</v>
      </c>
      <c r="C393" s="36">
        <v>8158</v>
      </c>
      <c r="D393" s="77">
        <v>2986</v>
      </c>
      <c r="E393" s="37">
        <f t="shared" ref="E393:E433" si="57">(C393*1000)/D393</f>
        <v>2732.0830542531817</v>
      </c>
      <c r="F393" s="38">
        <f t="shared" ref="F393:F433" si="58">IF(ISNUMBER(C393),E393/E$435,"")</f>
        <v>0.78037400988854444</v>
      </c>
      <c r="G393" s="39">
        <f t="shared" ref="G393:G433" si="59">(E$435-E393)*0.6</f>
        <v>461.3452818164335</v>
      </c>
      <c r="H393" s="39">
        <f t="shared" ref="H393:H433" si="60">IF(E393&gt;=E$435*0.9,0,IF(E393&lt;0.9*E$435,(E$435*0.9-E393)*0.35))</f>
        <v>146.58336605476632</v>
      </c>
      <c r="I393" s="68">
        <f t="shared" ref="I393:I433" si="61">G393+H393</f>
        <v>607.92864787119981</v>
      </c>
      <c r="J393" s="40">
        <f t="shared" ref="J393:J433" si="62">I$437</f>
        <v>-31.933461064582765</v>
      </c>
      <c r="K393" s="37">
        <f t="shared" ref="K393:K433" si="63">I393+J393</f>
        <v>575.99518680661708</v>
      </c>
      <c r="L393" s="37">
        <f t="shared" ref="L393:L433" si="64">(I393*D393)</f>
        <v>1815274.9425434025</v>
      </c>
      <c r="M393" s="37">
        <f t="shared" ref="M393:M433" si="65">(K393*D393)</f>
        <v>1719921.6278045587</v>
      </c>
      <c r="N393" s="63"/>
      <c r="O393" s="74"/>
      <c r="P393" s="69"/>
    </row>
    <row r="394" spans="1:16" s="34" customFormat="1" x14ac:dyDescent="0.2">
      <c r="A394" s="33">
        <v>1913</v>
      </c>
      <c r="B394" s="34" t="s">
        <v>444</v>
      </c>
      <c r="C394" s="36">
        <v>8935</v>
      </c>
      <c r="D394" s="77">
        <v>3048</v>
      </c>
      <c r="E394" s="37">
        <f t="shared" si="57"/>
        <v>2931.4304461942256</v>
      </c>
      <c r="F394" s="38">
        <f t="shared" si="58"/>
        <v>0.83731427141085735</v>
      </c>
      <c r="G394" s="39">
        <f t="shared" si="59"/>
        <v>341.73684665180718</v>
      </c>
      <c r="H394" s="39">
        <f t="shared" si="60"/>
        <v>76.811778875400933</v>
      </c>
      <c r="I394" s="68">
        <f t="shared" si="61"/>
        <v>418.54862552720812</v>
      </c>
      <c r="J394" s="40">
        <f t="shared" si="62"/>
        <v>-31.933461064582765</v>
      </c>
      <c r="K394" s="37">
        <f t="shared" si="63"/>
        <v>386.61516446262533</v>
      </c>
      <c r="L394" s="37">
        <f t="shared" si="64"/>
        <v>1275736.2106069303</v>
      </c>
      <c r="M394" s="37">
        <f t="shared" si="65"/>
        <v>1178403.021282082</v>
      </c>
      <c r="N394" s="63"/>
      <c r="O394" s="74"/>
      <c r="P394" s="69"/>
    </row>
    <row r="395" spans="1:16" s="34" customFormat="1" x14ac:dyDescent="0.2">
      <c r="A395" s="33">
        <v>1917</v>
      </c>
      <c r="B395" s="34" t="s">
        <v>445</v>
      </c>
      <c r="C395" s="36">
        <v>4219</v>
      </c>
      <c r="D395" s="77">
        <v>1394</v>
      </c>
      <c r="E395" s="37">
        <f t="shared" si="57"/>
        <v>3026.5423242467718</v>
      </c>
      <c r="F395" s="38">
        <f t="shared" si="58"/>
        <v>0.86448139488038334</v>
      </c>
      <c r="G395" s="39">
        <f t="shared" si="59"/>
        <v>284.66971982027945</v>
      </c>
      <c r="H395" s="39">
        <f t="shared" si="60"/>
        <v>43.522621557009757</v>
      </c>
      <c r="I395" s="68">
        <f t="shared" si="61"/>
        <v>328.19234137728921</v>
      </c>
      <c r="J395" s="40">
        <f t="shared" si="62"/>
        <v>-31.933461064582765</v>
      </c>
      <c r="K395" s="37">
        <f t="shared" si="63"/>
        <v>296.25888031270642</v>
      </c>
      <c r="L395" s="37">
        <f t="shared" si="64"/>
        <v>457500.12387994118</v>
      </c>
      <c r="M395" s="37">
        <f t="shared" si="65"/>
        <v>412984.87915591273</v>
      </c>
      <c r="N395" s="63"/>
      <c r="O395" s="74"/>
      <c r="P395" s="69"/>
    </row>
    <row r="396" spans="1:16" s="34" customFormat="1" x14ac:dyDescent="0.2">
      <c r="A396" s="33">
        <v>1919</v>
      </c>
      <c r="B396" s="34" t="s">
        <v>446</v>
      </c>
      <c r="C396" s="36">
        <v>2748</v>
      </c>
      <c r="D396" s="77">
        <v>1121</v>
      </c>
      <c r="E396" s="37">
        <f t="shared" si="57"/>
        <v>2451.3826940231934</v>
      </c>
      <c r="F396" s="38">
        <f t="shared" si="58"/>
        <v>0.70019662825703588</v>
      </c>
      <c r="G396" s="39">
        <f t="shared" si="59"/>
        <v>629.76549795442645</v>
      </c>
      <c r="H396" s="39">
        <f t="shared" si="60"/>
        <v>244.8284921352622</v>
      </c>
      <c r="I396" s="68">
        <f t="shared" si="61"/>
        <v>874.59399008968865</v>
      </c>
      <c r="J396" s="40">
        <f t="shared" si="62"/>
        <v>-31.933461064582765</v>
      </c>
      <c r="K396" s="37">
        <f t="shared" si="63"/>
        <v>842.66052902510592</v>
      </c>
      <c r="L396" s="37">
        <f t="shared" si="64"/>
        <v>980419.86289054097</v>
      </c>
      <c r="M396" s="37">
        <f t="shared" si="65"/>
        <v>944622.45303714368</v>
      </c>
      <c r="N396" s="63"/>
      <c r="O396" s="74"/>
      <c r="P396" s="69"/>
    </row>
    <row r="397" spans="1:16" s="34" customFormat="1" x14ac:dyDescent="0.2">
      <c r="A397" s="33">
        <v>1920</v>
      </c>
      <c r="B397" s="34" t="s">
        <v>447</v>
      </c>
      <c r="C397" s="36">
        <v>2539</v>
      </c>
      <c r="D397" s="77">
        <v>1076</v>
      </c>
      <c r="E397" s="37">
        <f t="shared" si="57"/>
        <v>2359.6654275092937</v>
      </c>
      <c r="F397" s="38">
        <f t="shared" si="58"/>
        <v>0.6739991190217125</v>
      </c>
      <c r="G397" s="39">
        <f t="shared" si="59"/>
        <v>684.7958578627663</v>
      </c>
      <c r="H397" s="39">
        <f t="shared" si="60"/>
        <v>276.92953541512708</v>
      </c>
      <c r="I397" s="68">
        <f t="shared" si="61"/>
        <v>961.72539327789332</v>
      </c>
      <c r="J397" s="40">
        <f t="shared" si="62"/>
        <v>-31.933461064582765</v>
      </c>
      <c r="K397" s="37">
        <f t="shared" si="63"/>
        <v>929.79193221331059</v>
      </c>
      <c r="L397" s="37">
        <f t="shared" si="64"/>
        <v>1034816.5231670132</v>
      </c>
      <c r="M397" s="37">
        <f t="shared" si="65"/>
        <v>1000456.1190615222</v>
      </c>
      <c r="N397" s="63"/>
      <c r="O397" s="74"/>
      <c r="P397" s="69"/>
    </row>
    <row r="398" spans="1:16" s="34" customFormat="1" x14ac:dyDescent="0.2">
      <c r="A398" s="33">
        <v>1922</v>
      </c>
      <c r="B398" s="34" t="s">
        <v>448</v>
      </c>
      <c r="C398" s="36">
        <v>15088</v>
      </c>
      <c r="D398" s="77">
        <v>3994</v>
      </c>
      <c r="E398" s="37">
        <f t="shared" si="57"/>
        <v>3777.6664997496246</v>
      </c>
      <c r="F398" s="38">
        <f t="shared" si="58"/>
        <v>1.0790275024186897</v>
      </c>
      <c r="G398" s="39">
        <f t="shared" si="59"/>
        <v>-166.00478548143218</v>
      </c>
      <c r="H398" s="39">
        <f t="shared" si="60"/>
        <v>0</v>
      </c>
      <c r="I398" s="68">
        <f t="shared" si="61"/>
        <v>-166.00478548143218</v>
      </c>
      <c r="J398" s="40">
        <f t="shared" si="62"/>
        <v>-31.933461064582765</v>
      </c>
      <c r="K398" s="37">
        <f t="shared" si="63"/>
        <v>-197.93824654601494</v>
      </c>
      <c r="L398" s="37">
        <f t="shared" si="64"/>
        <v>-663023.11321284017</v>
      </c>
      <c r="M398" s="37">
        <f t="shared" si="65"/>
        <v>-790565.35670478363</v>
      </c>
      <c r="N398" s="63"/>
      <c r="O398" s="74"/>
      <c r="P398" s="69"/>
    </row>
    <row r="399" spans="1:16" s="34" customFormat="1" x14ac:dyDescent="0.2">
      <c r="A399" s="33">
        <v>1923</v>
      </c>
      <c r="B399" s="34" t="s">
        <v>449</v>
      </c>
      <c r="C399" s="36">
        <v>6109</v>
      </c>
      <c r="D399" s="77">
        <v>2220</v>
      </c>
      <c r="E399" s="37">
        <f t="shared" si="57"/>
        <v>2751.801801801802</v>
      </c>
      <c r="F399" s="38">
        <f t="shared" si="58"/>
        <v>0.7860063416255102</v>
      </c>
      <c r="G399" s="39">
        <f t="shared" si="59"/>
        <v>449.51403328726138</v>
      </c>
      <c r="H399" s="39">
        <f t="shared" si="60"/>
        <v>139.68180441274922</v>
      </c>
      <c r="I399" s="68">
        <f t="shared" si="61"/>
        <v>589.19583770001054</v>
      </c>
      <c r="J399" s="40">
        <f t="shared" si="62"/>
        <v>-31.933461064582765</v>
      </c>
      <c r="K399" s="37">
        <f t="shared" si="63"/>
        <v>557.26237663542781</v>
      </c>
      <c r="L399" s="37">
        <f t="shared" si="64"/>
        <v>1308014.7596940233</v>
      </c>
      <c r="M399" s="37">
        <f t="shared" si="65"/>
        <v>1237122.4761306497</v>
      </c>
      <c r="N399" s="63"/>
      <c r="O399" s="74"/>
      <c r="P399" s="69"/>
    </row>
    <row r="400" spans="1:16" s="34" customFormat="1" x14ac:dyDescent="0.2">
      <c r="A400" s="33">
        <v>1924</v>
      </c>
      <c r="B400" s="34" t="s">
        <v>450</v>
      </c>
      <c r="C400" s="36">
        <v>24247</v>
      </c>
      <c r="D400" s="77">
        <v>6781</v>
      </c>
      <c r="E400" s="37">
        <f t="shared" si="57"/>
        <v>3575.726294056924</v>
      </c>
      <c r="F400" s="38">
        <f t="shared" si="58"/>
        <v>1.0213466468426475</v>
      </c>
      <c r="G400" s="39">
        <f t="shared" si="59"/>
        <v>-44.840662065811827</v>
      </c>
      <c r="H400" s="39">
        <f t="shared" si="60"/>
        <v>0</v>
      </c>
      <c r="I400" s="68">
        <f t="shared" si="61"/>
        <v>-44.840662065811827</v>
      </c>
      <c r="J400" s="40">
        <f t="shared" si="62"/>
        <v>-31.933461064582765</v>
      </c>
      <c r="K400" s="37">
        <f t="shared" si="63"/>
        <v>-76.774123130394599</v>
      </c>
      <c r="L400" s="37">
        <f t="shared" si="64"/>
        <v>-304064.52946827002</v>
      </c>
      <c r="M400" s="37">
        <f t="shared" si="65"/>
        <v>-520605.32894720579</v>
      </c>
      <c r="N400" s="63"/>
      <c r="O400" s="74"/>
      <c r="P400" s="69"/>
    </row>
    <row r="401" spans="1:16" s="34" customFormat="1" x14ac:dyDescent="0.2">
      <c r="A401" s="33">
        <v>1925</v>
      </c>
      <c r="B401" s="34" t="s">
        <v>451</v>
      </c>
      <c r="C401" s="36">
        <v>10790</v>
      </c>
      <c r="D401" s="77">
        <v>3496</v>
      </c>
      <c r="E401" s="37">
        <f t="shared" si="57"/>
        <v>3086.3844393592676</v>
      </c>
      <c r="F401" s="38">
        <f t="shared" si="58"/>
        <v>0.88157429813522803</v>
      </c>
      <c r="G401" s="39">
        <f t="shared" si="59"/>
        <v>248.76445075278195</v>
      </c>
      <c r="H401" s="39">
        <f t="shared" si="60"/>
        <v>22.577881267636233</v>
      </c>
      <c r="I401" s="68">
        <f t="shared" si="61"/>
        <v>271.34233202041821</v>
      </c>
      <c r="J401" s="40">
        <f t="shared" si="62"/>
        <v>-31.933461064582765</v>
      </c>
      <c r="K401" s="37">
        <f t="shared" si="63"/>
        <v>239.40887095583545</v>
      </c>
      <c r="L401" s="37">
        <f t="shared" si="64"/>
        <v>948612.79274338204</v>
      </c>
      <c r="M401" s="37">
        <f t="shared" si="65"/>
        <v>836973.41286160075</v>
      </c>
      <c r="N401" s="63"/>
      <c r="O401" s="74"/>
      <c r="P401" s="69"/>
    </row>
    <row r="402" spans="1:16" s="34" customFormat="1" x14ac:dyDescent="0.2">
      <c r="A402" s="33">
        <v>1926</v>
      </c>
      <c r="B402" s="34" t="s">
        <v>452</v>
      </c>
      <c r="C402" s="36">
        <v>3146</v>
      </c>
      <c r="D402" s="77">
        <v>1138</v>
      </c>
      <c r="E402" s="37">
        <f t="shared" si="57"/>
        <v>2764.4991212653777</v>
      </c>
      <c r="F402" s="38">
        <f t="shared" si="58"/>
        <v>0.78963311940197678</v>
      </c>
      <c r="G402" s="39">
        <f t="shared" si="59"/>
        <v>441.89564160911596</v>
      </c>
      <c r="H402" s="39">
        <f t="shared" si="60"/>
        <v>135.23774260049771</v>
      </c>
      <c r="I402" s="68">
        <f t="shared" si="61"/>
        <v>577.13338420961372</v>
      </c>
      <c r="J402" s="40">
        <f t="shared" si="62"/>
        <v>-31.933461064582765</v>
      </c>
      <c r="K402" s="37">
        <f t="shared" si="63"/>
        <v>545.19992314503099</v>
      </c>
      <c r="L402" s="37">
        <f t="shared" si="64"/>
        <v>656777.79123054037</v>
      </c>
      <c r="M402" s="37">
        <f t="shared" si="65"/>
        <v>620437.5125390453</v>
      </c>
      <c r="N402" s="63"/>
      <c r="O402" s="74"/>
      <c r="P402" s="69"/>
    </row>
    <row r="403" spans="1:16" s="34" customFormat="1" x14ac:dyDescent="0.2">
      <c r="A403" s="33">
        <v>1927</v>
      </c>
      <c r="B403" s="34" t="s">
        <v>453</v>
      </c>
      <c r="C403" s="36">
        <v>4635</v>
      </c>
      <c r="D403" s="77">
        <v>1540</v>
      </c>
      <c r="E403" s="37">
        <f t="shared" si="57"/>
        <v>3009.7402597402597</v>
      </c>
      <c r="F403" s="38">
        <f t="shared" si="58"/>
        <v>0.85968216506453243</v>
      </c>
      <c r="G403" s="39">
        <f t="shared" si="59"/>
        <v>294.75095852418673</v>
      </c>
      <c r="H403" s="39">
        <f t="shared" si="60"/>
        <v>49.403344134289</v>
      </c>
      <c r="I403" s="68">
        <f t="shared" si="61"/>
        <v>344.15430265847573</v>
      </c>
      <c r="J403" s="40">
        <f t="shared" si="62"/>
        <v>-31.933461064582765</v>
      </c>
      <c r="K403" s="37">
        <f t="shared" si="63"/>
        <v>312.22084159389294</v>
      </c>
      <c r="L403" s="37">
        <f t="shared" si="64"/>
        <v>529997.62609405257</v>
      </c>
      <c r="M403" s="37">
        <f t="shared" si="65"/>
        <v>480820.09605459514</v>
      </c>
      <c r="N403" s="63"/>
      <c r="O403" s="74"/>
      <c r="P403" s="69"/>
    </row>
    <row r="404" spans="1:16" s="34" customFormat="1" x14ac:dyDescent="0.2">
      <c r="A404" s="33">
        <v>1928</v>
      </c>
      <c r="B404" s="34" t="s">
        <v>454</v>
      </c>
      <c r="C404" s="36">
        <v>2593</v>
      </c>
      <c r="D404" s="77">
        <v>921</v>
      </c>
      <c r="E404" s="37">
        <f t="shared" si="57"/>
        <v>2815.4180238870795</v>
      </c>
      <c r="F404" s="38">
        <f t="shared" si="58"/>
        <v>0.80417725566319442</v>
      </c>
      <c r="G404" s="39">
        <f t="shared" si="59"/>
        <v>411.34430003609486</v>
      </c>
      <c r="H404" s="39">
        <f t="shared" si="60"/>
        <v>117.41612668290207</v>
      </c>
      <c r="I404" s="68">
        <f t="shared" si="61"/>
        <v>528.760426718997</v>
      </c>
      <c r="J404" s="40">
        <f t="shared" si="62"/>
        <v>-31.933461064582765</v>
      </c>
      <c r="K404" s="37">
        <f t="shared" si="63"/>
        <v>496.82696565441421</v>
      </c>
      <c r="L404" s="37">
        <f t="shared" si="64"/>
        <v>486988.35300819622</v>
      </c>
      <c r="M404" s="37">
        <f t="shared" si="65"/>
        <v>457577.6353677155</v>
      </c>
      <c r="N404" s="63"/>
      <c r="O404" s="74"/>
      <c r="P404" s="69"/>
    </row>
    <row r="405" spans="1:16" s="34" customFormat="1" x14ac:dyDescent="0.2">
      <c r="A405" s="33">
        <v>1929</v>
      </c>
      <c r="B405" s="34" t="s">
        <v>455</v>
      </c>
      <c r="C405" s="36">
        <v>3192</v>
      </c>
      <c r="D405" s="77">
        <v>914</v>
      </c>
      <c r="E405" s="37">
        <f t="shared" si="57"/>
        <v>3492.3413566739605</v>
      </c>
      <c r="F405" s="38">
        <f t="shared" si="58"/>
        <v>0.9975291286129041</v>
      </c>
      <c r="G405" s="39">
        <f t="shared" si="59"/>
        <v>5.1903003639662524</v>
      </c>
      <c r="H405" s="39">
        <f t="shared" si="60"/>
        <v>0</v>
      </c>
      <c r="I405" s="68">
        <f t="shared" si="61"/>
        <v>5.1903003639662524</v>
      </c>
      <c r="J405" s="40">
        <f t="shared" si="62"/>
        <v>-31.933461064582765</v>
      </c>
      <c r="K405" s="37">
        <f t="shared" si="63"/>
        <v>-26.743160700616514</v>
      </c>
      <c r="L405" s="37">
        <f t="shared" si="64"/>
        <v>4743.9345326651546</v>
      </c>
      <c r="M405" s="37">
        <f t="shared" si="65"/>
        <v>-24443.248880363495</v>
      </c>
      <c r="N405" s="63"/>
      <c r="O405" s="74"/>
      <c r="P405" s="69"/>
    </row>
    <row r="406" spans="1:16" s="34" customFormat="1" x14ac:dyDescent="0.2">
      <c r="A406" s="33">
        <v>1931</v>
      </c>
      <c r="B406" s="34" t="s">
        <v>456</v>
      </c>
      <c r="C406" s="36">
        <v>37341</v>
      </c>
      <c r="D406" s="77">
        <v>11697</v>
      </c>
      <c r="E406" s="37">
        <f t="shared" si="57"/>
        <v>3192.3570146191332</v>
      </c>
      <c r="F406" s="38">
        <f t="shared" si="58"/>
        <v>0.91184359883054034</v>
      </c>
      <c r="G406" s="39">
        <f t="shared" si="59"/>
        <v>185.1809055968626</v>
      </c>
      <c r="H406" s="39">
        <f t="shared" si="60"/>
        <v>0</v>
      </c>
      <c r="I406" s="68">
        <f t="shared" si="61"/>
        <v>185.1809055968626</v>
      </c>
      <c r="J406" s="40">
        <f t="shared" si="62"/>
        <v>-31.933461064582765</v>
      </c>
      <c r="K406" s="37">
        <f t="shared" si="63"/>
        <v>153.24744453227984</v>
      </c>
      <c r="L406" s="37">
        <f t="shared" si="64"/>
        <v>2166061.0527665019</v>
      </c>
      <c r="M406" s="37">
        <f t="shared" si="65"/>
        <v>1792535.3586940772</v>
      </c>
      <c r="N406" s="63"/>
      <c r="O406" s="74"/>
      <c r="P406" s="69"/>
    </row>
    <row r="407" spans="1:16" s="34" customFormat="1" x14ac:dyDescent="0.2">
      <c r="A407" s="33">
        <v>1933</v>
      </c>
      <c r="B407" s="34" t="s">
        <v>457</v>
      </c>
      <c r="C407" s="36">
        <v>15194</v>
      </c>
      <c r="D407" s="77">
        <v>5685</v>
      </c>
      <c r="E407" s="37">
        <f t="shared" si="57"/>
        <v>2672.6473175021988</v>
      </c>
      <c r="F407" s="38">
        <f t="shared" si="58"/>
        <v>0.76339718184269167</v>
      </c>
      <c r="G407" s="39">
        <f t="shared" si="59"/>
        <v>497.00672386702325</v>
      </c>
      <c r="H407" s="39">
        <f t="shared" si="60"/>
        <v>167.3858739176103</v>
      </c>
      <c r="I407" s="68">
        <f t="shared" si="61"/>
        <v>664.39259778463361</v>
      </c>
      <c r="J407" s="40">
        <f t="shared" si="62"/>
        <v>-31.933461064582765</v>
      </c>
      <c r="K407" s="37">
        <f t="shared" si="63"/>
        <v>632.45913672005088</v>
      </c>
      <c r="L407" s="37">
        <f t="shared" si="64"/>
        <v>3777071.9184056423</v>
      </c>
      <c r="M407" s="37">
        <f t="shared" si="65"/>
        <v>3595530.192253489</v>
      </c>
      <c r="N407" s="63"/>
      <c r="O407" s="74"/>
      <c r="P407" s="69"/>
    </row>
    <row r="408" spans="1:16" s="34" customFormat="1" x14ac:dyDescent="0.2">
      <c r="A408" s="33">
        <v>1936</v>
      </c>
      <c r="B408" s="34" t="s">
        <v>458</v>
      </c>
      <c r="C408" s="36">
        <v>5843</v>
      </c>
      <c r="D408" s="77">
        <v>2273</v>
      </c>
      <c r="E408" s="37">
        <f t="shared" si="57"/>
        <v>2570.6115266168058</v>
      </c>
      <c r="F408" s="38">
        <f t="shared" si="58"/>
        <v>0.73425235801992206</v>
      </c>
      <c r="G408" s="39">
        <f t="shared" si="59"/>
        <v>558.228198398259</v>
      </c>
      <c r="H408" s="39">
        <f t="shared" si="60"/>
        <v>203.09840072749785</v>
      </c>
      <c r="I408" s="68">
        <f t="shared" si="61"/>
        <v>761.32659912575684</v>
      </c>
      <c r="J408" s="40">
        <f t="shared" si="62"/>
        <v>-31.933461064582765</v>
      </c>
      <c r="K408" s="37">
        <f t="shared" si="63"/>
        <v>729.39313806117411</v>
      </c>
      <c r="L408" s="37">
        <f t="shared" si="64"/>
        <v>1730495.3598128452</v>
      </c>
      <c r="M408" s="37">
        <f t="shared" si="65"/>
        <v>1657910.6028130488</v>
      </c>
      <c r="N408" s="63"/>
      <c r="O408" s="74"/>
      <c r="P408" s="69"/>
    </row>
    <row r="409" spans="1:16" s="34" customFormat="1" x14ac:dyDescent="0.2">
      <c r="A409" s="33">
        <v>1938</v>
      </c>
      <c r="B409" s="34" t="s">
        <v>459</v>
      </c>
      <c r="C409" s="36">
        <v>8339</v>
      </c>
      <c r="D409" s="77">
        <v>2876</v>
      </c>
      <c r="E409" s="37">
        <f t="shared" si="57"/>
        <v>2899.5132127955494</v>
      </c>
      <c r="F409" s="38">
        <f t="shared" si="58"/>
        <v>0.82819764540891394</v>
      </c>
      <c r="G409" s="39">
        <f t="shared" si="59"/>
        <v>360.88718669101291</v>
      </c>
      <c r="H409" s="39">
        <f t="shared" si="60"/>
        <v>87.982810564937608</v>
      </c>
      <c r="I409" s="68">
        <f t="shared" si="61"/>
        <v>448.86999725595052</v>
      </c>
      <c r="J409" s="40">
        <f t="shared" si="62"/>
        <v>-31.933461064582765</v>
      </c>
      <c r="K409" s="37">
        <f t="shared" si="63"/>
        <v>416.93653619136774</v>
      </c>
      <c r="L409" s="37">
        <f t="shared" si="64"/>
        <v>1290950.1121081137</v>
      </c>
      <c r="M409" s="37">
        <f t="shared" si="65"/>
        <v>1199109.4780863735</v>
      </c>
      <c r="N409" s="63"/>
      <c r="O409" s="74"/>
      <c r="P409" s="69"/>
    </row>
    <row r="410" spans="1:16" s="34" customFormat="1" x14ac:dyDescent="0.2">
      <c r="A410" s="33">
        <v>1939</v>
      </c>
      <c r="B410" s="34" t="s">
        <v>460</v>
      </c>
      <c r="C410" s="36">
        <v>5703</v>
      </c>
      <c r="D410" s="77">
        <v>1890</v>
      </c>
      <c r="E410" s="37">
        <f t="shared" si="57"/>
        <v>3017.4603174603176</v>
      </c>
      <c r="F410" s="38">
        <f t="shared" si="58"/>
        <v>0.86188727094160078</v>
      </c>
      <c r="G410" s="39">
        <f t="shared" si="59"/>
        <v>290.118923892152</v>
      </c>
      <c r="H410" s="39">
        <f t="shared" si="60"/>
        <v>46.701323932268743</v>
      </c>
      <c r="I410" s="68">
        <f t="shared" si="61"/>
        <v>336.82024782442073</v>
      </c>
      <c r="J410" s="40">
        <f t="shared" si="62"/>
        <v>-31.933461064582765</v>
      </c>
      <c r="K410" s="37">
        <f t="shared" si="63"/>
        <v>304.88678675983795</v>
      </c>
      <c r="L410" s="37">
        <f t="shared" si="64"/>
        <v>636590.26838815515</v>
      </c>
      <c r="M410" s="37">
        <f t="shared" si="65"/>
        <v>576236.02697609377</v>
      </c>
      <c r="N410" s="63"/>
      <c r="O410" s="74"/>
      <c r="P410" s="69"/>
    </row>
    <row r="411" spans="1:16" s="34" customFormat="1" x14ac:dyDescent="0.2">
      <c r="A411" s="33">
        <v>1940</v>
      </c>
      <c r="B411" s="34" t="s">
        <v>461</v>
      </c>
      <c r="C411" s="36">
        <v>5572</v>
      </c>
      <c r="D411" s="77">
        <v>2132</v>
      </c>
      <c r="E411" s="37">
        <f t="shared" si="57"/>
        <v>2613.5084427767356</v>
      </c>
      <c r="F411" s="38">
        <f t="shared" si="58"/>
        <v>0.74650514748891861</v>
      </c>
      <c r="G411" s="39">
        <f t="shared" si="59"/>
        <v>532.49004870230112</v>
      </c>
      <c r="H411" s="39">
        <f t="shared" si="60"/>
        <v>188.08448007152242</v>
      </c>
      <c r="I411" s="68">
        <f t="shared" si="61"/>
        <v>720.57452877382354</v>
      </c>
      <c r="J411" s="40">
        <f t="shared" si="62"/>
        <v>-31.933461064582765</v>
      </c>
      <c r="K411" s="37">
        <f t="shared" si="63"/>
        <v>688.64106770924082</v>
      </c>
      <c r="L411" s="37">
        <f t="shared" si="64"/>
        <v>1536264.8953457917</v>
      </c>
      <c r="M411" s="37">
        <f t="shared" si="65"/>
        <v>1468182.7563561015</v>
      </c>
      <c r="N411" s="63"/>
      <c r="O411" s="74"/>
      <c r="P411" s="69"/>
    </row>
    <row r="412" spans="1:16" s="34" customFormat="1" x14ac:dyDescent="0.2">
      <c r="A412" s="33">
        <v>1941</v>
      </c>
      <c r="B412" s="34" t="s">
        <v>462</v>
      </c>
      <c r="C412" s="36">
        <v>8030</v>
      </c>
      <c r="D412" s="77">
        <v>2912</v>
      </c>
      <c r="E412" s="37">
        <f t="shared" si="57"/>
        <v>2757.5549450549452</v>
      </c>
      <c r="F412" s="38">
        <f t="shared" si="58"/>
        <v>0.78764963115249931</v>
      </c>
      <c r="G412" s="39">
        <f t="shared" si="59"/>
        <v>446.06214733537541</v>
      </c>
      <c r="H412" s="39">
        <f t="shared" si="60"/>
        <v>137.66820427414908</v>
      </c>
      <c r="I412" s="68">
        <f t="shared" si="61"/>
        <v>583.73035160952452</v>
      </c>
      <c r="J412" s="40">
        <f t="shared" si="62"/>
        <v>-31.933461064582765</v>
      </c>
      <c r="K412" s="37">
        <f t="shared" si="63"/>
        <v>551.79689054494179</v>
      </c>
      <c r="L412" s="37">
        <f t="shared" si="64"/>
        <v>1699822.7838869353</v>
      </c>
      <c r="M412" s="37">
        <f t="shared" si="65"/>
        <v>1606832.5452668704</v>
      </c>
      <c r="N412" s="63"/>
      <c r="O412" s="74"/>
      <c r="P412" s="69"/>
    </row>
    <row r="413" spans="1:16" s="34" customFormat="1" x14ac:dyDescent="0.2">
      <c r="A413" s="33">
        <v>1942</v>
      </c>
      <c r="B413" s="34" t="s">
        <v>463</v>
      </c>
      <c r="C413" s="36">
        <v>14066</v>
      </c>
      <c r="D413" s="77">
        <v>4919</v>
      </c>
      <c r="E413" s="37">
        <f t="shared" si="57"/>
        <v>2859.5242935556007</v>
      </c>
      <c r="F413" s="38">
        <f t="shared" si="58"/>
        <v>0.81677547681495144</v>
      </c>
      <c r="G413" s="39">
        <f t="shared" si="59"/>
        <v>384.88053823498211</v>
      </c>
      <c r="H413" s="39">
        <f t="shared" si="60"/>
        <v>101.97893229891964</v>
      </c>
      <c r="I413" s="68">
        <f t="shared" si="61"/>
        <v>486.85947053390174</v>
      </c>
      <c r="J413" s="40">
        <f t="shared" si="62"/>
        <v>-31.933461064582765</v>
      </c>
      <c r="K413" s="37">
        <f t="shared" si="63"/>
        <v>454.92600946931896</v>
      </c>
      <c r="L413" s="37">
        <f t="shared" si="64"/>
        <v>2394861.7355562625</v>
      </c>
      <c r="M413" s="37">
        <f t="shared" si="65"/>
        <v>2237781.0405795798</v>
      </c>
      <c r="N413" s="63"/>
      <c r="O413" s="74"/>
      <c r="P413" s="69"/>
    </row>
    <row r="414" spans="1:16" s="34" customFormat="1" x14ac:dyDescent="0.2">
      <c r="A414" s="33">
        <v>1943</v>
      </c>
      <c r="B414" s="34" t="s">
        <v>464</v>
      </c>
      <c r="C414" s="36">
        <v>3174</v>
      </c>
      <c r="D414" s="77">
        <v>1233</v>
      </c>
      <c r="E414" s="37">
        <f t="shared" si="57"/>
        <v>2574.2092457420927</v>
      </c>
      <c r="F414" s="38">
        <f t="shared" si="58"/>
        <v>0.73527998655262072</v>
      </c>
      <c r="G414" s="39">
        <f t="shared" si="59"/>
        <v>556.06956692308688</v>
      </c>
      <c r="H414" s="39">
        <f t="shared" si="60"/>
        <v>201.83919903364745</v>
      </c>
      <c r="I414" s="68">
        <f t="shared" si="61"/>
        <v>757.90876595673433</v>
      </c>
      <c r="J414" s="40">
        <f t="shared" si="62"/>
        <v>-31.933461064582765</v>
      </c>
      <c r="K414" s="37">
        <f t="shared" si="63"/>
        <v>725.9753048921516</v>
      </c>
      <c r="L414" s="37">
        <f t="shared" si="64"/>
        <v>934501.50842465344</v>
      </c>
      <c r="M414" s="37">
        <f t="shared" si="65"/>
        <v>895127.55093202298</v>
      </c>
      <c r="N414" s="63"/>
      <c r="O414" s="74"/>
      <c r="P414" s="69"/>
    </row>
    <row r="415" spans="1:16" s="34" customFormat="1" x14ac:dyDescent="0.2">
      <c r="A415" s="33">
        <v>2002</v>
      </c>
      <c r="B415" s="34" t="s">
        <v>465</v>
      </c>
      <c r="C415" s="36">
        <v>6448</v>
      </c>
      <c r="D415" s="77">
        <v>2104</v>
      </c>
      <c r="E415" s="37">
        <f t="shared" si="57"/>
        <v>3064.638783269962</v>
      </c>
      <c r="F415" s="38">
        <f t="shared" si="58"/>
        <v>0.87536301374046888</v>
      </c>
      <c r="G415" s="39">
        <f t="shared" si="59"/>
        <v>261.81184440636531</v>
      </c>
      <c r="H415" s="39">
        <f t="shared" si="60"/>
        <v>30.188860898893196</v>
      </c>
      <c r="I415" s="68">
        <f t="shared" si="61"/>
        <v>292.00070530525852</v>
      </c>
      <c r="J415" s="40">
        <f t="shared" si="62"/>
        <v>-31.933461064582765</v>
      </c>
      <c r="K415" s="37">
        <f t="shared" si="63"/>
        <v>260.06724424067573</v>
      </c>
      <c r="L415" s="37">
        <f t="shared" si="64"/>
        <v>614369.48396226391</v>
      </c>
      <c r="M415" s="37">
        <f t="shared" si="65"/>
        <v>547181.48188238172</v>
      </c>
      <c r="N415" s="63"/>
      <c r="O415" s="74"/>
      <c r="P415" s="69"/>
    </row>
    <row r="416" spans="1:16" s="34" customFormat="1" x14ac:dyDescent="0.2">
      <c r="A416" s="33">
        <v>2003</v>
      </c>
      <c r="B416" s="34" t="s">
        <v>466</v>
      </c>
      <c r="C416" s="36">
        <v>20013</v>
      </c>
      <c r="D416" s="77">
        <v>6154</v>
      </c>
      <c r="E416" s="37">
        <f t="shared" si="57"/>
        <v>3252.0311992200195</v>
      </c>
      <c r="F416" s="38">
        <f t="shared" si="58"/>
        <v>0.92888853553234652</v>
      </c>
      <c r="G416" s="39">
        <f t="shared" si="59"/>
        <v>149.37639483633083</v>
      </c>
      <c r="H416" s="39">
        <f t="shared" si="60"/>
        <v>0</v>
      </c>
      <c r="I416" s="68">
        <f t="shared" si="61"/>
        <v>149.37639483633083</v>
      </c>
      <c r="J416" s="40">
        <f t="shared" si="62"/>
        <v>-31.933461064582765</v>
      </c>
      <c r="K416" s="37">
        <f t="shared" si="63"/>
        <v>117.44293377174807</v>
      </c>
      <c r="L416" s="37">
        <f t="shared" si="64"/>
        <v>919262.33382277994</v>
      </c>
      <c r="M416" s="37">
        <f t="shared" si="65"/>
        <v>722743.81443133764</v>
      </c>
      <c r="N416" s="63"/>
      <c r="O416" s="74"/>
      <c r="P416" s="69"/>
    </row>
    <row r="417" spans="1:16" s="34" customFormat="1" x14ac:dyDescent="0.2">
      <c r="A417" s="33">
        <v>2004</v>
      </c>
      <c r="B417" s="34" t="s">
        <v>467</v>
      </c>
      <c r="C417" s="36">
        <v>39707</v>
      </c>
      <c r="D417" s="77">
        <v>10527</v>
      </c>
      <c r="E417" s="37">
        <f t="shared" si="57"/>
        <v>3771.9198252113611</v>
      </c>
      <c r="F417" s="38">
        <f t="shared" si="58"/>
        <v>1.077386060572342</v>
      </c>
      <c r="G417" s="39">
        <f t="shared" si="59"/>
        <v>-162.55678075847408</v>
      </c>
      <c r="H417" s="39">
        <f t="shared" si="60"/>
        <v>0</v>
      </c>
      <c r="I417" s="68">
        <f t="shared" si="61"/>
        <v>-162.55678075847408</v>
      </c>
      <c r="J417" s="40">
        <f t="shared" si="62"/>
        <v>-31.933461064582765</v>
      </c>
      <c r="K417" s="37">
        <f t="shared" si="63"/>
        <v>-194.49024182305683</v>
      </c>
      <c r="L417" s="37">
        <f t="shared" si="64"/>
        <v>-1711235.2310444566</v>
      </c>
      <c r="M417" s="37">
        <f t="shared" si="65"/>
        <v>-2047398.7756713193</v>
      </c>
      <c r="N417" s="63"/>
      <c r="O417" s="74"/>
      <c r="P417" s="69"/>
    </row>
    <row r="418" spans="1:16" s="34" customFormat="1" x14ac:dyDescent="0.2">
      <c r="A418" s="33">
        <v>2011</v>
      </c>
      <c r="B418" s="34" t="s">
        <v>468</v>
      </c>
      <c r="C418" s="36">
        <v>6716</v>
      </c>
      <c r="D418" s="77">
        <v>2938</v>
      </c>
      <c r="E418" s="37">
        <f t="shared" si="57"/>
        <v>2285.9087814840027</v>
      </c>
      <c r="F418" s="38">
        <f t="shared" si="58"/>
        <v>0.65293176181780788</v>
      </c>
      <c r="G418" s="39">
        <f t="shared" si="59"/>
        <v>729.04984547794095</v>
      </c>
      <c r="H418" s="39">
        <f t="shared" si="60"/>
        <v>302.74436152397891</v>
      </c>
      <c r="I418" s="68">
        <f t="shared" si="61"/>
        <v>1031.7942070019199</v>
      </c>
      <c r="J418" s="40">
        <f t="shared" si="62"/>
        <v>-31.933461064582765</v>
      </c>
      <c r="K418" s="37">
        <f t="shared" si="63"/>
        <v>999.86074593733713</v>
      </c>
      <c r="L418" s="37">
        <f t="shared" si="64"/>
        <v>3031411.3801716408</v>
      </c>
      <c r="M418" s="37">
        <f t="shared" si="65"/>
        <v>2937590.8715638965</v>
      </c>
      <c r="N418" s="63"/>
      <c r="O418" s="74"/>
      <c r="P418" s="69"/>
    </row>
    <row r="419" spans="1:16" s="34" customFormat="1" x14ac:dyDescent="0.2">
      <c r="A419" s="33">
        <v>2012</v>
      </c>
      <c r="B419" s="34" t="s">
        <v>469</v>
      </c>
      <c r="C419" s="36">
        <v>64913</v>
      </c>
      <c r="D419" s="77">
        <v>20446</v>
      </c>
      <c r="E419" s="37">
        <f t="shared" si="57"/>
        <v>3174.8508265675437</v>
      </c>
      <c r="F419" s="38">
        <f t="shared" si="58"/>
        <v>0.90684324785423509</v>
      </c>
      <c r="G419" s="39">
        <f t="shared" si="59"/>
        <v>195.68461842781633</v>
      </c>
      <c r="H419" s="39">
        <f t="shared" si="60"/>
        <v>0</v>
      </c>
      <c r="I419" s="68">
        <f t="shared" si="61"/>
        <v>195.68461842781633</v>
      </c>
      <c r="J419" s="40">
        <f t="shared" si="62"/>
        <v>-31.933461064582765</v>
      </c>
      <c r="K419" s="37">
        <f t="shared" si="63"/>
        <v>163.75115736323357</v>
      </c>
      <c r="L419" s="37">
        <f t="shared" si="64"/>
        <v>4000967.7083751326</v>
      </c>
      <c r="M419" s="37">
        <f t="shared" si="65"/>
        <v>3348056.1634486737</v>
      </c>
      <c r="N419" s="63"/>
      <c r="O419" s="74"/>
      <c r="P419" s="69"/>
    </row>
    <row r="420" spans="1:16" s="34" customFormat="1" x14ac:dyDescent="0.2">
      <c r="A420" s="33">
        <v>2014</v>
      </c>
      <c r="B420" s="34" t="s">
        <v>470</v>
      </c>
      <c r="C420" s="36">
        <v>2637</v>
      </c>
      <c r="D420" s="77">
        <v>968</v>
      </c>
      <c r="E420" s="37">
        <f t="shared" si="57"/>
        <v>2724.1735537190084</v>
      </c>
      <c r="F420" s="38">
        <f t="shared" si="58"/>
        <v>0.77811479282760643</v>
      </c>
      <c r="G420" s="39">
        <f t="shared" si="59"/>
        <v>466.0909821369375</v>
      </c>
      <c r="H420" s="39">
        <f t="shared" si="60"/>
        <v>149.35169124172694</v>
      </c>
      <c r="I420" s="68">
        <f t="shared" si="61"/>
        <v>615.44267337866449</v>
      </c>
      <c r="J420" s="40">
        <f t="shared" si="62"/>
        <v>-31.933461064582765</v>
      </c>
      <c r="K420" s="37">
        <f t="shared" si="63"/>
        <v>583.50921231408176</v>
      </c>
      <c r="L420" s="37">
        <f t="shared" si="64"/>
        <v>595748.50783054729</v>
      </c>
      <c r="M420" s="37">
        <f t="shared" si="65"/>
        <v>564836.9175200311</v>
      </c>
      <c r="N420" s="63"/>
      <c r="O420" s="74"/>
      <c r="P420" s="69"/>
    </row>
    <row r="421" spans="1:16" s="34" customFormat="1" x14ac:dyDescent="0.2">
      <c r="A421" s="33">
        <v>2015</v>
      </c>
      <c r="B421" s="34" t="s">
        <v>471</v>
      </c>
      <c r="C421" s="36">
        <v>2787</v>
      </c>
      <c r="D421" s="77">
        <v>1037</v>
      </c>
      <c r="E421" s="37">
        <f t="shared" si="57"/>
        <v>2687.5602700096433</v>
      </c>
      <c r="F421" s="38">
        <f t="shared" si="58"/>
        <v>0.76765681828727006</v>
      </c>
      <c r="G421" s="39">
        <f t="shared" si="59"/>
        <v>488.05895236255651</v>
      </c>
      <c r="H421" s="39">
        <f t="shared" si="60"/>
        <v>162.16634054000474</v>
      </c>
      <c r="I421" s="68">
        <f t="shared" si="61"/>
        <v>650.22529290256125</v>
      </c>
      <c r="J421" s="40">
        <f t="shared" si="62"/>
        <v>-31.933461064582765</v>
      </c>
      <c r="K421" s="37">
        <f t="shared" si="63"/>
        <v>618.29183183797852</v>
      </c>
      <c r="L421" s="37">
        <f t="shared" si="64"/>
        <v>674283.62873995607</v>
      </c>
      <c r="M421" s="37">
        <f t="shared" si="65"/>
        <v>641168.62961598369</v>
      </c>
      <c r="N421" s="63"/>
      <c r="O421" s="74"/>
      <c r="P421" s="69"/>
    </row>
    <row r="422" spans="1:16" s="34" customFormat="1" x14ac:dyDescent="0.2">
      <c r="A422" s="33">
        <v>2017</v>
      </c>
      <c r="B422" s="34" t="s">
        <v>472</v>
      </c>
      <c r="C422" s="36">
        <v>2876</v>
      </c>
      <c r="D422" s="77">
        <v>1027</v>
      </c>
      <c r="E422" s="37">
        <f t="shared" si="57"/>
        <v>2800.3894839337877</v>
      </c>
      <c r="F422" s="38">
        <f t="shared" si="58"/>
        <v>0.79988460359031432</v>
      </c>
      <c r="G422" s="39">
        <f t="shared" si="59"/>
        <v>420.36142400806995</v>
      </c>
      <c r="H422" s="39">
        <f t="shared" si="60"/>
        <v>122.6761156665542</v>
      </c>
      <c r="I422" s="68">
        <f t="shared" si="61"/>
        <v>543.0375396746241</v>
      </c>
      <c r="J422" s="40">
        <f t="shared" si="62"/>
        <v>-31.933461064582765</v>
      </c>
      <c r="K422" s="37">
        <f t="shared" si="63"/>
        <v>511.10407861004131</v>
      </c>
      <c r="L422" s="37">
        <f t="shared" si="64"/>
        <v>557699.55324583896</v>
      </c>
      <c r="M422" s="37">
        <f t="shared" si="65"/>
        <v>524903.88873251248</v>
      </c>
      <c r="N422" s="63"/>
      <c r="O422" s="74"/>
      <c r="P422" s="69"/>
    </row>
    <row r="423" spans="1:16" s="34" customFormat="1" x14ac:dyDescent="0.2">
      <c r="A423" s="33">
        <v>2018</v>
      </c>
      <c r="B423" s="34" t="s">
        <v>473</v>
      </c>
      <c r="C423" s="36">
        <v>4339</v>
      </c>
      <c r="D423" s="77">
        <v>1204</v>
      </c>
      <c r="E423" s="37">
        <f t="shared" si="57"/>
        <v>3603.8205980066446</v>
      </c>
      <c r="F423" s="38">
        <f t="shared" si="58"/>
        <v>1.02937131673478</v>
      </c>
      <c r="G423" s="39">
        <f t="shared" si="59"/>
        <v>-61.697244435644187</v>
      </c>
      <c r="H423" s="39">
        <f t="shared" si="60"/>
        <v>0</v>
      </c>
      <c r="I423" s="68">
        <f t="shared" si="61"/>
        <v>-61.697244435644187</v>
      </c>
      <c r="J423" s="40">
        <f t="shared" si="62"/>
        <v>-31.933461064582765</v>
      </c>
      <c r="K423" s="37">
        <f t="shared" si="63"/>
        <v>-93.630705500226952</v>
      </c>
      <c r="L423" s="37">
        <f t="shared" si="64"/>
        <v>-74283.482300515607</v>
      </c>
      <c r="M423" s="37">
        <f t="shared" si="65"/>
        <v>-112731.36942227324</v>
      </c>
      <c r="N423" s="63"/>
      <c r="O423" s="74"/>
      <c r="P423" s="69"/>
    </row>
    <row r="424" spans="1:16" s="34" customFormat="1" x14ac:dyDescent="0.2">
      <c r="A424" s="33">
        <v>2019</v>
      </c>
      <c r="B424" s="34" t="s">
        <v>474</v>
      </c>
      <c r="C424" s="36">
        <v>10602</v>
      </c>
      <c r="D424" s="77">
        <v>3291</v>
      </c>
      <c r="E424" s="37">
        <f t="shared" si="57"/>
        <v>3221.5132178669096</v>
      </c>
      <c r="F424" s="38">
        <f t="shared" si="58"/>
        <v>0.92017158256667608</v>
      </c>
      <c r="G424" s="39">
        <f t="shared" si="59"/>
        <v>167.68718364819679</v>
      </c>
      <c r="H424" s="39">
        <f t="shared" si="60"/>
        <v>0</v>
      </c>
      <c r="I424" s="68">
        <f t="shared" si="61"/>
        <v>167.68718364819679</v>
      </c>
      <c r="J424" s="40">
        <f t="shared" si="62"/>
        <v>-31.933461064582765</v>
      </c>
      <c r="K424" s="37">
        <f t="shared" si="63"/>
        <v>135.75372258361404</v>
      </c>
      <c r="L424" s="37">
        <f t="shared" si="64"/>
        <v>551858.5213862157</v>
      </c>
      <c r="M424" s="37">
        <f t="shared" si="65"/>
        <v>446765.50102267379</v>
      </c>
      <c r="N424" s="63"/>
      <c r="O424" s="74"/>
      <c r="P424" s="69"/>
    </row>
    <row r="425" spans="1:16" s="34" customFormat="1" x14ac:dyDescent="0.2">
      <c r="A425" s="33">
        <v>2020</v>
      </c>
      <c r="B425" s="34" t="s">
        <v>475</v>
      </c>
      <c r="C425" s="36">
        <v>12390</v>
      </c>
      <c r="D425" s="77">
        <v>3971</v>
      </c>
      <c r="E425" s="37">
        <f t="shared" si="57"/>
        <v>3120.1208763535633</v>
      </c>
      <c r="F425" s="38">
        <f t="shared" si="58"/>
        <v>0.89121054933762323</v>
      </c>
      <c r="G425" s="39">
        <f t="shared" si="59"/>
        <v>228.52258855620457</v>
      </c>
      <c r="H425" s="39">
        <f t="shared" si="60"/>
        <v>10.770128319632748</v>
      </c>
      <c r="I425" s="68">
        <f t="shared" si="61"/>
        <v>239.29271687583733</v>
      </c>
      <c r="J425" s="40">
        <f t="shared" si="62"/>
        <v>-31.933461064582765</v>
      </c>
      <c r="K425" s="37">
        <f t="shared" si="63"/>
        <v>207.35925581125457</v>
      </c>
      <c r="L425" s="37">
        <f t="shared" si="64"/>
        <v>950231.37871395005</v>
      </c>
      <c r="M425" s="37">
        <f t="shared" si="65"/>
        <v>823423.60482649191</v>
      </c>
      <c r="N425" s="63"/>
      <c r="O425" s="74"/>
      <c r="P425" s="69"/>
    </row>
    <row r="426" spans="1:16" s="34" customFormat="1" x14ac:dyDescent="0.2">
      <c r="A426" s="33">
        <v>2021</v>
      </c>
      <c r="B426" s="34" t="s">
        <v>476</v>
      </c>
      <c r="C426" s="36">
        <v>7519</v>
      </c>
      <c r="D426" s="77">
        <v>2696</v>
      </c>
      <c r="E426" s="37">
        <f t="shared" si="57"/>
        <v>2788.946587537092</v>
      </c>
      <c r="F426" s="38">
        <f t="shared" si="58"/>
        <v>0.79661613086510663</v>
      </c>
      <c r="G426" s="39">
        <f t="shared" si="59"/>
        <v>427.22716184608731</v>
      </c>
      <c r="H426" s="39">
        <f t="shared" si="60"/>
        <v>126.6811294053977</v>
      </c>
      <c r="I426" s="68">
        <f t="shared" si="61"/>
        <v>553.90829125148502</v>
      </c>
      <c r="J426" s="40">
        <f t="shared" si="62"/>
        <v>-31.933461064582765</v>
      </c>
      <c r="K426" s="37">
        <f t="shared" si="63"/>
        <v>521.9748301869023</v>
      </c>
      <c r="L426" s="37">
        <f t="shared" si="64"/>
        <v>1493336.7532140035</v>
      </c>
      <c r="M426" s="37">
        <f t="shared" si="65"/>
        <v>1407244.1421838887</v>
      </c>
      <c r="N426" s="63"/>
      <c r="O426" s="74"/>
      <c r="P426" s="69"/>
    </row>
    <row r="427" spans="1:16" s="34" customFormat="1" x14ac:dyDescent="0.2">
      <c r="A427" s="33">
        <v>2022</v>
      </c>
      <c r="B427" s="34" t="s">
        <v>477</v>
      </c>
      <c r="C427" s="36">
        <v>3513</v>
      </c>
      <c r="D427" s="77">
        <v>1330</v>
      </c>
      <c r="E427" s="37">
        <f t="shared" si="57"/>
        <v>2641.3533834586465</v>
      </c>
      <c r="F427" s="38">
        <f t="shared" si="58"/>
        <v>0.75445859091781586</v>
      </c>
      <c r="G427" s="39">
        <f t="shared" si="59"/>
        <v>515.78308429315462</v>
      </c>
      <c r="H427" s="39">
        <f t="shared" si="60"/>
        <v>178.33875083285363</v>
      </c>
      <c r="I427" s="68">
        <f t="shared" si="61"/>
        <v>694.12183512600825</v>
      </c>
      <c r="J427" s="40">
        <f t="shared" si="62"/>
        <v>-31.933461064582765</v>
      </c>
      <c r="K427" s="37">
        <f t="shared" si="63"/>
        <v>662.18837406142552</v>
      </c>
      <c r="L427" s="37">
        <f t="shared" si="64"/>
        <v>923182.04071759095</v>
      </c>
      <c r="M427" s="37">
        <f t="shared" si="65"/>
        <v>880710.53750169592</v>
      </c>
      <c r="N427" s="63"/>
      <c r="O427" s="74"/>
      <c r="P427" s="69"/>
    </row>
    <row r="428" spans="1:16" s="34" customFormat="1" x14ac:dyDescent="0.2">
      <c r="A428" s="33">
        <v>2023</v>
      </c>
      <c r="B428" s="34" t="s">
        <v>478</v>
      </c>
      <c r="C428" s="36">
        <v>3350</v>
      </c>
      <c r="D428" s="77">
        <v>1137</v>
      </c>
      <c r="E428" s="37">
        <f t="shared" si="57"/>
        <v>2946.3500439753739</v>
      </c>
      <c r="F428" s="38">
        <f t="shared" si="58"/>
        <v>0.84157580596716375</v>
      </c>
      <c r="G428" s="39">
        <f t="shared" si="59"/>
        <v>332.78508798311822</v>
      </c>
      <c r="H428" s="39">
        <f t="shared" si="60"/>
        <v>71.58991965199904</v>
      </c>
      <c r="I428" s="68">
        <f t="shared" si="61"/>
        <v>404.37500763511724</v>
      </c>
      <c r="J428" s="40">
        <f t="shared" si="62"/>
        <v>-31.933461064582765</v>
      </c>
      <c r="K428" s="37">
        <f t="shared" si="63"/>
        <v>372.44154657053446</v>
      </c>
      <c r="L428" s="37">
        <f t="shared" si="64"/>
        <v>459774.38368112833</v>
      </c>
      <c r="M428" s="37">
        <f t="shared" si="65"/>
        <v>423466.03845069767</v>
      </c>
      <c r="N428" s="63"/>
      <c r="O428" s="74"/>
      <c r="P428" s="69"/>
    </row>
    <row r="429" spans="1:16" s="34" customFormat="1" x14ac:dyDescent="0.2">
      <c r="A429" s="33">
        <v>2024</v>
      </c>
      <c r="B429" s="34" t="s">
        <v>479</v>
      </c>
      <c r="C429" s="36">
        <v>3154</v>
      </c>
      <c r="D429" s="77">
        <v>991</v>
      </c>
      <c r="E429" s="37">
        <f t="shared" si="57"/>
        <v>3182.6437941473259</v>
      </c>
      <c r="F429" s="38">
        <f t="shared" si="58"/>
        <v>0.90906917921810737</v>
      </c>
      <c r="G429" s="39">
        <f t="shared" si="59"/>
        <v>191.00883787994698</v>
      </c>
      <c r="H429" s="39">
        <f t="shared" si="60"/>
        <v>0</v>
      </c>
      <c r="I429" s="68">
        <f t="shared" si="61"/>
        <v>191.00883787994698</v>
      </c>
      <c r="J429" s="40">
        <f t="shared" si="62"/>
        <v>-31.933461064582765</v>
      </c>
      <c r="K429" s="37">
        <f t="shared" si="63"/>
        <v>159.07537681536422</v>
      </c>
      <c r="L429" s="37">
        <f t="shared" si="64"/>
        <v>189289.75833902747</v>
      </c>
      <c r="M429" s="37">
        <f t="shared" si="65"/>
        <v>157643.69842402593</v>
      </c>
      <c r="N429" s="63"/>
      <c r="O429" s="74"/>
      <c r="P429" s="69"/>
    </row>
    <row r="430" spans="1:16" s="34" customFormat="1" x14ac:dyDescent="0.2">
      <c r="A430" s="33">
        <v>2025</v>
      </c>
      <c r="B430" s="34" t="s">
        <v>480</v>
      </c>
      <c r="C430" s="36">
        <v>8438</v>
      </c>
      <c r="D430" s="77">
        <v>2911</v>
      </c>
      <c r="E430" s="37">
        <f t="shared" si="57"/>
        <v>2898.660254208176</v>
      </c>
      <c r="F430" s="38">
        <f t="shared" si="58"/>
        <v>0.82795401199811369</v>
      </c>
      <c r="G430" s="39">
        <f t="shared" si="59"/>
        <v>361.39896184343695</v>
      </c>
      <c r="H430" s="39">
        <f t="shared" si="60"/>
        <v>88.28134607051831</v>
      </c>
      <c r="I430" s="68">
        <f t="shared" si="61"/>
        <v>449.68030791395529</v>
      </c>
      <c r="J430" s="40">
        <f t="shared" si="62"/>
        <v>-31.933461064582765</v>
      </c>
      <c r="K430" s="37">
        <f t="shared" si="63"/>
        <v>417.7468468493725</v>
      </c>
      <c r="L430" s="37">
        <f t="shared" si="64"/>
        <v>1309019.3763375238</v>
      </c>
      <c r="M430" s="37">
        <f t="shared" si="65"/>
        <v>1216061.0711785234</v>
      </c>
      <c r="N430" s="63"/>
      <c r="O430" s="74"/>
      <c r="P430" s="69"/>
    </row>
    <row r="431" spans="1:16" s="34" customFormat="1" x14ac:dyDescent="0.2">
      <c r="A431" s="33">
        <v>2027</v>
      </c>
      <c r="B431" s="34" t="s">
        <v>481</v>
      </c>
      <c r="C431" s="36">
        <v>2437</v>
      </c>
      <c r="D431" s="77">
        <v>951</v>
      </c>
      <c r="E431" s="37">
        <f t="shared" si="57"/>
        <v>2562.5657202944271</v>
      </c>
      <c r="F431" s="38">
        <f t="shared" si="58"/>
        <v>0.73195420748134066</v>
      </c>
      <c r="G431" s="39">
        <f t="shared" si="59"/>
        <v>563.05568219168629</v>
      </c>
      <c r="H431" s="39">
        <f t="shared" si="60"/>
        <v>205.91443294033039</v>
      </c>
      <c r="I431" s="68">
        <f t="shared" si="61"/>
        <v>768.97011513201664</v>
      </c>
      <c r="J431" s="40">
        <f t="shared" si="62"/>
        <v>-31.933461064582765</v>
      </c>
      <c r="K431" s="37">
        <f t="shared" si="63"/>
        <v>737.03665406743391</v>
      </c>
      <c r="L431" s="37">
        <f t="shared" si="64"/>
        <v>731290.57949054788</v>
      </c>
      <c r="M431" s="37">
        <f t="shared" si="65"/>
        <v>700921.8580181296</v>
      </c>
      <c r="N431" s="63"/>
      <c r="O431" s="74"/>
      <c r="P431" s="69"/>
    </row>
    <row r="432" spans="1:16" s="34" customFormat="1" x14ac:dyDescent="0.2">
      <c r="A432" s="33">
        <v>2028</v>
      </c>
      <c r="B432" s="34" t="s">
        <v>482</v>
      </c>
      <c r="C432" s="36">
        <v>8802</v>
      </c>
      <c r="D432" s="77">
        <v>2267</v>
      </c>
      <c r="E432" s="37">
        <f t="shared" si="57"/>
        <v>3882.66431407146</v>
      </c>
      <c r="F432" s="38">
        <f t="shared" si="58"/>
        <v>1.1090183788908772</v>
      </c>
      <c r="G432" s="39">
        <f t="shared" si="59"/>
        <v>-229.00347407453344</v>
      </c>
      <c r="H432" s="39">
        <f t="shared" si="60"/>
        <v>0</v>
      </c>
      <c r="I432" s="68">
        <f t="shared" si="61"/>
        <v>-229.00347407453344</v>
      </c>
      <c r="J432" s="40">
        <f t="shared" si="62"/>
        <v>-31.933461064582765</v>
      </c>
      <c r="K432" s="37">
        <f t="shared" si="63"/>
        <v>-260.9369351391162</v>
      </c>
      <c r="L432" s="37">
        <f t="shared" si="64"/>
        <v>-519150.87572696729</v>
      </c>
      <c r="M432" s="37">
        <f t="shared" si="65"/>
        <v>-591544.03196037642</v>
      </c>
      <c r="N432" s="63"/>
      <c r="O432" s="74"/>
      <c r="P432" s="69"/>
    </row>
    <row r="433" spans="1:16" s="34" customFormat="1" x14ac:dyDescent="0.2">
      <c r="A433" s="33">
        <v>2030</v>
      </c>
      <c r="B433" s="34" t="s">
        <v>483</v>
      </c>
      <c r="C433" s="36">
        <v>34942</v>
      </c>
      <c r="D433" s="77">
        <v>10199</v>
      </c>
      <c r="E433" s="37">
        <f t="shared" si="57"/>
        <v>3426.0221590351994</v>
      </c>
      <c r="F433" s="38">
        <f t="shared" si="58"/>
        <v>0.9785861546380159</v>
      </c>
      <c r="G433" s="39">
        <f t="shared" si="59"/>
        <v>44.981818947222926</v>
      </c>
      <c r="H433" s="39">
        <f t="shared" si="60"/>
        <v>0</v>
      </c>
      <c r="I433" s="68">
        <f t="shared" si="61"/>
        <v>44.981818947222926</v>
      </c>
      <c r="J433" s="40">
        <f t="shared" si="62"/>
        <v>-31.933461064582765</v>
      </c>
      <c r="K433" s="37">
        <f t="shared" si="63"/>
        <v>13.048357882640161</v>
      </c>
      <c r="L433" s="37">
        <f t="shared" si="64"/>
        <v>458769.57144272665</v>
      </c>
      <c r="M433" s="37">
        <f t="shared" si="65"/>
        <v>133080.20204504702</v>
      </c>
      <c r="N433" s="63"/>
      <c r="O433" s="74"/>
      <c r="P433" s="69"/>
    </row>
    <row r="434" spans="1:16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63"/>
      <c r="O434" s="74"/>
      <c r="P434" s="69"/>
    </row>
    <row r="435" spans="1:16" s="60" customFormat="1" ht="13.5" thickBot="1" x14ac:dyDescent="0.25">
      <c r="A435" s="44"/>
      <c r="B435" s="44" t="s">
        <v>33</v>
      </c>
      <c r="C435" s="45">
        <f>SUM(C8:C433)</f>
        <v>18409325</v>
      </c>
      <c r="D435" s="46">
        <f>SUM(D8:D433)</f>
        <v>5258317</v>
      </c>
      <c r="E435" s="46">
        <f>(C435*1000)/D435</f>
        <v>3500.9918572805709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167916261.18473366</v>
      </c>
      <c r="M435" s="46">
        <f>SUM(M8:M433)</f>
        <v>5.1007373258471489E-7</v>
      </c>
    </row>
    <row r="436" spans="1:16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</row>
    <row r="437" spans="1:16" s="34" customFormat="1" x14ac:dyDescent="0.2">
      <c r="A437" s="52" t="s">
        <v>34</v>
      </c>
      <c r="B437" s="52"/>
      <c r="C437" s="52"/>
      <c r="D437" s="53">
        <f>L435</f>
        <v>167916261.18473366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-31.933461064582765</v>
      </c>
      <c r="J437" s="57" t="s">
        <v>37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fitToHeight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13" sqref="Q13"/>
    </sheetView>
  </sheetViews>
  <sheetFormatPr baseColWidth="10" defaultColWidth="8.7109375" defaultRowHeight="12.75" x14ac:dyDescent="0.2"/>
  <cols>
    <col min="1" max="1" width="6.42578125" style="2" customWidth="1"/>
    <col min="2" max="2" width="14" style="2" bestFit="1" customWidth="1"/>
    <col min="3" max="3" width="11.42578125" style="2" customWidth="1"/>
    <col min="4" max="4" width="12.28515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3" width="13" style="2" bestFit="1" customWidth="1"/>
    <col min="14" max="235" width="11.42578125" style="2" customWidth="1"/>
    <col min="236" max="16384" width="8.7109375" style="2"/>
  </cols>
  <sheetData>
    <row r="1" spans="1:15" ht="22.5" customHeight="1" x14ac:dyDescent="0.2">
      <c r="A1" s="78" t="s">
        <v>501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5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502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5" x14ac:dyDescent="0.2">
      <c r="A3" s="81"/>
      <c r="B3" s="81"/>
      <c r="C3" s="8" t="s">
        <v>57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54</v>
      </c>
      <c r="O4" s="17" t="s">
        <v>59</v>
      </c>
    </row>
    <row r="5" spans="1:15" s="34" customFormat="1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58</v>
      </c>
      <c r="N5" s="27"/>
      <c r="O5" s="27"/>
    </row>
    <row r="6" spans="1:15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2">
      <c r="A8" s="33">
        <v>101</v>
      </c>
      <c r="B8" s="34" t="s">
        <v>64</v>
      </c>
      <c r="C8" s="36">
        <v>715963</v>
      </c>
      <c r="D8" s="36">
        <v>30790</v>
      </c>
      <c r="E8" s="37">
        <f t="shared" ref="E8" si="1">(C8*1000)/D8</f>
        <v>23253.101656381943</v>
      </c>
      <c r="F8" s="38">
        <f>IF(ISNUMBER(C8),E8/E$435,"")</f>
        <v>0.78738830648095137</v>
      </c>
      <c r="G8" s="39">
        <f>(E$435-E8)*0.6</f>
        <v>3767.3010498437438</v>
      </c>
      <c r="H8" s="39">
        <f>IF(E8&gt;=E$435*0.9,0,IF(E8&lt;0.9*E$435,(E$435*0.9-E8)*0.35))</f>
        <v>1163.9744931945982</v>
      </c>
      <c r="I8" s="37">
        <f t="shared" ref="I8" si="2">G8+H8</f>
        <v>4931.2755430383422</v>
      </c>
      <c r="J8" s="40">
        <f>I$437</f>
        <v>-372.13357175970538</v>
      </c>
      <c r="K8" s="37">
        <f t="shared" ref="K8" si="3">I8+J8</f>
        <v>4559.1419712786364</v>
      </c>
      <c r="L8" s="37">
        <f t="shared" ref="L8" si="4">(I8*D8)</f>
        <v>151833973.97015056</v>
      </c>
      <c r="M8" s="37">
        <f t="shared" ref="M8" si="5">(K8*D8)</f>
        <v>140375981.29566923</v>
      </c>
      <c r="N8" s="41">
        <f>'jan-sep'!M8</f>
        <v>120606994.20111866</v>
      </c>
      <c r="O8" s="41">
        <f>M8-N8</f>
        <v>19768987.094550565</v>
      </c>
    </row>
    <row r="9" spans="1:15" s="34" customFormat="1" x14ac:dyDescent="0.2">
      <c r="A9" s="33">
        <v>104</v>
      </c>
      <c r="B9" s="34" t="s">
        <v>65</v>
      </c>
      <c r="C9" s="36">
        <v>801122</v>
      </c>
      <c r="D9" s="36">
        <v>32407</v>
      </c>
      <c r="E9" s="37">
        <f t="shared" ref="E9:E72" si="6">(C9*1000)/D9</f>
        <v>24720.646773845157</v>
      </c>
      <c r="F9" s="38">
        <f t="shared" ref="F9:F72" si="7">IF(ISNUMBER(C9),E9/E$435,"")</f>
        <v>0.83708180035541724</v>
      </c>
      <c r="G9" s="39">
        <f t="shared" ref="G9:G72" si="8">(E$435-E9)*0.6</f>
        <v>2886.7739793658152</v>
      </c>
      <c r="H9" s="39">
        <f t="shared" ref="H9:H72" si="9">IF(E9&gt;=E$435*0.9,0,IF(E9&lt;0.9*E$435,(E$435*0.9-E9)*0.35))</f>
        <v>650.33370208247322</v>
      </c>
      <c r="I9" s="37">
        <f t="shared" ref="I9:I72" si="10">G9+H9</f>
        <v>3537.1076814482885</v>
      </c>
      <c r="J9" s="40">
        <f t="shared" ref="J9:J72" si="11">I$437</f>
        <v>-372.13357175970538</v>
      </c>
      <c r="K9" s="37">
        <f t="shared" ref="K9:K72" si="12">I9+J9</f>
        <v>3164.9741096885832</v>
      </c>
      <c r="L9" s="37">
        <f t="shared" ref="L9:L72" si="13">(I9*D9)</f>
        <v>114627048.63269469</v>
      </c>
      <c r="M9" s="37">
        <f t="shared" ref="M9:M72" si="14">(K9*D9)</f>
        <v>102567315.97267792</v>
      </c>
      <c r="N9" s="41">
        <f>'jan-sep'!M9</f>
        <v>85020497.91411674</v>
      </c>
      <c r="O9" s="41">
        <f t="shared" ref="O9:O72" si="15">M9-N9</f>
        <v>17546818.058561176</v>
      </c>
    </row>
    <row r="10" spans="1:15" s="34" customFormat="1" x14ac:dyDescent="0.2">
      <c r="A10" s="33">
        <v>105</v>
      </c>
      <c r="B10" s="34" t="s">
        <v>66</v>
      </c>
      <c r="C10" s="36">
        <v>1285441</v>
      </c>
      <c r="D10" s="36">
        <v>55127</v>
      </c>
      <c r="E10" s="37">
        <f t="shared" si="6"/>
        <v>23317.811598672157</v>
      </c>
      <c r="F10" s="38">
        <f t="shared" si="7"/>
        <v>0.7895794916667086</v>
      </c>
      <c r="G10" s="39">
        <f t="shared" si="8"/>
        <v>3728.4750844696155</v>
      </c>
      <c r="H10" s="39">
        <f t="shared" si="9"/>
        <v>1141.3260133930235</v>
      </c>
      <c r="I10" s="37">
        <f t="shared" si="10"/>
        <v>4869.8010978626389</v>
      </c>
      <c r="J10" s="40">
        <f t="shared" si="11"/>
        <v>-372.13357175970538</v>
      </c>
      <c r="K10" s="37">
        <f t="shared" si="12"/>
        <v>4497.6675261029332</v>
      </c>
      <c r="L10" s="37">
        <f t="shared" si="13"/>
        <v>268457525.12187368</v>
      </c>
      <c r="M10" s="37">
        <f t="shared" si="14"/>
        <v>247942917.71147639</v>
      </c>
      <c r="N10" s="41">
        <f>'jan-sep'!M10</f>
        <v>173751166.90565342</v>
      </c>
      <c r="O10" s="41">
        <f t="shared" si="15"/>
        <v>74191750.805822968</v>
      </c>
    </row>
    <row r="11" spans="1:15" s="34" customFormat="1" x14ac:dyDescent="0.2">
      <c r="A11" s="33">
        <v>106</v>
      </c>
      <c r="B11" s="34" t="s">
        <v>67</v>
      </c>
      <c r="C11" s="36">
        <v>1984120</v>
      </c>
      <c r="D11" s="36">
        <v>80121</v>
      </c>
      <c r="E11" s="37">
        <f t="shared" si="6"/>
        <v>24764.044382870907</v>
      </c>
      <c r="F11" s="38">
        <f t="shared" si="7"/>
        <v>0.83855131484776579</v>
      </c>
      <c r="G11" s="39">
        <f t="shared" si="8"/>
        <v>2860.7354139503659</v>
      </c>
      <c r="H11" s="39">
        <f t="shared" si="9"/>
        <v>635.14453892346091</v>
      </c>
      <c r="I11" s="37">
        <f t="shared" si="10"/>
        <v>3495.8799528738268</v>
      </c>
      <c r="J11" s="40">
        <f t="shared" si="11"/>
        <v>-372.13357175970538</v>
      </c>
      <c r="K11" s="37">
        <f t="shared" si="12"/>
        <v>3123.7463811141215</v>
      </c>
      <c r="L11" s="37">
        <f t="shared" si="13"/>
        <v>280093397.7042039</v>
      </c>
      <c r="M11" s="37">
        <f t="shared" si="14"/>
        <v>250277683.80124453</v>
      </c>
      <c r="N11" s="41">
        <f>'jan-sep'!M11</f>
        <v>190482368.5770649</v>
      </c>
      <c r="O11" s="41">
        <f t="shared" si="15"/>
        <v>59795315.224179626</v>
      </c>
    </row>
    <row r="12" spans="1:15" s="34" customFormat="1" x14ac:dyDescent="0.2">
      <c r="A12" s="33">
        <v>111</v>
      </c>
      <c r="B12" s="34" t="s">
        <v>68</v>
      </c>
      <c r="C12" s="36">
        <v>140259</v>
      </c>
      <c r="D12" s="36">
        <v>4517</v>
      </c>
      <c r="E12" s="37">
        <f t="shared" si="6"/>
        <v>31051.361523134823</v>
      </c>
      <c r="F12" s="38">
        <f t="shared" si="7"/>
        <v>1.0514502247883395</v>
      </c>
      <c r="G12" s="39">
        <f t="shared" si="8"/>
        <v>-911.65487020798389</v>
      </c>
      <c r="H12" s="39">
        <f t="shared" si="9"/>
        <v>0</v>
      </c>
      <c r="I12" s="37">
        <f t="shared" si="10"/>
        <v>-911.65487020798389</v>
      </c>
      <c r="J12" s="40">
        <f t="shared" si="11"/>
        <v>-372.13357175970538</v>
      </c>
      <c r="K12" s="37">
        <f t="shared" si="12"/>
        <v>-1283.7884419676893</v>
      </c>
      <c r="L12" s="37">
        <f t="shared" si="13"/>
        <v>-4117945.048729463</v>
      </c>
      <c r="M12" s="37">
        <f t="shared" si="14"/>
        <v>-5798872.3923680531</v>
      </c>
      <c r="N12" s="41">
        <f>'jan-sep'!M12</f>
        <v>-3440819.602467732</v>
      </c>
      <c r="O12" s="41">
        <f t="shared" si="15"/>
        <v>-2358052.789900321</v>
      </c>
    </row>
    <row r="13" spans="1:15" s="34" customFormat="1" x14ac:dyDescent="0.2">
      <c r="A13" s="33">
        <v>118</v>
      </c>
      <c r="B13" s="34" t="s">
        <v>69</v>
      </c>
      <c r="C13" s="36">
        <v>33405</v>
      </c>
      <c r="D13" s="36">
        <v>1398</v>
      </c>
      <c r="E13" s="37">
        <f t="shared" si="6"/>
        <v>23894.849785407725</v>
      </c>
      <c r="F13" s="38">
        <f t="shared" si="7"/>
        <v>0.8091189547173876</v>
      </c>
      <c r="G13" s="39">
        <f t="shared" si="8"/>
        <v>3382.2521724282747</v>
      </c>
      <c r="H13" s="39">
        <f t="shared" si="9"/>
        <v>939.36264803557458</v>
      </c>
      <c r="I13" s="37">
        <f t="shared" si="10"/>
        <v>4321.6148204638494</v>
      </c>
      <c r="J13" s="40">
        <f t="shared" si="11"/>
        <v>-372.13357175970538</v>
      </c>
      <c r="K13" s="37">
        <f t="shared" si="12"/>
        <v>3949.481248704144</v>
      </c>
      <c r="L13" s="37">
        <f t="shared" si="13"/>
        <v>6041617.5190084614</v>
      </c>
      <c r="M13" s="37">
        <f t="shared" si="14"/>
        <v>5521374.7856883937</v>
      </c>
      <c r="N13" s="41">
        <f>'jan-sep'!M13</f>
        <v>4254110.7240391001</v>
      </c>
      <c r="O13" s="41">
        <f t="shared" si="15"/>
        <v>1267264.0616492936</v>
      </c>
    </row>
    <row r="14" spans="1:15" s="34" customFormat="1" x14ac:dyDescent="0.2">
      <c r="A14" s="33">
        <v>119</v>
      </c>
      <c r="B14" s="34" t="s">
        <v>70</v>
      </c>
      <c r="C14" s="36">
        <v>82162</v>
      </c>
      <c r="D14" s="36">
        <v>3597</v>
      </c>
      <c r="E14" s="37">
        <f t="shared" si="6"/>
        <v>22841.812621629135</v>
      </c>
      <c r="F14" s="38">
        <f t="shared" si="7"/>
        <v>0.77346138260930009</v>
      </c>
      <c r="G14" s="39">
        <f t="shared" si="8"/>
        <v>4014.0744706954288</v>
      </c>
      <c r="H14" s="39">
        <f t="shared" si="9"/>
        <v>1307.925655358081</v>
      </c>
      <c r="I14" s="37">
        <f t="shared" si="10"/>
        <v>5322.00012605351</v>
      </c>
      <c r="J14" s="40">
        <f t="shared" si="11"/>
        <v>-372.13357175970538</v>
      </c>
      <c r="K14" s="37">
        <f t="shared" si="12"/>
        <v>4949.8665542938043</v>
      </c>
      <c r="L14" s="37">
        <f t="shared" si="13"/>
        <v>19143234.453414477</v>
      </c>
      <c r="M14" s="37">
        <f t="shared" si="14"/>
        <v>17804669.995794814</v>
      </c>
      <c r="N14" s="41">
        <f>'jan-sep'!M14</f>
        <v>13033976.626873137</v>
      </c>
      <c r="O14" s="41">
        <f t="shared" si="15"/>
        <v>4770693.3689216767</v>
      </c>
    </row>
    <row r="15" spans="1:15" s="34" customFormat="1" x14ac:dyDescent="0.2">
      <c r="A15" s="33">
        <v>121</v>
      </c>
      <c r="B15" s="34" t="s">
        <v>71</v>
      </c>
      <c r="C15" s="36">
        <v>18549</v>
      </c>
      <c r="D15" s="36">
        <v>685</v>
      </c>
      <c r="E15" s="37">
        <f t="shared" si="6"/>
        <v>27078.832116788322</v>
      </c>
      <c r="F15" s="38">
        <f t="shared" si="7"/>
        <v>0.91693383863344236</v>
      </c>
      <c r="G15" s="39">
        <f t="shared" si="8"/>
        <v>1471.8627735999164</v>
      </c>
      <c r="H15" s="39">
        <f t="shared" si="9"/>
        <v>0</v>
      </c>
      <c r="I15" s="37">
        <f t="shared" si="10"/>
        <v>1471.8627735999164</v>
      </c>
      <c r="J15" s="40">
        <f t="shared" si="11"/>
        <v>-372.13357175970538</v>
      </c>
      <c r="K15" s="37">
        <f t="shared" si="12"/>
        <v>1099.7292018402111</v>
      </c>
      <c r="L15" s="37">
        <f t="shared" si="13"/>
        <v>1008225.9999159428</v>
      </c>
      <c r="M15" s="37">
        <f t="shared" si="14"/>
        <v>753314.50326054462</v>
      </c>
      <c r="N15" s="41">
        <f>'jan-sep'!M15</f>
        <v>528590.42999991239</v>
      </c>
      <c r="O15" s="41">
        <f t="shared" si="15"/>
        <v>224724.07326063223</v>
      </c>
    </row>
    <row r="16" spans="1:15" s="34" customFormat="1" x14ac:dyDescent="0.2">
      <c r="A16" s="33">
        <v>122</v>
      </c>
      <c r="B16" s="34" t="s">
        <v>72</v>
      </c>
      <c r="C16" s="36">
        <v>131130</v>
      </c>
      <c r="D16" s="36">
        <v>5367</v>
      </c>
      <c r="E16" s="37">
        <f t="shared" si="6"/>
        <v>24432.643935159307</v>
      </c>
      <c r="F16" s="38">
        <f t="shared" si="7"/>
        <v>0.82732955006358067</v>
      </c>
      <c r="G16" s="39">
        <f t="shared" si="8"/>
        <v>3059.5756825773256</v>
      </c>
      <c r="H16" s="39">
        <f t="shared" si="9"/>
        <v>751.13469562252078</v>
      </c>
      <c r="I16" s="37">
        <f t="shared" si="10"/>
        <v>3810.7103781998462</v>
      </c>
      <c r="J16" s="40">
        <f t="shared" si="11"/>
        <v>-372.13357175970538</v>
      </c>
      <c r="K16" s="37">
        <f t="shared" si="12"/>
        <v>3438.5768064401409</v>
      </c>
      <c r="L16" s="37">
        <f t="shared" si="13"/>
        <v>20452082.599798575</v>
      </c>
      <c r="M16" s="37">
        <f t="shared" si="14"/>
        <v>18454841.720164236</v>
      </c>
      <c r="N16" s="41">
        <f>'jan-sep'!M16</f>
        <v>13969442.565034237</v>
      </c>
      <c r="O16" s="41">
        <f t="shared" si="15"/>
        <v>4485399.1551299989</v>
      </c>
    </row>
    <row r="17" spans="1:15" s="34" customFormat="1" x14ac:dyDescent="0.2">
      <c r="A17" s="33">
        <v>123</v>
      </c>
      <c r="B17" s="34" t="s">
        <v>73</v>
      </c>
      <c r="C17" s="36">
        <v>151806</v>
      </c>
      <c r="D17" s="36">
        <v>5765</v>
      </c>
      <c r="E17" s="37">
        <f t="shared" si="6"/>
        <v>26332.35039028621</v>
      </c>
      <c r="F17" s="38">
        <f t="shared" si="7"/>
        <v>0.8916567383508589</v>
      </c>
      <c r="G17" s="39">
        <f t="shared" si="8"/>
        <v>1919.7518095011837</v>
      </c>
      <c r="H17" s="39">
        <f t="shared" si="9"/>
        <v>86.237436328104735</v>
      </c>
      <c r="I17" s="37">
        <f t="shared" si="10"/>
        <v>2005.9892458292884</v>
      </c>
      <c r="J17" s="40">
        <f t="shared" si="11"/>
        <v>-372.13357175970538</v>
      </c>
      <c r="K17" s="37">
        <f t="shared" si="12"/>
        <v>1633.8556740695831</v>
      </c>
      <c r="L17" s="37">
        <f t="shared" si="13"/>
        <v>11564528.002205847</v>
      </c>
      <c r="M17" s="37">
        <f t="shared" si="14"/>
        <v>9419177.9610111471</v>
      </c>
      <c r="N17" s="41">
        <f>'jan-sep'!M17</f>
        <v>8875262.9285303354</v>
      </c>
      <c r="O17" s="41">
        <f t="shared" si="15"/>
        <v>543915.0324808117</v>
      </c>
    </row>
    <row r="18" spans="1:15" s="34" customFormat="1" x14ac:dyDescent="0.2">
      <c r="A18" s="33">
        <v>124</v>
      </c>
      <c r="B18" s="34" t="s">
        <v>74</v>
      </c>
      <c r="C18" s="36">
        <v>395143</v>
      </c>
      <c r="D18" s="36">
        <v>15720</v>
      </c>
      <c r="E18" s="37">
        <f t="shared" si="6"/>
        <v>25136.323155216283</v>
      </c>
      <c r="F18" s="38">
        <f t="shared" si="7"/>
        <v>0.85115728700698456</v>
      </c>
      <c r="G18" s="39">
        <f t="shared" si="8"/>
        <v>2637.36815054314</v>
      </c>
      <c r="H18" s="39">
        <f t="shared" si="9"/>
        <v>504.84696860257912</v>
      </c>
      <c r="I18" s="37">
        <f t="shared" si="10"/>
        <v>3142.2151191457192</v>
      </c>
      <c r="J18" s="40">
        <f t="shared" si="11"/>
        <v>-372.13357175970538</v>
      </c>
      <c r="K18" s="37">
        <f t="shared" si="12"/>
        <v>2770.0815473860139</v>
      </c>
      <c r="L18" s="37">
        <f t="shared" si="13"/>
        <v>49395621.672970705</v>
      </c>
      <c r="M18" s="37">
        <f t="shared" si="14"/>
        <v>43545681.924908139</v>
      </c>
      <c r="N18" s="41">
        <f>'jan-sep'!M18</f>
        <v>19367236.467735834</v>
      </c>
      <c r="O18" s="41">
        <f t="shared" si="15"/>
        <v>24178445.457172304</v>
      </c>
    </row>
    <row r="19" spans="1:15" s="34" customFormat="1" x14ac:dyDescent="0.2">
      <c r="A19" s="33">
        <v>125</v>
      </c>
      <c r="B19" s="34" t="s">
        <v>75</v>
      </c>
      <c r="C19" s="36">
        <v>270882</v>
      </c>
      <c r="D19" s="36">
        <v>11406</v>
      </c>
      <c r="E19" s="37">
        <f t="shared" si="6"/>
        <v>23749.079431877959</v>
      </c>
      <c r="F19" s="38">
        <f t="shared" si="7"/>
        <v>0.80418293054749246</v>
      </c>
      <c r="G19" s="39">
        <f t="shared" si="8"/>
        <v>3469.7143845461346</v>
      </c>
      <c r="H19" s="39">
        <f t="shared" si="9"/>
        <v>990.38227177099259</v>
      </c>
      <c r="I19" s="37">
        <f t="shared" si="10"/>
        <v>4460.0966563171269</v>
      </c>
      <c r="J19" s="40">
        <f t="shared" si="11"/>
        <v>-372.13357175970538</v>
      </c>
      <c r="K19" s="37">
        <f t="shared" si="12"/>
        <v>4087.9630845574216</v>
      </c>
      <c r="L19" s="37">
        <f t="shared" si="13"/>
        <v>50871862.461953148</v>
      </c>
      <c r="M19" s="37">
        <f t="shared" si="14"/>
        <v>46627306.942461953</v>
      </c>
      <c r="N19" s="41">
        <f>'jan-sep'!M19</f>
        <v>38317807.452353343</v>
      </c>
      <c r="O19" s="41">
        <f t="shared" si="15"/>
        <v>8309499.4901086092</v>
      </c>
    </row>
    <row r="20" spans="1:15" s="34" customFormat="1" x14ac:dyDescent="0.2">
      <c r="A20" s="33">
        <v>127</v>
      </c>
      <c r="B20" s="34" t="s">
        <v>76</v>
      </c>
      <c r="C20" s="36">
        <v>87268</v>
      </c>
      <c r="D20" s="36">
        <v>3783</v>
      </c>
      <c r="E20" s="37">
        <f t="shared" si="6"/>
        <v>23068.464181866242</v>
      </c>
      <c r="F20" s="38">
        <f t="shared" si="7"/>
        <v>0.7811361776028265</v>
      </c>
      <c r="G20" s="39">
        <f t="shared" si="8"/>
        <v>3878.0835345531646</v>
      </c>
      <c r="H20" s="39">
        <f t="shared" si="9"/>
        <v>1228.5976092750934</v>
      </c>
      <c r="I20" s="37">
        <f t="shared" si="10"/>
        <v>5106.6811438282584</v>
      </c>
      <c r="J20" s="40">
        <f t="shared" si="11"/>
        <v>-372.13357175970538</v>
      </c>
      <c r="K20" s="37">
        <f t="shared" si="12"/>
        <v>4734.5475720685527</v>
      </c>
      <c r="L20" s="37">
        <f t="shared" si="13"/>
        <v>19318574.767102301</v>
      </c>
      <c r="M20" s="37">
        <f t="shared" si="14"/>
        <v>17910793.465135336</v>
      </c>
      <c r="N20" s="41">
        <f>'jan-sep'!M20</f>
        <v>14115404.233934127</v>
      </c>
      <c r="O20" s="41">
        <f t="shared" si="15"/>
        <v>3795389.2312012091</v>
      </c>
    </row>
    <row r="21" spans="1:15" s="34" customFormat="1" x14ac:dyDescent="0.2">
      <c r="A21" s="33">
        <v>128</v>
      </c>
      <c r="B21" s="34" t="s">
        <v>77</v>
      </c>
      <c r="C21" s="36">
        <v>193739</v>
      </c>
      <c r="D21" s="36">
        <v>8173</v>
      </c>
      <c r="E21" s="37">
        <f t="shared" si="6"/>
        <v>23704.759574207757</v>
      </c>
      <c r="F21" s="38">
        <f t="shared" si="7"/>
        <v>0.80268218719763318</v>
      </c>
      <c r="G21" s="39">
        <f t="shared" si="8"/>
        <v>3496.3062991482552</v>
      </c>
      <c r="H21" s="39">
        <f t="shared" si="9"/>
        <v>1005.8942219555632</v>
      </c>
      <c r="I21" s="37">
        <f t="shared" si="10"/>
        <v>4502.2005211038186</v>
      </c>
      <c r="J21" s="40">
        <f t="shared" si="11"/>
        <v>-372.13357175970538</v>
      </c>
      <c r="K21" s="37">
        <f t="shared" si="12"/>
        <v>4130.0669493441128</v>
      </c>
      <c r="L21" s="37">
        <f t="shared" si="13"/>
        <v>36796484.858981512</v>
      </c>
      <c r="M21" s="37">
        <f t="shared" si="14"/>
        <v>33755037.176989436</v>
      </c>
      <c r="N21" s="41">
        <f>'jan-sep'!M21</f>
        <v>25532942.916717868</v>
      </c>
      <c r="O21" s="41">
        <f t="shared" si="15"/>
        <v>8222094.2602715679</v>
      </c>
    </row>
    <row r="22" spans="1:15" s="34" customFormat="1" x14ac:dyDescent="0.2">
      <c r="A22" s="33">
        <v>135</v>
      </c>
      <c r="B22" s="34" t="s">
        <v>78</v>
      </c>
      <c r="C22" s="36">
        <v>191813</v>
      </c>
      <c r="D22" s="36">
        <v>7398</v>
      </c>
      <c r="E22" s="37">
        <f t="shared" si="6"/>
        <v>25927.683157610165</v>
      </c>
      <c r="F22" s="38">
        <f t="shared" si="7"/>
        <v>0.87795403959980112</v>
      </c>
      <c r="G22" s="39">
        <f t="shared" si="8"/>
        <v>2162.5521491068107</v>
      </c>
      <c r="H22" s="39">
        <f t="shared" si="9"/>
        <v>227.8709677647206</v>
      </c>
      <c r="I22" s="37">
        <f t="shared" si="10"/>
        <v>2390.4231168715314</v>
      </c>
      <c r="J22" s="40">
        <f t="shared" si="11"/>
        <v>-372.13357175970538</v>
      </c>
      <c r="K22" s="37">
        <f t="shared" si="12"/>
        <v>2018.2895451118261</v>
      </c>
      <c r="L22" s="37">
        <f t="shared" si="13"/>
        <v>17684350.218615588</v>
      </c>
      <c r="M22" s="37">
        <f t="shared" si="14"/>
        <v>14931306.05473729</v>
      </c>
      <c r="N22" s="41">
        <f>'jan-sep'!M22</f>
        <v>12629152.887297042</v>
      </c>
      <c r="O22" s="41">
        <f t="shared" si="15"/>
        <v>2302153.1674402487</v>
      </c>
    </row>
    <row r="23" spans="1:15" s="34" customFormat="1" x14ac:dyDescent="0.2">
      <c r="A23" s="33">
        <v>136</v>
      </c>
      <c r="B23" s="34" t="s">
        <v>79</v>
      </c>
      <c r="C23" s="36">
        <v>429985</v>
      </c>
      <c r="D23" s="36">
        <v>15747</v>
      </c>
      <c r="E23" s="37">
        <f t="shared" si="6"/>
        <v>27305.836032260115</v>
      </c>
      <c r="F23" s="38">
        <f t="shared" si="7"/>
        <v>0.92462056495534028</v>
      </c>
      <c r="G23" s="39">
        <f t="shared" si="8"/>
        <v>1335.660424316841</v>
      </c>
      <c r="H23" s="39">
        <f t="shared" si="9"/>
        <v>0</v>
      </c>
      <c r="I23" s="37">
        <f t="shared" si="10"/>
        <v>1335.660424316841</v>
      </c>
      <c r="J23" s="40">
        <f t="shared" si="11"/>
        <v>-372.13357175970538</v>
      </c>
      <c r="K23" s="37">
        <f t="shared" si="12"/>
        <v>963.52685255713573</v>
      </c>
      <c r="L23" s="37">
        <f t="shared" si="13"/>
        <v>21032644.701717295</v>
      </c>
      <c r="M23" s="37">
        <f t="shared" si="14"/>
        <v>15172657.347217217</v>
      </c>
      <c r="N23" s="41">
        <f>'jan-sep'!M23</f>
        <v>16216587.009063657</v>
      </c>
      <c r="O23" s="41">
        <f t="shared" si="15"/>
        <v>-1043929.6618464403</v>
      </c>
    </row>
    <row r="24" spans="1:15" s="34" customFormat="1" x14ac:dyDescent="0.2">
      <c r="A24" s="33">
        <v>137</v>
      </c>
      <c r="B24" s="34" t="s">
        <v>80</v>
      </c>
      <c r="C24" s="36">
        <v>135665</v>
      </c>
      <c r="D24" s="36">
        <v>5335</v>
      </c>
      <c r="E24" s="37">
        <f t="shared" si="6"/>
        <v>25429.240862230552</v>
      </c>
      <c r="F24" s="38">
        <f t="shared" si="7"/>
        <v>0.86107596283236409</v>
      </c>
      <c r="G24" s="39">
        <f t="shared" si="8"/>
        <v>2461.6175263345785</v>
      </c>
      <c r="H24" s="39">
        <f t="shared" si="9"/>
        <v>402.3257711475851</v>
      </c>
      <c r="I24" s="37">
        <f t="shared" si="10"/>
        <v>2863.9432974821639</v>
      </c>
      <c r="J24" s="40">
        <f t="shared" si="11"/>
        <v>-372.13357175970538</v>
      </c>
      <c r="K24" s="37">
        <f t="shared" si="12"/>
        <v>2491.8097257224586</v>
      </c>
      <c r="L24" s="37">
        <f t="shared" si="13"/>
        <v>15279137.492067344</v>
      </c>
      <c r="M24" s="37">
        <f t="shared" si="14"/>
        <v>13293804.886729317</v>
      </c>
      <c r="N24" s="41">
        <f>'jan-sep'!M24</f>
        <v>11620220.073496858</v>
      </c>
      <c r="O24" s="41">
        <f t="shared" si="15"/>
        <v>1673584.8132324591</v>
      </c>
    </row>
    <row r="25" spans="1:15" s="34" customFormat="1" x14ac:dyDescent="0.2">
      <c r="A25" s="33">
        <v>138</v>
      </c>
      <c r="B25" s="34" t="s">
        <v>81</v>
      </c>
      <c r="C25" s="36">
        <v>137328</v>
      </c>
      <c r="D25" s="36">
        <v>5557</v>
      </c>
      <c r="E25" s="37">
        <f t="shared" si="6"/>
        <v>24712.614720172754</v>
      </c>
      <c r="F25" s="38">
        <f t="shared" si="7"/>
        <v>0.83680982179392749</v>
      </c>
      <c r="G25" s="39">
        <f t="shared" si="8"/>
        <v>2891.5932115692572</v>
      </c>
      <c r="H25" s="39">
        <f t="shared" si="9"/>
        <v>653.14492086781422</v>
      </c>
      <c r="I25" s="37">
        <f t="shared" si="10"/>
        <v>3544.7381324370713</v>
      </c>
      <c r="J25" s="40">
        <f t="shared" si="11"/>
        <v>-372.13357175970538</v>
      </c>
      <c r="K25" s="37">
        <f t="shared" si="12"/>
        <v>3172.604560677366</v>
      </c>
      <c r="L25" s="37">
        <f t="shared" si="13"/>
        <v>19698109.801952805</v>
      </c>
      <c r="M25" s="37">
        <f t="shared" si="14"/>
        <v>17630163.543684121</v>
      </c>
      <c r="N25" s="41">
        <f>'jan-sep'!M25</f>
        <v>13718241.733537393</v>
      </c>
      <c r="O25" s="41">
        <f t="shared" si="15"/>
        <v>3911921.8101467285</v>
      </c>
    </row>
    <row r="26" spans="1:15" s="34" customFormat="1" x14ac:dyDescent="0.2">
      <c r="A26" s="33">
        <v>211</v>
      </c>
      <c r="B26" s="34" t="s">
        <v>82</v>
      </c>
      <c r="C26" s="36">
        <v>506787</v>
      </c>
      <c r="D26" s="36">
        <v>17188</v>
      </c>
      <c r="E26" s="37">
        <f t="shared" si="6"/>
        <v>29484.931347451711</v>
      </c>
      <c r="F26" s="38">
        <f t="shared" si="7"/>
        <v>0.99840832003610724</v>
      </c>
      <c r="G26" s="39">
        <f t="shared" si="8"/>
        <v>28.203235201883217</v>
      </c>
      <c r="H26" s="39">
        <f t="shared" si="9"/>
        <v>0</v>
      </c>
      <c r="I26" s="37">
        <f t="shared" si="10"/>
        <v>28.203235201883217</v>
      </c>
      <c r="J26" s="40">
        <f t="shared" si="11"/>
        <v>-372.13357175970538</v>
      </c>
      <c r="K26" s="37">
        <f t="shared" si="12"/>
        <v>-343.93033655782216</v>
      </c>
      <c r="L26" s="37">
        <f t="shared" si="13"/>
        <v>484757.20664996875</v>
      </c>
      <c r="M26" s="37">
        <f t="shared" si="14"/>
        <v>-5911474.6247558473</v>
      </c>
      <c r="N26" s="41">
        <f>'jan-sep'!M26</f>
        <v>-3605695.3126445506</v>
      </c>
      <c r="O26" s="41">
        <f t="shared" si="15"/>
        <v>-2305779.3121112967</v>
      </c>
    </row>
    <row r="27" spans="1:15" s="34" customFormat="1" x14ac:dyDescent="0.2">
      <c r="A27" s="33">
        <v>213</v>
      </c>
      <c r="B27" s="34" t="s">
        <v>83</v>
      </c>
      <c r="C27" s="36">
        <v>953011</v>
      </c>
      <c r="D27" s="36">
        <v>30698</v>
      </c>
      <c r="E27" s="37">
        <f t="shared" si="6"/>
        <v>31044.726040784415</v>
      </c>
      <c r="F27" s="38">
        <f t="shared" si="7"/>
        <v>1.0512255364311569</v>
      </c>
      <c r="G27" s="39">
        <f t="shared" si="8"/>
        <v>-907.67358079773908</v>
      </c>
      <c r="H27" s="39">
        <f t="shared" si="9"/>
        <v>0</v>
      </c>
      <c r="I27" s="37">
        <f t="shared" si="10"/>
        <v>-907.67358079773908</v>
      </c>
      <c r="J27" s="40">
        <f t="shared" si="11"/>
        <v>-372.13357175970538</v>
      </c>
      <c r="K27" s="37">
        <f t="shared" si="12"/>
        <v>-1279.8071525574444</v>
      </c>
      <c r="L27" s="37">
        <f t="shared" si="13"/>
        <v>-27863763.583328996</v>
      </c>
      <c r="M27" s="37">
        <f t="shared" si="14"/>
        <v>-39287519.969208427</v>
      </c>
      <c r="N27" s="41">
        <f>'jan-sep'!M27</f>
        <v>-27885317.634836096</v>
      </c>
      <c r="O27" s="41">
        <f t="shared" si="15"/>
        <v>-11402202.33437233</v>
      </c>
    </row>
    <row r="28" spans="1:15" s="34" customFormat="1" x14ac:dyDescent="0.2">
      <c r="A28" s="33">
        <v>214</v>
      </c>
      <c r="B28" s="34" t="s">
        <v>84</v>
      </c>
      <c r="C28" s="36">
        <v>533732</v>
      </c>
      <c r="D28" s="36">
        <v>19288</v>
      </c>
      <c r="E28" s="37">
        <f t="shared" si="6"/>
        <v>27671.712982165078</v>
      </c>
      <c r="F28" s="38">
        <f t="shared" si="7"/>
        <v>0.93700976086663146</v>
      </c>
      <c r="G28" s="39">
        <f t="shared" si="8"/>
        <v>1116.1342543738631</v>
      </c>
      <c r="H28" s="39">
        <f t="shared" si="9"/>
        <v>0</v>
      </c>
      <c r="I28" s="37">
        <f t="shared" si="10"/>
        <v>1116.1342543738631</v>
      </c>
      <c r="J28" s="40">
        <f t="shared" si="11"/>
        <v>-372.13357175970538</v>
      </c>
      <c r="K28" s="37">
        <f t="shared" si="12"/>
        <v>744.00068261415777</v>
      </c>
      <c r="L28" s="37">
        <f t="shared" si="13"/>
        <v>21527997.49836307</v>
      </c>
      <c r="M28" s="37">
        <f t="shared" si="14"/>
        <v>14350285.166261874</v>
      </c>
      <c r="N28" s="41">
        <f>'jan-sep'!M28</f>
        <v>8738035.9326106664</v>
      </c>
      <c r="O28" s="41">
        <f t="shared" si="15"/>
        <v>5612249.2336512078</v>
      </c>
    </row>
    <row r="29" spans="1:15" s="34" customFormat="1" x14ac:dyDescent="0.2">
      <c r="A29" s="33">
        <v>215</v>
      </c>
      <c r="B29" s="34" t="s">
        <v>85</v>
      </c>
      <c r="C29" s="36">
        <v>568030</v>
      </c>
      <c r="D29" s="36">
        <v>15743</v>
      </c>
      <c r="E29" s="37">
        <f t="shared" si="6"/>
        <v>36081.433017849202</v>
      </c>
      <c r="F29" s="38">
        <f t="shared" si="7"/>
        <v>1.22177672721492</v>
      </c>
      <c r="G29" s="39">
        <f t="shared" si="8"/>
        <v>-3929.6977670366109</v>
      </c>
      <c r="H29" s="39">
        <f t="shared" si="9"/>
        <v>0</v>
      </c>
      <c r="I29" s="37">
        <f t="shared" si="10"/>
        <v>-3929.6977670366109</v>
      </c>
      <c r="J29" s="40">
        <f t="shared" si="11"/>
        <v>-372.13357175970538</v>
      </c>
      <c r="K29" s="37">
        <f t="shared" si="12"/>
        <v>-4301.8313387963162</v>
      </c>
      <c r="L29" s="37">
        <f t="shared" si="13"/>
        <v>-61865231.946457364</v>
      </c>
      <c r="M29" s="37">
        <f t="shared" si="14"/>
        <v>-67723730.766670406</v>
      </c>
      <c r="N29" s="41">
        <f>'jan-sep'!M29</f>
        <v>-50365409.431403503</v>
      </c>
      <c r="O29" s="41">
        <f t="shared" si="15"/>
        <v>-17358321.335266903</v>
      </c>
    </row>
    <row r="30" spans="1:15" s="34" customFormat="1" x14ac:dyDescent="0.2">
      <c r="A30" s="33">
        <v>216</v>
      </c>
      <c r="B30" s="34" t="s">
        <v>86</v>
      </c>
      <c r="C30" s="36">
        <v>579912</v>
      </c>
      <c r="D30" s="36">
        <v>18869</v>
      </c>
      <c r="E30" s="37">
        <f t="shared" si="6"/>
        <v>30733.584185701417</v>
      </c>
      <c r="F30" s="38">
        <f t="shared" si="7"/>
        <v>1.0406897609475494</v>
      </c>
      <c r="G30" s="39">
        <f t="shared" si="8"/>
        <v>-720.98846774794004</v>
      </c>
      <c r="H30" s="39">
        <f t="shared" si="9"/>
        <v>0</v>
      </c>
      <c r="I30" s="37">
        <f t="shared" si="10"/>
        <v>-720.98846774794004</v>
      </c>
      <c r="J30" s="40">
        <f t="shared" si="11"/>
        <v>-372.13357175970538</v>
      </c>
      <c r="K30" s="37">
        <f t="shared" si="12"/>
        <v>-1093.1220395076455</v>
      </c>
      <c r="L30" s="37">
        <f t="shared" si="13"/>
        <v>-13604331.39793588</v>
      </c>
      <c r="M30" s="37">
        <f t="shared" si="14"/>
        <v>-20626119.763469763</v>
      </c>
      <c r="N30" s="41">
        <f>'jan-sep'!M30</f>
        <v>-15132591.206323598</v>
      </c>
      <c r="O30" s="41">
        <f t="shared" si="15"/>
        <v>-5493528.5571461655</v>
      </c>
    </row>
    <row r="31" spans="1:15" s="34" customFormat="1" x14ac:dyDescent="0.2">
      <c r="A31" s="33">
        <v>217</v>
      </c>
      <c r="B31" s="34" t="s">
        <v>87</v>
      </c>
      <c r="C31" s="36">
        <v>1000401</v>
      </c>
      <c r="D31" s="36">
        <v>26988</v>
      </c>
      <c r="E31" s="37">
        <f t="shared" si="6"/>
        <v>37068.363717207649</v>
      </c>
      <c r="F31" s="38">
        <f t="shared" si="7"/>
        <v>1.2551958255986675</v>
      </c>
      <c r="G31" s="39">
        <f t="shared" si="8"/>
        <v>-4521.8561866516793</v>
      </c>
      <c r="H31" s="39">
        <f t="shared" si="9"/>
        <v>0</v>
      </c>
      <c r="I31" s="37">
        <f t="shared" si="10"/>
        <v>-4521.8561866516793</v>
      </c>
      <c r="J31" s="40">
        <f t="shared" si="11"/>
        <v>-372.13357175970538</v>
      </c>
      <c r="K31" s="37">
        <f t="shared" si="12"/>
        <v>-4893.9897584113851</v>
      </c>
      <c r="L31" s="37">
        <f t="shared" si="13"/>
        <v>-122035854.76535553</v>
      </c>
      <c r="M31" s="37">
        <f t="shared" si="14"/>
        <v>-132078995.60000646</v>
      </c>
      <c r="N31" s="41">
        <f>'jan-sep'!M31</f>
        <v>-97243216.168120295</v>
      </c>
      <c r="O31" s="41">
        <f t="shared" si="15"/>
        <v>-34835779.431886166</v>
      </c>
    </row>
    <row r="32" spans="1:15" s="34" customFormat="1" x14ac:dyDescent="0.2">
      <c r="A32" s="33">
        <v>219</v>
      </c>
      <c r="B32" s="34" t="s">
        <v>88</v>
      </c>
      <c r="C32" s="36">
        <v>6023146</v>
      </c>
      <c r="D32" s="36">
        <v>124008</v>
      </c>
      <c r="E32" s="37">
        <f t="shared" si="6"/>
        <v>48570.624475840268</v>
      </c>
      <c r="F32" s="38">
        <f t="shared" si="7"/>
        <v>1.6446813124501114</v>
      </c>
      <c r="G32" s="39">
        <f t="shared" si="8"/>
        <v>-11423.212641831251</v>
      </c>
      <c r="H32" s="39">
        <f t="shared" si="9"/>
        <v>0</v>
      </c>
      <c r="I32" s="37">
        <f t="shared" si="10"/>
        <v>-11423.212641831251</v>
      </c>
      <c r="J32" s="40">
        <f t="shared" si="11"/>
        <v>-372.13357175970538</v>
      </c>
      <c r="K32" s="37">
        <f t="shared" si="12"/>
        <v>-11795.346213590956</v>
      </c>
      <c r="L32" s="37">
        <f t="shared" si="13"/>
        <v>-1416569753.2882097</v>
      </c>
      <c r="M32" s="37">
        <f t="shared" si="14"/>
        <v>-1462717293.2549872</v>
      </c>
      <c r="N32" s="41">
        <f>'jan-sep'!M32</f>
        <v>-1097499552.6373296</v>
      </c>
      <c r="O32" s="41">
        <f t="shared" si="15"/>
        <v>-365217740.61765766</v>
      </c>
    </row>
    <row r="33" spans="1:15" s="34" customFormat="1" x14ac:dyDescent="0.2">
      <c r="A33" s="33">
        <v>220</v>
      </c>
      <c r="B33" s="34" t="s">
        <v>89</v>
      </c>
      <c r="C33" s="36">
        <v>2730221</v>
      </c>
      <c r="D33" s="36">
        <v>60781</v>
      </c>
      <c r="E33" s="37">
        <f t="shared" si="6"/>
        <v>44918.987841595233</v>
      </c>
      <c r="F33" s="38">
        <f t="shared" si="7"/>
        <v>1.5210308838831823</v>
      </c>
      <c r="G33" s="39">
        <f t="shared" si="8"/>
        <v>-9232.2306612842294</v>
      </c>
      <c r="H33" s="39">
        <f t="shared" si="9"/>
        <v>0</v>
      </c>
      <c r="I33" s="37">
        <f t="shared" si="10"/>
        <v>-9232.2306612842294</v>
      </c>
      <c r="J33" s="40">
        <f t="shared" si="11"/>
        <v>-372.13357175970538</v>
      </c>
      <c r="K33" s="37">
        <f t="shared" si="12"/>
        <v>-9604.3642330439343</v>
      </c>
      <c r="L33" s="37">
        <f t="shared" si="13"/>
        <v>-561144211.82351673</v>
      </c>
      <c r="M33" s="37">
        <f t="shared" si="14"/>
        <v>-583762862.44864333</v>
      </c>
      <c r="N33" s="41">
        <f>'jan-sep'!M33</f>
        <v>-454819887.99149686</v>
      </c>
      <c r="O33" s="41">
        <f t="shared" si="15"/>
        <v>-128942974.45714647</v>
      </c>
    </row>
    <row r="34" spans="1:15" s="34" customFormat="1" x14ac:dyDescent="0.2">
      <c r="A34" s="33">
        <v>221</v>
      </c>
      <c r="B34" s="34" t="s">
        <v>90</v>
      </c>
      <c r="C34" s="36">
        <v>372038</v>
      </c>
      <c r="D34" s="36">
        <v>16162</v>
      </c>
      <c r="E34" s="37">
        <f t="shared" si="6"/>
        <v>23019.30454151714</v>
      </c>
      <c r="F34" s="38">
        <f t="shared" si="7"/>
        <v>0.77947155124313972</v>
      </c>
      <c r="G34" s="39">
        <f t="shared" si="8"/>
        <v>3907.5793187626259</v>
      </c>
      <c r="H34" s="39">
        <f t="shared" si="9"/>
        <v>1245.8034833972793</v>
      </c>
      <c r="I34" s="37">
        <f t="shared" si="10"/>
        <v>5153.3828021599056</v>
      </c>
      <c r="J34" s="40">
        <f t="shared" si="11"/>
        <v>-372.13357175970538</v>
      </c>
      <c r="K34" s="37">
        <f t="shared" si="12"/>
        <v>4781.2492304001998</v>
      </c>
      <c r="L34" s="37">
        <f t="shared" si="13"/>
        <v>83288972.848508388</v>
      </c>
      <c r="M34" s="37">
        <f t="shared" si="14"/>
        <v>77274550.06172803</v>
      </c>
      <c r="N34" s="41">
        <f>'jan-sep'!M34</f>
        <v>62412944.007095836</v>
      </c>
      <c r="O34" s="41">
        <f t="shared" si="15"/>
        <v>14861606.054632194</v>
      </c>
    </row>
    <row r="35" spans="1:15" s="34" customFormat="1" x14ac:dyDescent="0.2">
      <c r="A35" s="33">
        <v>226</v>
      </c>
      <c r="B35" s="34" t="s">
        <v>91</v>
      </c>
      <c r="C35" s="36">
        <v>512155</v>
      </c>
      <c r="D35" s="36">
        <v>17665</v>
      </c>
      <c r="E35" s="37">
        <f t="shared" si="6"/>
        <v>28992.640815171242</v>
      </c>
      <c r="F35" s="38">
        <f t="shared" si="7"/>
        <v>0.98173855209559946</v>
      </c>
      <c r="G35" s="39">
        <f t="shared" si="8"/>
        <v>323.57755457016464</v>
      </c>
      <c r="H35" s="39">
        <f t="shared" si="9"/>
        <v>0</v>
      </c>
      <c r="I35" s="37">
        <f t="shared" si="10"/>
        <v>323.57755457016464</v>
      </c>
      <c r="J35" s="40">
        <f t="shared" si="11"/>
        <v>-372.13357175970538</v>
      </c>
      <c r="K35" s="37">
        <f t="shared" si="12"/>
        <v>-48.556017189540739</v>
      </c>
      <c r="L35" s="37">
        <f t="shared" si="13"/>
        <v>5715997.5014819587</v>
      </c>
      <c r="M35" s="37">
        <f t="shared" si="14"/>
        <v>-857742.04365323717</v>
      </c>
      <c r="N35" s="41">
        <f>'jan-sep'!M35</f>
        <v>-2298119.7869365662</v>
      </c>
      <c r="O35" s="41">
        <f t="shared" si="15"/>
        <v>1440377.7432833291</v>
      </c>
    </row>
    <row r="36" spans="1:15" s="34" customFormat="1" x14ac:dyDescent="0.2">
      <c r="A36" s="33">
        <v>227</v>
      </c>
      <c r="B36" s="34" t="s">
        <v>92</v>
      </c>
      <c r="C36" s="36">
        <v>334503</v>
      </c>
      <c r="D36" s="36">
        <v>11555</v>
      </c>
      <c r="E36" s="37">
        <f t="shared" si="6"/>
        <v>28948.76676763306</v>
      </c>
      <c r="F36" s="38">
        <f t="shared" si="7"/>
        <v>0.9802529046108015</v>
      </c>
      <c r="G36" s="39">
        <f t="shared" si="8"/>
        <v>349.9019830930738</v>
      </c>
      <c r="H36" s="39">
        <f t="shared" si="9"/>
        <v>0</v>
      </c>
      <c r="I36" s="37">
        <f t="shared" si="10"/>
        <v>349.9019830930738</v>
      </c>
      <c r="J36" s="40">
        <f t="shared" si="11"/>
        <v>-372.13357175970538</v>
      </c>
      <c r="K36" s="37">
        <f t="shared" si="12"/>
        <v>-22.231588666631581</v>
      </c>
      <c r="L36" s="37">
        <f t="shared" si="13"/>
        <v>4043117.4146404676</v>
      </c>
      <c r="M36" s="37">
        <f t="shared" si="14"/>
        <v>-256886.0070429279</v>
      </c>
      <c r="N36" s="41">
        <f>'jan-sep'!M36</f>
        <v>-891682.6005124459</v>
      </c>
      <c r="O36" s="41">
        <f t="shared" si="15"/>
        <v>634796.593469518</v>
      </c>
    </row>
    <row r="37" spans="1:15" s="34" customFormat="1" x14ac:dyDescent="0.2">
      <c r="A37" s="33">
        <v>228</v>
      </c>
      <c r="B37" s="34" t="s">
        <v>93</v>
      </c>
      <c r="C37" s="36">
        <v>516320</v>
      </c>
      <c r="D37" s="36">
        <v>17730</v>
      </c>
      <c r="E37" s="37">
        <f t="shared" si="6"/>
        <v>29121.26339537507</v>
      </c>
      <c r="F37" s="38">
        <f t="shared" si="7"/>
        <v>0.98609392442822352</v>
      </c>
      <c r="G37" s="39">
        <f t="shared" si="8"/>
        <v>246.40400644786786</v>
      </c>
      <c r="H37" s="39">
        <f t="shared" si="9"/>
        <v>0</v>
      </c>
      <c r="I37" s="37">
        <f t="shared" si="10"/>
        <v>246.40400644786786</v>
      </c>
      <c r="J37" s="40">
        <f t="shared" si="11"/>
        <v>-372.13357175970538</v>
      </c>
      <c r="K37" s="37">
        <f t="shared" si="12"/>
        <v>-125.72956531183752</v>
      </c>
      <c r="L37" s="37">
        <f t="shared" si="13"/>
        <v>4368743.0343206972</v>
      </c>
      <c r="M37" s="37">
        <f t="shared" si="14"/>
        <v>-2229185.192978879</v>
      </c>
      <c r="N37" s="41">
        <f>'jan-sep'!M37</f>
        <v>-501777.62934533239</v>
      </c>
      <c r="O37" s="41">
        <f t="shared" si="15"/>
        <v>-1727407.5636335467</v>
      </c>
    </row>
    <row r="38" spans="1:15" s="34" customFormat="1" x14ac:dyDescent="0.2">
      <c r="A38" s="33">
        <v>229</v>
      </c>
      <c r="B38" s="34" t="s">
        <v>94</v>
      </c>
      <c r="C38" s="36">
        <v>286613</v>
      </c>
      <c r="D38" s="36">
        <v>10927</v>
      </c>
      <c r="E38" s="37">
        <f t="shared" si="6"/>
        <v>26229.797748695892</v>
      </c>
      <c r="F38" s="38">
        <f t="shared" si="7"/>
        <v>0.88818413706178367</v>
      </c>
      <c r="G38" s="39">
        <f t="shared" si="8"/>
        <v>1981.2833944553749</v>
      </c>
      <c r="H38" s="39">
        <f t="shared" si="9"/>
        <v>122.13086088471627</v>
      </c>
      <c r="I38" s="37">
        <f t="shared" si="10"/>
        <v>2103.4142553400911</v>
      </c>
      <c r="J38" s="40">
        <f t="shared" si="11"/>
        <v>-372.13357175970538</v>
      </c>
      <c r="K38" s="37">
        <f t="shared" si="12"/>
        <v>1731.2806835803858</v>
      </c>
      <c r="L38" s="37">
        <f t="shared" si="13"/>
        <v>22984007.568101175</v>
      </c>
      <c r="M38" s="37">
        <f t="shared" si="14"/>
        <v>18917704.029482875</v>
      </c>
      <c r="N38" s="41">
        <f>'jan-sep'!M38</f>
        <v>14773312.969653249</v>
      </c>
      <c r="O38" s="41">
        <f t="shared" si="15"/>
        <v>4144391.0598296262</v>
      </c>
    </row>
    <row r="39" spans="1:15" s="34" customFormat="1" x14ac:dyDescent="0.2">
      <c r="A39" s="33">
        <v>230</v>
      </c>
      <c r="B39" s="34" t="s">
        <v>95</v>
      </c>
      <c r="C39" s="36">
        <v>1181413</v>
      </c>
      <c r="D39" s="36">
        <v>37406</v>
      </c>
      <c r="E39" s="37">
        <f t="shared" si="6"/>
        <v>31583.516013473774</v>
      </c>
      <c r="F39" s="38">
        <f t="shared" si="7"/>
        <v>1.0694698519815669</v>
      </c>
      <c r="G39" s="39">
        <f t="shared" si="8"/>
        <v>-1230.9475644113547</v>
      </c>
      <c r="H39" s="39">
        <f t="shared" si="9"/>
        <v>0</v>
      </c>
      <c r="I39" s="37">
        <f t="shared" si="10"/>
        <v>-1230.9475644113547</v>
      </c>
      <c r="J39" s="40">
        <f t="shared" si="11"/>
        <v>-372.13357175970538</v>
      </c>
      <c r="K39" s="37">
        <f t="shared" si="12"/>
        <v>-1603.0811361710601</v>
      </c>
      <c r="L39" s="37">
        <f t="shared" si="13"/>
        <v>-46044824.594371133</v>
      </c>
      <c r="M39" s="37">
        <f t="shared" si="14"/>
        <v>-59964852.979614675</v>
      </c>
      <c r="N39" s="41">
        <f>'jan-sep'!M39</f>
        <v>-42942886.971420906</v>
      </c>
      <c r="O39" s="41">
        <f t="shared" si="15"/>
        <v>-17021966.008193769</v>
      </c>
    </row>
    <row r="40" spans="1:15" s="34" customFormat="1" x14ac:dyDescent="0.2">
      <c r="A40" s="33">
        <v>231</v>
      </c>
      <c r="B40" s="34" t="s">
        <v>96</v>
      </c>
      <c r="C40" s="36">
        <v>1629299</v>
      </c>
      <c r="D40" s="36">
        <v>53276</v>
      </c>
      <c r="E40" s="37">
        <f t="shared" si="6"/>
        <v>30582.232149560779</v>
      </c>
      <c r="F40" s="38">
        <f t="shared" si="7"/>
        <v>1.0355647318146504</v>
      </c>
      <c r="G40" s="39">
        <f t="shared" si="8"/>
        <v>-630.17724606355762</v>
      </c>
      <c r="H40" s="39">
        <f t="shared" si="9"/>
        <v>0</v>
      </c>
      <c r="I40" s="37">
        <f t="shared" si="10"/>
        <v>-630.17724606355762</v>
      </c>
      <c r="J40" s="40">
        <f t="shared" si="11"/>
        <v>-372.13357175970538</v>
      </c>
      <c r="K40" s="37">
        <f t="shared" si="12"/>
        <v>-1002.3108178232631</v>
      </c>
      <c r="L40" s="37">
        <f t="shared" si="13"/>
        <v>-33573322.961282097</v>
      </c>
      <c r="M40" s="37">
        <f t="shared" si="14"/>
        <v>-53399111.130352162</v>
      </c>
      <c r="N40" s="41">
        <f>'jan-sep'!M40</f>
        <v>-44338809.417992227</v>
      </c>
      <c r="O40" s="41">
        <f t="shared" si="15"/>
        <v>-9060301.712359935</v>
      </c>
    </row>
    <row r="41" spans="1:15" s="34" customFormat="1" x14ac:dyDescent="0.2">
      <c r="A41" s="33">
        <v>233</v>
      </c>
      <c r="B41" s="34" t="s">
        <v>97</v>
      </c>
      <c r="C41" s="36">
        <v>736702</v>
      </c>
      <c r="D41" s="36">
        <v>23213</v>
      </c>
      <c r="E41" s="37">
        <f t="shared" si="6"/>
        <v>31736.613104725799</v>
      </c>
      <c r="F41" s="38">
        <f t="shared" si="7"/>
        <v>1.074653971553633</v>
      </c>
      <c r="G41" s="39">
        <f t="shared" si="8"/>
        <v>-1322.8058191625692</v>
      </c>
      <c r="H41" s="39">
        <f t="shared" si="9"/>
        <v>0</v>
      </c>
      <c r="I41" s="37">
        <f t="shared" si="10"/>
        <v>-1322.8058191625692</v>
      </c>
      <c r="J41" s="40">
        <f t="shared" si="11"/>
        <v>-372.13357175970538</v>
      </c>
      <c r="K41" s="37">
        <f t="shared" si="12"/>
        <v>-1694.9393909222745</v>
      </c>
      <c r="L41" s="37">
        <f t="shared" si="13"/>
        <v>-30706291.480220716</v>
      </c>
      <c r="M41" s="37">
        <f t="shared" si="14"/>
        <v>-39344628.08147876</v>
      </c>
      <c r="N41" s="41">
        <f>'jan-sep'!M41</f>
        <v>-34920256.858995698</v>
      </c>
      <c r="O41" s="41">
        <f t="shared" si="15"/>
        <v>-4424371.2224830613</v>
      </c>
    </row>
    <row r="42" spans="1:15" s="34" customFormat="1" x14ac:dyDescent="0.2">
      <c r="A42" s="33">
        <v>234</v>
      </c>
      <c r="B42" s="34" t="s">
        <v>98</v>
      </c>
      <c r="C42" s="36">
        <v>219337</v>
      </c>
      <c r="D42" s="36">
        <v>6546</v>
      </c>
      <c r="E42" s="37">
        <f t="shared" si="6"/>
        <v>33507.02719217843</v>
      </c>
      <c r="F42" s="38">
        <f t="shared" si="7"/>
        <v>1.1346031074017857</v>
      </c>
      <c r="G42" s="39">
        <f t="shared" si="8"/>
        <v>-2385.0542716341479</v>
      </c>
      <c r="H42" s="39">
        <f t="shared" si="9"/>
        <v>0</v>
      </c>
      <c r="I42" s="37">
        <f t="shared" si="10"/>
        <v>-2385.0542716341479</v>
      </c>
      <c r="J42" s="40">
        <f t="shared" si="11"/>
        <v>-372.13357175970538</v>
      </c>
      <c r="K42" s="37">
        <f t="shared" si="12"/>
        <v>-2757.1878433938532</v>
      </c>
      <c r="L42" s="37">
        <f t="shared" si="13"/>
        <v>-15612565.262117133</v>
      </c>
      <c r="M42" s="37">
        <f t="shared" si="14"/>
        <v>-18048551.622856162</v>
      </c>
      <c r="N42" s="41">
        <f>'jan-sep'!M42</f>
        <v>-13625225.175504487</v>
      </c>
      <c r="O42" s="41">
        <f t="shared" si="15"/>
        <v>-4423326.4473516755</v>
      </c>
    </row>
    <row r="43" spans="1:15" s="34" customFormat="1" x14ac:dyDescent="0.2">
      <c r="A43" s="33">
        <v>235</v>
      </c>
      <c r="B43" s="34" t="s">
        <v>99</v>
      </c>
      <c r="C43" s="36">
        <v>988329</v>
      </c>
      <c r="D43" s="36">
        <v>35102</v>
      </c>
      <c r="E43" s="37">
        <f t="shared" si="6"/>
        <v>28155.917041764002</v>
      </c>
      <c r="F43" s="38">
        <f t="shared" si="7"/>
        <v>0.95340570752840337</v>
      </c>
      <c r="G43" s="39">
        <f t="shared" si="8"/>
        <v>825.61181861450893</v>
      </c>
      <c r="H43" s="39">
        <f t="shared" si="9"/>
        <v>0</v>
      </c>
      <c r="I43" s="37">
        <f t="shared" si="10"/>
        <v>825.61181861450893</v>
      </c>
      <c r="J43" s="40">
        <f t="shared" si="11"/>
        <v>-372.13357175970538</v>
      </c>
      <c r="K43" s="37">
        <f t="shared" si="12"/>
        <v>453.47824685480356</v>
      </c>
      <c r="L43" s="37">
        <f t="shared" si="13"/>
        <v>28980626.057006493</v>
      </c>
      <c r="M43" s="37">
        <f t="shared" si="14"/>
        <v>15917993.421097314</v>
      </c>
      <c r="N43" s="41">
        <f>'jan-sep'!M43</f>
        <v>18629363.319499135</v>
      </c>
      <c r="O43" s="41">
        <f t="shared" si="15"/>
        <v>-2711369.898401821</v>
      </c>
    </row>
    <row r="44" spans="1:15" s="34" customFormat="1" x14ac:dyDescent="0.2">
      <c r="A44" s="33">
        <v>236</v>
      </c>
      <c r="B44" s="34" t="s">
        <v>100</v>
      </c>
      <c r="C44" s="36">
        <v>526638</v>
      </c>
      <c r="D44" s="36">
        <v>21241</v>
      </c>
      <c r="E44" s="37">
        <f t="shared" si="6"/>
        <v>24793.465467727507</v>
      </c>
      <c r="F44" s="38">
        <f t="shared" si="7"/>
        <v>0.83954756122050345</v>
      </c>
      <c r="G44" s="39">
        <f t="shared" si="8"/>
        <v>2843.082763036406</v>
      </c>
      <c r="H44" s="39">
        <f t="shared" si="9"/>
        <v>624.84715922365103</v>
      </c>
      <c r="I44" s="37">
        <f t="shared" si="10"/>
        <v>3467.9299222600571</v>
      </c>
      <c r="J44" s="40">
        <f t="shared" si="11"/>
        <v>-372.13357175970538</v>
      </c>
      <c r="K44" s="37">
        <f t="shared" si="12"/>
        <v>3095.7963505003518</v>
      </c>
      <c r="L44" s="37">
        <f t="shared" si="13"/>
        <v>73662299.478725865</v>
      </c>
      <c r="M44" s="37">
        <f t="shared" si="14"/>
        <v>65757810.280977972</v>
      </c>
      <c r="N44" s="41">
        <f>'jan-sep'!M44</f>
        <v>52431184.148293667</v>
      </c>
      <c r="O44" s="41">
        <f t="shared" si="15"/>
        <v>13326626.132684305</v>
      </c>
    </row>
    <row r="45" spans="1:15" s="34" customFormat="1" x14ac:dyDescent="0.2">
      <c r="A45" s="33">
        <v>237</v>
      </c>
      <c r="B45" s="34" t="s">
        <v>101</v>
      </c>
      <c r="C45" s="36">
        <v>585314</v>
      </c>
      <c r="D45" s="36">
        <v>24415</v>
      </c>
      <c r="E45" s="37">
        <f t="shared" si="6"/>
        <v>23973.54085603113</v>
      </c>
      <c r="F45" s="38">
        <f t="shared" si="7"/>
        <v>0.81178356392733064</v>
      </c>
      <c r="G45" s="39">
        <f t="shared" si="8"/>
        <v>3335.0375300542319</v>
      </c>
      <c r="H45" s="39">
        <f t="shared" si="9"/>
        <v>911.82077331738287</v>
      </c>
      <c r="I45" s="37">
        <f t="shared" si="10"/>
        <v>4246.858303371615</v>
      </c>
      <c r="J45" s="40">
        <f t="shared" si="11"/>
        <v>-372.13357175970538</v>
      </c>
      <c r="K45" s="37">
        <f t="shared" si="12"/>
        <v>3874.7247316119096</v>
      </c>
      <c r="L45" s="37">
        <f t="shared" si="13"/>
        <v>103687045.47681798</v>
      </c>
      <c r="M45" s="37">
        <f t="shared" si="14"/>
        <v>94601404.32230477</v>
      </c>
      <c r="N45" s="41">
        <f>'jan-sep'!M45</f>
        <v>75534768.152657107</v>
      </c>
      <c r="O45" s="41">
        <f t="shared" si="15"/>
        <v>19066636.169647664</v>
      </c>
    </row>
    <row r="46" spans="1:15" s="34" customFormat="1" x14ac:dyDescent="0.2">
      <c r="A46" s="33">
        <v>238</v>
      </c>
      <c r="B46" s="34" t="s">
        <v>102</v>
      </c>
      <c r="C46" s="36">
        <v>325667</v>
      </c>
      <c r="D46" s="36">
        <v>12657</v>
      </c>
      <c r="E46" s="37">
        <f t="shared" si="6"/>
        <v>25730.188828316346</v>
      </c>
      <c r="F46" s="38">
        <f t="shared" si="7"/>
        <v>0.87126655645109297</v>
      </c>
      <c r="G46" s="39">
        <f t="shared" si="8"/>
        <v>2281.0487466831023</v>
      </c>
      <c r="H46" s="39">
        <f t="shared" si="9"/>
        <v>296.99398301755718</v>
      </c>
      <c r="I46" s="37">
        <f t="shared" si="10"/>
        <v>2578.0427297006595</v>
      </c>
      <c r="J46" s="40">
        <f t="shared" si="11"/>
        <v>-372.13357175970538</v>
      </c>
      <c r="K46" s="37">
        <f t="shared" si="12"/>
        <v>2205.9091579409542</v>
      </c>
      <c r="L46" s="37">
        <f t="shared" si="13"/>
        <v>32630286.829821248</v>
      </c>
      <c r="M46" s="37">
        <f t="shared" si="14"/>
        <v>27920192.212058656</v>
      </c>
      <c r="N46" s="41">
        <f>'jan-sep'!M46</f>
        <v>24690713.293392632</v>
      </c>
      <c r="O46" s="41">
        <f t="shared" si="15"/>
        <v>3229478.9186660238</v>
      </c>
    </row>
    <row r="47" spans="1:15" s="34" customFormat="1" x14ac:dyDescent="0.2">
      <c r="A47" s="33">
        <v>239</v>
      </c>
      <c r="B47" s="34" t="s">
        <v>103</v>
      </c>
      <c r="C47" s="36">
        <v>62238</v>
      </c>
      <c r="D47" s="36">
        <v>2910</v>
      </c>
      <c r="E47" s="37">
        <f t="shared" si="6"/>
        <v>21387.628865979383</v>
      </c>
      <c r="F47" s="38">
        <f t="shared" si="7"/>
        <v>0.72422032644426526</v>
      </c>
      <c r="G47" s="39">
        <f t="shared" si="8"/>
        <v>4886.58472408528</v>
      </c>
      <c r="H47" s="39">
        <f t="shared" si="9"/>
        <v>1816.8899698354942</v>
      </c>
      <c r="I47" s="37">
        <f t="shared" si="10"/>
        <v>6703.4746939207744</v>
      </c>
      <c r="J47" s="40">
        <f t="shared" si="11"/>
        <v>-372.13357175970538</v>
      </c>
      <c r="K47" s="37">
        <f t="shared" si="12"/>
        <v>6331.3411221610686</v>
      </c>
      <c r="L47" s="37">
        <f t="shared" si="13"/>
        <v>19507111.359309454</v>
      </c>
      <c r="M47" s="37">
        <f t="shared" si="14"/>
        <v>18424202.665488709</v>
      </c>
      <c r="N47" s="41">
        <f>'jan-sep'!M47</f>
        <v>13938560.949180104</v>
      </c>
      <c r="O47" s="41">
        <f t="shared" si="15"/>
        <v>4485641.7163086049</v>
      </c>
    </row>
    <row r="48" spans="1:15" s="34" customFormat="1" x14ac:dyDescent="0.2">
      <c r="A48" s="33">
        <v>301</v>
      </c>
      <c r="B48" s="34" t="s">
        <v>104</v>
      </c>
      <c r="C48" s="36">
        <v>27071595</v>
      </c>
      <c r="D48" s="36">
        <v>666759</v>
      </c>
      <c r="E48" s="37">
        <f t="shared" si="6"/>
        <v>40601.769154972033</v>
      </c>
      <c r="F48" s="38">
        <f t="shared" si="7"/>
        <v>1.3748427511944321</v>
      </c>
      <c r="G48" s="39">
        <f t="shared" si="8"/>
        <v>-6641.89944931031</v>
      </c>
      <c r="H48" s="39">
        <f t="shared" si="9"/>
        <v>0</v>
      </c>
      <c r="I48" s="37">
        <f t="shared" si="10"/>
        <v>-6641.89944931031</v>
      </c>
      <c r="J48" s="40">
        <f t="shared" si="11"/>
        <v>-372.13357175970538</v>
      </c>
      <c r="K48" s="37">
        <f t="shared" si="12"/>
        <v>-7014.0330210700158</v>
      </c>
      <c r="L48" s="37">
        <f t="shared" si="13"/>
        <v>-4428546234.9226933</v>
      </c>
      <c r="M48" s="37">
        <f t="shared" si="14"/>
        <v>-4676669643.095623</v>
      </c>
      <c r="N48" s="41">
        <f>'jan-sep'!M48</f>
        <v>-3551952537.6404214</v>
      </c>
      <c r="O48" s="41">
        <f t="shared" si="15"/>
        <v>-1124717105.4552016</v>
      </c>
    </row>
    <row r="49" spans="1:15" s="34" customFormat="1" x14ac:dyDescent="0.2">
      <c r="A49" s="33">
        <v>402</v>
      </c>
      <c r="B49" s="34" t="s">
        <v>105</v>
      </c>
      <c r="C49" s="36">
        <v>436288</v>
      </c>
      <c r="D49" s="36">
        <v>17857</v>
      </c>
      <c r="E49" s="37">
        <f t="shared" si="6"/>
        <v>24432.323458587667</v>
      </c>
      <c r="F49" s="38">
        <f t="shared" si="7"/>
        <v>0.82731869819922554</v>
      </c>
      <c r="G49" s="39">
        <f t="shared" si="8"/>
        <v>3059.7679685203098</v>
      </c>
      <c r="H49" s="39">
        <f t="shared" si="9"/>
        <v>751.24686242259486</v>
      </c>
      <c r="I49" s="37">
        <f t="shared" si="10"/>
        <v>3811.0148309429046</v>
      </c>
      <c r="J49" s="40">
        <f t="shared" si="11"/>
        <v>-372.13357175970538</v>
      </c>
      <c r="K49" s="37">
        <f t="shared" si="12"/>
        <v>3438.8812591831993</v>
      </c>
      <c r="L49" s="37">
        <f t="shared" si="13"/>
        <v>68053291.836147442</v>
      </c>
      <c r="M49" s="37">
        <f t="shared" si="14"/>
        <v>61408102.645234391</v>
      </c>
      <c r="N49" s="41">
        <f>'jan-sep'!M49</f>
        <v>51304193.168216206</v>
      </c>
      <c r="O49" s="41">
        <f t="shared" si="15"/>
        <v>10103909.477018185</v>
      </c>
    </row>
    <row r="50" spans="1:15" s="34" customFormat="1" x14ac:dyDescent="0.2">
      <c r="A50" s="33">
        <v>403</v>
      </c>
      <c r="B50" s="34" t="s">
        <v>106</v>
      </c>
      <c r="C50" s="36">
        <v>831102</v>
      </c>
      <c r="D50" s="36">
        <v>30598</v>
      </c>
      <c r="E50" s="37">
        <f t="shared" si="6"/>
        <v>27161.971370677824</v>
      </c>
      <c r="F50" s="38">
        <f t="shared" si="7"/>
        <v>0.91974907065235789</v>
      </c>
      <c r="G50" s="39">
        <f t="shared" si="8"/>
        <v>1421.9792212662155</v>
      </c>
      <c r="H50" s="39">
        <f t="shared" si="9"/>
        <v>0</v>
      </c>
      <c r="I50" s="37">
        <f t="shared" si="10"/>
        <v>1421.9792212662155</v>
      </c>
      <c r="J50" s="40">
        <f t="shared" si="11"/>
        <v>-372.13357175970538</v>
      </c>
      <c r="K50" s="37">
        <f t="shared" si="12"/>
        <v>1049.8456495065102</v>
      </c>
      <c r="L50" s="37">
        <f t="shared" si="13"/>
        <v>43509720.212303661</v>
      </c>
      <c r="M50" s="37">
        <f t="shared" si="14"/>
        <v>32123177.183600198</v>
      </c>
      <c r="N50" s="41">
        <f>'jan-sep'!M50</f>
        <v>25251971.353485107</v>
      </c>
      <c r="O50" s="41">
        <f t="shared" si="15"/>
        <v>6871205.8301150911</v>
      </c>
    </row>
    <row r="51" spans="1:15" s="34" customFormat="1" x14ac:dyDescent="0.2">
      <c r="A51" s="33">
        <v>412</v>
      </c>
      <c r="B51" s="34" t="s">
        <v>107</v>
      </c>
      <c r="C51" s="36">
        <v>783362</v>
      </c>
      <c r="D51" s="36">
        <v>33842</v>
      </c>
      <c r="E51" s="37">
        <f t="shared" si="6"/>
        <v>23147.627208793805</v>
      </c>
      <c r="F51" s="38">
        <f t="shared" si="7"/>
        <v>0.78381676803026712</v>
      </c>
      <c r="G51" s="39">
        <f t="shared" si="8"/>
        <v>3830.5857183966268</v>
      </c>
      <c r="H51" s="39">
        <f t="shared" si="9"/>
        <v>1200.8905498504464</v>
      </c>
      <c r="I51" s="37">
        <f t="shared" si="10"/>
        <v>5031.4762682470737</v>
      </c>
      <c r="J51" s="40">
        <f t="shared" si="11"/>
        <v>-372.13357175970538</v>
      </c>
      <c r="K51" s="37">
        <f t="shared" si="12"/>
        <v>4659.3426964873679</v>
      </c>
      <c r="L51" s="37">
        <f t="shared" si="13"/>
        <v>170275219.87001747</v>
      </c>
      <c r="M51" s="37">
        <f t="shared" si="14"/>
        <v>157681475.53452551</v>
      </c>
      <c r="N51" s="41">
        <f>'jan-sep'!M51</f>
        <v>127588495.58149584</v>
      </c>
      <c r="O51" s="41">
        <f t="shared" si="15"/>
        <v>30092979.953029677</v>
      </c>
    </row>
    <row r="52" spans="1:15" s="34" customFormat="1" x14ac:dyDescent="0.2">
      <c r="A52" s="33">
        <v>415</v>
      </c>
      <c r="B52" s="34" t="s">
        <v>108</v>
      </c>
      <c r="C52" s="36">
        <v>162025</v>
      </c>
      <c r="D52" s="36">
        <v>7633</v>
      </c>
      <c r="E52" s="37">
        <f t="shared" si="6"/>
        <v>21226.909472029347</v>
      </c>
      <c r="F52" s="38">
        <f t="shared" si="7"/>
        <v>0.71877810315332502</v>
      </c>
      <c r="G52" s="39">
        <f t="shared" si="8"/>
        <v>4983.0163604553018</v>
      </c>
      <c r="H52" s="39">
        <f t="shared" si="9"/>
        <v>1873.1417577180068</v>
      </c>
      <c r="I52" s="37">
        <f t="shared" si="10"/>
        <v>6856.158118173309</v>
      </c>
      <c r="J52" s="40">
        <f t="shared" si="11"/>
        <v>-372.13357175970538</v>
      </c>
      <c r="K52" s="37">
        <f t="shared" si="12"/>
        <v>6484.0245464136033</v>
      </c>
      <c r="L52" s="37">
        <f t="shared" si="13"/>
        <v>52333054.916016869</v>
      </c>
      <c r="M52" s="37">
        <f t="shared" si="14"/>
        <v>49492559.362775035</v>
      </c>
      <c r="N52" s="41">
        <f>'jan-sep'!M52</f>
        <v>39487982.12202464</v>
      </c>
      <c r="O52" s="41">
        <f t="shared" si="15"/>
        <v>10004577.240750395</v>
      </c>
    </row>
    <row r="53" spans="1:15" s="34" customFormat="1" x14ac:dyDescent="0.2">
      <c r="A53" s="33">
        <v>417</v>
      </c>
      <c r="B53" s="34" t="s">
        <v>109</v>
      </c>
      <c r="C53" s="36">
        <v>469628</v>
      </c>
      <c r="D53" s="36">
        <v>20317</v>
      </c>
      <c r="E53" s="37">
        <f t="shared" si="6"/>
        <v>23115.026824826498</v>
      </c>
      <c r="F53" s="38">
        <f t="shared" si="7"/>
        <v>0.78271286535517592</v>
      </c>
      <c r="G53" s="39">
        <f t="shared" si="8"/>
        <v>3850.1459487770107</v>
      </c>
      <c r="H53" s="39">
        <f t="shared" si="9"/>
        <v>1212.3006842390039</v>
      </c>
      <c r="I53" s="37">
        <f t="shared" si="10"/>
        <v>5062.4466330160149</v>
      </c>
      <c r="J53" s="40">
        <f t="shared" si="11"/>
        <v>-372.13357175970538</v>
      </c>
      <c r="K53" s="37">
        <f t="shared" si="12"/>
        <v>4690.3130612563091</v>
      </c>
      <c r="L53" s="37">
        <f t="shared" si="13"/>
        <v>102853728.24298638</v>
      </c>
      <c r="M53" s="37">
        <f t="shared" si="14"/>
        <v>95293090.465544432</v>
      </c>
      <c r="N53" s="41">
        <f>'jan-sep'!M53</f>
        <v>72016503.455151975</v>
      </c>
      <c r="O53" s="41">
        <f t="shared" si="15"/>
        <v>23276587.010392457</v>
      </c>
    </row>
    <row r="54" spans="1:15" s="34" customFormat="1" x14ac:dyDescent="0.2">
      <c r="A54" s="33">
        <v>418</v>
      </c>
      <c r="B54" s="34" t="s">
        <v>110</v>
      </c>
      <c r="C54" s="36">
        <v>102382</v>
      </c>
      <c r="D54" s="36">
        <v>5100</v>
      </c>
      <c r="E54" s="37">
        <f t="shared" si="6"/>
        <v>20074.901960784315</v>
      </c>
      <c r="F54" s="38">
        <f t="shared" si="7"/>
        <v>0.67976923213316121</v>
      </c>
      <c r="G54" s="39">
        <f t="shared" si="8"/>
        <v>5674.2208672023207</v>
      </c>
      <c r="H54" s="39">
        <f t="shared" si="9"/>
        <v>2276.3443866537682</v>
      </c>
      <c r="I54" s="37">
        <f t="shared" si="10"/>
        <v>7950.5652538560889</v>
      </c>
      <c r="J54" s="40">
        <f t="shared" si="11"/>
        <v>-372.13357175970538</v>
      </c>
      <c r="K54" s="37">
        <f t="shared" si="12"/>
        <v>7578.4316820963832</v>
      </c>
      <c r="L54" s="37">
        <f t="shared" si="13"/>
        <v>40547882.794666052</v>
      </c>
      <c r="M54" s="37">
        <f t="shared" si="14"/>
        <v>38650001.578691557</v>
      </c>
      <c r="N54" s="41">
        <f>'jan-sep'!M54</f>
        <v>30397490.838769253</v>
      </c>
      <c r="O54" s="41">
        <f t="shared" si="15"/>
        <v>8252510.7399223037</v>
      </c>
    </row>
    <row r="55" spans="1:15" s="34" customFormat="1" x14ac:dyDescent="0.2">
      <c r="A55" s="33">
        <v>419</v>
      </c>
      <c r="B55" s="34" t="s">
        <v>111</v>
      </c>
      <c r="C55" s="36">
        <v>183505</v>
      </c>
      <c r="D55" s="36">
        <v>7866</v>
      </c>
      <c r="E55" s="37">
        <f t="shared" si="6"/>
        <v>23328.883803712179</v>
      </c>
      <c r="F55" s="38">
        <f t="shared" si="7"/>
        <v>0.78995441475887507</v>
      </c>
      <c r="G55" s="39">
        <f t="shared" si="8"/>
        <v>3721.8317614456028</v>
      </c>
      <c r="H55" s="39">
        <f t="shared" si="9"/>
        <v>1137.4507416290157</v>
      </c>
      <c r="I55" s="37">
        <f t="shared" si="10"/>
        <v>4859.2825030746189</v>
      </c>
      <c r="J55" s="40">
        <f t="shared" si="11"/>
        <v>-372.13357175970538</v>
      </c>
      <c r="K55" s="37">
        <f t="shared" si="12"/>
        <v>4487.1489313149132</v>
      </c>
      <c r="L55" s="37">
        <f t="shared" si="13"/>
        <v>38223116.169184953</v>
      </c>
      <c r="M55" s="37">
        <f t="shared" si="14"/>
        <v>35295913.493723109</v>
      </c>
      <c r="N55" s="41">
        <f>'jan-sep'!M55</f>
        <v>26395875.576031156</v>
      </c>
      <c r="O55" s="41">
        <f t="shared" si="15"/>
        <v>8900037.9176919535</v>
      </c>
    </row>
    <row r="56" spans="1:15" s="34" customFormat="1" x14ac:dyDescent="0.2">
      <c r="A56" s="33">
        <v>420</v>
      </c>
      <c r="B56" s="34" t="s">
        <v>112</v>
      </c>
      <c r="C56" s="36">
        <v>124943</v>
      </c>
      <c r="D56" s="36">
        <v>6127</v>
      </c>
      <c r="E56" s="37">
        <f t="shared" si="6"/>
        <v>20392.198465807083</v>
      </c>
      <c r="F56" s="38">
        <f t="shared" si="7"/>
        <v>0.69051341419687451</v>
      </c>
      <c r="G56" s="39">
        <f t="shared" si="8"/>
        <v>5483.8429641886596</v>
      </c>
      <c r="H56" s="39">
        <f t="shared" si="9"/>
        <v>2165.2906098957992</v>
      </c>
      <c r="I56" s="37">
        <f t="shared" si="10"/>
        <v>7649.1335740844588</v>
      </c>
      <c r="J56" s="40">
        <f t="shared" si="11"/>
        <v>-372.13357175970538</v>
      </c>
      <c r="K56" s="37">
        <f t="shared" si="12"/>
        <v>7277.000002324753</v>
      </c>
      <c r="L56" s="37">
        <f t="shared" si="13"/>
        <v>46866241.408415481</v>
      </c>
      <c r="M56" s="37">
        <f t="shared" si="14"/>
        <v>44586179.014243759</v>
      </c>
      <c r="N56" s="41">
        <f>'jan-sep'!M56</f>
        <v>35634489.239046894</v>
      </c>
      <c r="O56" s="41">
        <f t="shared" si="15"/>
        <v>8951689.7751968652</v>
      </c>
    </row>
    <row r="57" spans="1:15" s="34" customFormat="1" x14ac:dyDescent="0.2">
      <c r="A57" s="33">
        <v>423</v>
      </c>
      <c r="B57" s="34" t="s">
        <v>113</v>
      </c>
      <c r="C57" s="36">
        <v>99993</v>
      </c>
      <c r="D57" s="36">
        <v>4777</v>
      </c>
      <c r="E57" s="37">
        <f t="shared" si="6"/>
        <v>20932.17500523341</v>
      </c>
      <c r="F57" s="38">
        <f t="shared" si="7"/>
        <v>0.70879790885058669</v>
      </c>
      <c r="G57" s="39">
        <f t="shared" si="8"/>
        <v>5159.8570405328637</v>
      </c>
      <c r="H57" s="39">
        <f t="shared" si="9"/>
        <v>1976.2988210965848</v>
      </c>
      <c r="I57" s="37">
        <f t="shared" si="10"/>
        <v>7136.1558616294487</v>
      </c>
      <c r="J57" s="40">
        <f t="shared" si="11"/>
        <v>-372.13357175970538</v>
      </c>
      <c r="K57" s="37">
        <f t="shared" si="12"/>
        <v>6764.022289869743</v>
      </c>
      <c r="L57" s="37">
        <f t="shared" si="13"/>
        <v>34089416.551003873</v>
      </c>
      <c r="M57" s="37">
        <f t="shared" si="14"/>
        <v>32311734.478707761</v>
      </c>
      <c r="N57" s="41">
        <f>'jan-sep'!M57</f>
        <v>24100337.252313863</v>
      </c>
      <c r="O57" s="41">
        <f t="shared" si="15"/>
        <v>8211397.2263938971</v>
      </c>
    </row>
    <row r="58" spans="1:15" s="34" customFormat="1" x14ac:dyDescent="0.2">
      <c r="A58" s="33">
        <v>425</v>
      </c>
      <c r="B58" s="34" t="s">
        <v>114</v>
      </c>
      <c r="C58" s="36">
        <v>156255</v>
      </c>
      <c r="D58" s="36">
        <v>7329</v>
      </c>
      <c r="E58" s="37">
        <f t="shared" si="6"/>
        <v>21320.098239869014</v>
      </c>
      <c r="F58" s="38">
        <f t="shared" si="7"/>
        <v>0.72193362826032437</v>
      </c>
      <c r="G58" s="39">
        <f t="shared" si="8"/>
        <v>4927.1030997515018</v>
      </c>
      <c r="H58" s="39">
        <f t="shared" si="9"/>
        <v>1840.5256889741233</v>
      </c>
      <c r="I58" s="37">
        <f t="shared" si="10"/>
        <v>6767.6287887256249</v>
      </c>
      <c r="J58" s="40">
        <f t="shared" si="11"/>
        <v>-372.13357175970538</v>
      </c>
      <c r="K58" s="37">
        <f t="shared" si="12"/>
        <v>6395.4952169659191</v>
      </c>
      <c r="L58" s="37">
        <f t="shared" si="13"/>
        <v>49599951.392570108</v>
      </c>
      <c r="M58" s="37">
        <f t="shared" si="14"/>
        <v>46872584.445143223</v>
      </c>
      <c r="N58" s="41">
        <f>'jan-sep'!M58</f>
        <v>38138293.452419564</v>
      </c>
      <c r="O58" s="41">
        <f t="shared" si="15"/>
        <v>8734290.9927236587</v>
      </c>
    </row>
    <row r="59" spans="1:15" s="34" customFormat="1" x14ac:dyDescent="0.2">
      <c r="A59" s="33">
        <v>426</v>
      </c>
      <c r="B59" s="34" t="s">
        <v>80</v>
      </c>
      <c r="C59" s="36">
        <v>80192</v>
      </c>
      <c r="D59" s="36">
        <v>3743</v>
      </c>
      <c r="E59" s="37">
        <f t="shared" si="6"/>
        <v>21424.525781458724</v>
      </c>
      <c r="F59" s="38">
        <f t="shared" si="7"/>
        <v>0.72546971675025385</v>
      </c>
      <c r="G59" s="39">
        <f t="shared" si="8"/>
        <v>4864.4465747976756</v>
      </c>
      <c r="H59" s="39">
        <f t="shared" si="9"/>
        <v>1803.9760494177249</v>
      </c>
      <c r="I59" s="37">
        <f t="shared" si="10"/>
        <v>6668.4226242154</v>
      </c>
      <c r="J59" s="40">
        <f t="shared" si="11"/>
        <v>-372.13357175970538</v>
      </c>
      <c r="K59" s="37">
        <f t="shared" si="12"/>
        <v>6296.2890524556942</v>
      </c>
      <c r="L59" s="37">
        <f t="shared" si="13"/>
        <v>24959905.882438242</v>
      </c>
      <c r="M59" s="37">
        <f t="shared" si="14"/>
        <v>23567009.923341662</v>
      </c>
      <c r="N59" s="41">
        <f>'jan-sep'!M59</f>
        <v>18590538.619512409</v>
      </c>
      <c r="O59" s="41">
        <f t="shared" si="15"/>
        <v>4976471.3038292527</v>
      </c>
    </row>
    <row r="60" spans="1:15" s="34" customFormat="1" x14ac:dyDescent="0.2">
      <c r="A60" s="33">
        <v>427</v>
      </c>
      <c r="B60" s="34" t="s">
        <v>115</v>
      </c>
      <c r="C60" s="36">
        <v>487484</v>
      </c>
      <c r="D60" s="36">
        <v>21086</v>
      </c>
      <c r="E60" s="37">
        <f t="shared" si="6"/>
        <v>23118.84662809447</v>
      </c>
      <c r="F60" s="38">
        <f t="shared" si="7"/>
        <v>0.78284221018283395</v>
      </c>
      <c r="G60" s="39">
        <f t="shared" si="8"/>
        <v>3847.8540668162277</v>
      </c>
      <c r="H60" s="39">
        <f t="shared" si="9"/>
        <v>1210.9637530952136</v>
      </c>
      <c r="I60" s="37">
        <f t="shared" si="10"/>
        <v>5058.8178199114409</v>
      </c>
      <c r="J60" s="40">
        <f t="shared" si="11"/>
        <v>-372.13357175970538</v>
      </c>
      <c r="K60" s="37">
        <f t="shared" si="12"/>
        <v>4686.6842481517351</v>
      </c>
      <c r="L60" s="37">
        <f t="shared" si="13"/>
        <v>106670232.55065264</v>
      </c>
      <c r="M60" s="37">
        <f t="shared" si="14"/>
        <v>98823424.05652748</v>
      </c>
      <c r="N60" s="41">
        <f>'jan-sep'!M60</f>
        <v>77054436.142409489</v>
      </c>
      <c r="O60" s="41">
        <f t="shared" si="15"/>
        <v>21768987.914117992</v>
      </c>
    </row>
    <row r="61" spans="1:15" s="34" customFormat="1" x14ac:dyDescent="0.2">
      <c r="A61" s="33">
        <v>428</v>
      </c>
      <c r="B61" s="34" t="s">
        <v>116</v>
      </c>
      <c r="C61" s="36">
        <v>153661</v>
      </c>
      <c r="D61" s="36">
        <v>6550</v>
      </c>
      <c r="E61" s="37">
        <f t="shared" si="6"/>
        <v>23459.694656488551</v>
      </c>
      <c r="F61" s="38">
        <f t="shared" si="7"/>
        <v>0.79438388560362361</v>
      </c>
      <c r="G61" s="39">
        <f t="shared" si="8"/>
        <v>3643.3452497797794</v>
      </c>
      <c r="H61" s="39">
        <f t="shared" si="9"/>
        <v>1091.6669431572855</v>
      </c>
      <c r="I61" s="37">
        <f t="shared" si="10"/>
        <v>4735.0121929370653</v>
      </c>
      <c r="J61" s="40">
        <f t="shared" si="11"/>
        <v>-372.13357175970538</v>
      </c>
      <c r="K61" s="37">
        <f t="shared" si="12"/>
        <v>4362.8786211773595</v>
      </c>
      <c r="L61" s="37">
        <f t="shared" si="13"/>
        <v>31014329.863737777</v>
      </c>
      <c r="M61" s="37">
        <f t="shared" si="14"/>
        <v>28576854.968711704</v>
      </c>
      <c r="N61" s="41">
        <f>'jan-sep'!M61</f>
        <v>21704081.861556597</v>
      </c>
      <c r="O61" s="41">
        <f t="shared" si="15"/>
        <v>6872773.107155107</v>
      </c>
    </row>
    <row r="62" spans="1:15" s="34" customFormat="1" x14ac:dyDescent="0.2">
      <c r="A62" s="33">
        <v>429</v>
      </c>
      <c r="B62" s="34" t="s">
        <v>117</v>
      </c>
      <c r="C62" s="36">
        <v>100754</v>
      </c>
      <c r="D62" s="36">
        <v>4518</v>
      </c>
      <c r="E62" s="37">
        <f t="shared" si="6"/>
        <v>22300.575475874281</v>
      </c>
      <c r="F62" s="38">
        <f t="shared" si="7"/>
        <v>0.75513420174981527</v>
      </c>
      <c r="G62" s="39">
        <f t="shared" si="8"/>
        <v>4338.8167581483413</v>
      </c>
      <c r="H62" s="39">
        <f t="shared" si="9"/>
        <v>1497.3586563722802</v>
      </c>
      <c r="I62" s="37">
        <f t="shared" si="10"/>
        <v>5836.1754145206214</v>
      </c>
      <c r="J62" s="40">
        <f t="shared" si="11"/>
        <v>-372.13357175970538</v>
      </c>
      <c r="K62" s="37">
        <f t="shared" si="12"/>
        <v>5464.0418427609156</v>
      </c>
      <c r="L62" s="37">
        <f t="shared" si="13"/>
        <v>26367840.522804167</v>
      </c>
      <c r="M62" s="37">
        <f t="shared" si="14"/>
        <v>24686541.045593817</v>
      </c>
      <c r="N62" s="41">
        <f>'jan-sep'!M62</f>
        <v>18902078.648933228</v>
      </c>
      <c r="O62" s="41">
        <f t="shared" si="15"/>
        <v>5784462.3966605887</v>
      </c>
    </row>
    <row r="63" spans="1:15" s="34" customFormat="1" x14ac:dyDescent="0.2">
      <c r="A63" s="33">
        <v>430</v>
      </c>
      <c r="B63" s="34" t="s">
        <v>118</v>
      </c>
      <c r="C63" s="36">
        <v>54580</v>
      </c>
      <c r="D63" s="36">
        <v>2530</v>
      </c>
      <c r="E63" s="37">
        <f t="shared" si="6"/>
        <v>21573.122529644268</v>
      </c>
      <c r="F63" s="38">
        <f t="shared" si="7"/>
        <v>0.73050144729662936</v>
      </c>
      <c r="G63" s="39">
        <f t="shared" si="8"/>
        <v>4775.2885258863489</v>
      </c>
      <c r="H63" s="39">
        <f t="shared" si="9"/>
        <v>1751.9671875527845</v>
      </c>
      <c r="I63" s="37">
        <f t="shared" si="10"/>
        <v>6527.2557134391336</v>
      </c>
      <c r="J63" s="40">
        <f t="shared" si="11"/>
        <v>-372.13357175970538</v>
      </c>
      <c r="K63" s="37">
        <f t="shared" si="12"/>
        <v>6155.1221416794278</v>
      </c>
      <c r="L63" s="37">
        <f t="shared" si="13"/>
        <v>16513956.955001008</v>
      </c>
      <c r="M63" s="37">
        <f t="shared" si="14"/>
        <v>15572459.018448953</v>
      </c>
      <c r="N63" s="41">
        <f>'jan-sep'!M63</f>
        <v>12920012.612173764</v>
      </c>
      <c r="O63" s="41">
        <f t="shared" si="15"/>
        <v>2652446.4062751886</v>
      </c>
    </row>
    <row r="64" spans="1:15" s="34" customFormat="1" x14ac:dyDescent="0.2">
      <c r="A64" s="33">
        <v>432</v>
      </c>
      <c r="B64" s="34" t="s">
        <v>119</v>
      </c>
      <c r="C64" s="36">
        <v>41260</v>
      </c>
      <c r="D64" s="36">
        <v>1858</v>
      </c>
      <c r="E64" s="37">
        <f t="shared" si="6"/>
        <v>22206.673842841767</v>
      </c>
      <c r="F64" s="38">
        <f t="shared" si="7"/>
        <v>0.7519545378537098</v>
      </c>
      <c r="G64" s="39">
        <f t="shared" si="8"/>
        <v>4395.1577379678502</v>
      </c>
      <c r="H64" s="39">
        <f t="shared" si="9"/>
        <v>1530.2242279336599</v>
      </c>
      <c r="I64" s="37">
        <f t="shared" si="10"/>
        <v>5925.3819659015098</v>
      </c>
      <c r="J64" s="40">
        <f t="shared" si="11"/>
        <v>-372.13357175970538</v>
      </c>
      <c r="K64" s="37">
        <f t="shared" si="12"/>
        <v>5553.2483941418041</v>
      </c>
      <c r="L64" s="37">
        <f t="shared" si="13"/>
        <v>11009359.692645006</v>
      </c>
      <c r="M64" s="37">
        <f t="shared" si="14"/>
        <v>10317935.516315471</v>
      </c>
      <c r="N64" s="41">
        <f>'jan-sep'!M64</f>
        <v>6746740.2898888756</v>
      </c>
      <c r="O64" s="41">
        <f t="shared" si="15"/>
        <v>3571195.2264265958</v>
      </c>
    </row>
    <row r="65" spans="1:15" s="34" customFormat="1" x14ac:dyDescent="0.2">
      <c r="A65" s="33">
        <v>434</v>
      </c>
      <c r="B65" s="34" t="s">
        <v>120</v>
      </c>
      <c r="C65" s="36">
        <v>25899</v>
      </c>
      <c r="D65" s="36">
        <v>1274</v>
      </c>
      <c r="E65" s="37">
        <f t="shared" si="6"/>
        <v>20328.885400313971</v>
      </c>
      <c r="F65" s="38">
        <f t="shared" si="7"/>
        <v>0.68836952955931452</v>
      </c>
      <c r="G65" s="39">
        <f t="shared" si="8"/>
        <v>5521.8308034845268</v>
      </c>
      <c r="H65" s="39">
        <f t="shared" si="9"/>
        <v>2187.4501828183884</v>
      </c>
      <c r="I65" s="37">
        <f t="shared" si="10"/>
        <v>7709.2809863029152</v>
      </c>
      <c r="J65" s="40">
        <f t="shared" si="11"/>
        <v>-372.13357175970538</v>
      </c>
      <c r="K65" s="37">
        <f t="shared" si="12"/>
        <v>7337.1474145432094</v>
      </c>
      <c r="L65" s="37">
        <f t="shared" si="13"/>
        <v>9821623.9765499141</v>
      </c>
      <c r="M65" s="37">
        <f t="shared" si="14"/>
        <v>9347525.8061280493</v>
      </c>
      <c r="N65" s="41">
        <f>'jan-sep'!M65</f>
        <v>7378442.3193317689</v>
      </c>
      <c r="O65" s="41">
        <f t="shared" si="15"/>
        <v>1969083.4867962804</v>
      </c>
    </row>
    <row r="66" spans="1:15" s="34" customFormat="1" x14ac:dyDescent="0.2">
      <c r="A66" s="33">
        <v>436</v>
      </c>
      <c r="B66" s="34" t="s">
        <v>121</v>
      </c>
      <c r="C66" s="36">
        <v>29699</v>
      </c>
      <c r="D66" s="36">
        <v>1620</v>
      </c>
      <c r="E66" s="37">
        <f t="shared" si="6"/>
        <v>18332.716049382718</v>
      </c>
      <c r="F66" s="38">
        <f t="shared" si="7"/>
        <v>0.62077594880155951</v>
      </c>
      <c r="G66" s="39">
        <f t="shared" si="8"/>
        <v>6719.5324140432795</v>
      </c>
      <c r="H66" s="39">
        <f t="shared" si="9"/>
        <v>2886.1094556443268</v>
      </c>
      <c r="I66" s="37">
        <f t="shared" si="10"/>
        <v>9605.6418696876062</v>
      </c>
      <c r="J66" s="40">
        <f t="shared" si="11"/>
        <v>-372.13357175970538</v>
      </c>
      <c r="K66" s="37">
        <f t="shared" si="12"/>
        <v>9233.5082979279014</v>
      </c>
      <c r="L66" s="37">
        <f t="shared" si="13"/>
        <v>15561139.828893922</v>
      </c>
      <c r="M66" s="37">
        <f t="shared" si="14"/>
        <v>14958283.442643201</v>
      </c>
      <c r="N66" s="41">
        <f>'jan-sep'!M66</f>
        <v>11970432.384079644</v>
      </c>
      <c r="O66" s="41">
        <f t="shared" si="15"/>
        <v>2987851.0585635565</v>
      </c>
    </row>
    <row r="67" spans="1:15" s="34" customFormat="1" x14ac:dyDescent="0.2">
      <c r="A67" s="33">
        <v>437</v>
      </c>
      <c r="B67" s="34" t="s">
        <v>122</v>
      </c>
      <c r="C67" s="36">
        <v>129651</v>
      </c>
      <c r="D67" s="36">
        <v>5584</v>
      </c>
      <c r="E67" s="37">
        <f t="shared" si="6"/>
        <v>23218.302292263612</v>
      </c>
      <c r="F67" s="38">
        <f t="shared" si="7"/>
        <v>0.78620994271749933</v>
      </c>
      <c r="G67" s="39">
        <f t="shared" si="8"/>
        <v>3788.1806683147424</v>
      </c>
      <c r="H67" s="39">
        <f t="shared" si="9"/>
        <v>1176.1542706360142</v>
      </c>
      <c r="I67" s="37">
        <f t="shared" si="10"/>
        <v>4964.3349389507566</v>
      </c>
      <c r="J67" s="40">
        <f t="shared" si="11"/>
        <v>-372.13357175970538</v>
      </c>
      <c r="K67" s="37">
        <f t="shared" si="12"/>
        <v>4592.2013671910508</v>
      </c>
      <c r="L67" s="37">
        <f t="shared" si="13"/>
        <v>27720846.299101025</v>
      </c>
      <c r="M67" s="37">
        <f t="shared" si="14"/>
        <v>25642852.434394829</v>
      </c>
      <c r="N67" s="41">
        <f>'jan-sep'!M67</f>
        <v>20460699.773272064</v>
      </c>
      <c r="O67" s="41">
        <f t="shared" si="15"/>
        <v>5182152.6611227654</v>
      </c>
    </row>
    <row r="68" spans="1:15" s="34" customFormat="1" x14ac:dyDescent="0.2">
      <c r="A68" s="33">
        <v>438</v>
      </c>
      <c r="B68" s="34" t="s">
        <v>123</v>
      </c>
      <c r="C68" s="36">
        <v>58133</v>
      </c>
      <c r="D68" s="36">
        <v>2441</v>
      </c>
      <c r="E68" s="37">
        <f t="shared" si="6"/>
        <v>23815.239655878737</v>
      </c>
      <c r="F68" s="38">
        <f t="shared" si="7"/>
        <v>0.8064232246597437</v>
      </c>
      <c r="G68" s="39">
        <f t="shared" si="8"/>
        <v>3430.0182501456679</v>
      </c>
      <c r="H68" s="39">
        <f t="shared" si="9"/>
        <v>967.22619337072035</v>
      </c>
      <c r="I68" s="37">
        <f t="shared" si="10"/>
        <v>4397.2444435163879</v>
      </c>
      <c r="J68" s="40">
        <f t="shared" si="11"/>
        <v>-372.13357175970538</v>
      </c>
      <c r="K68" s="37">
        <f t="shared" si="12"/>
        <v>4025.1108717566826</v>
      </c>
      <c r="L68" s="37">
        <f t="shared" si="13"/>
        <v>10733673.686623503</v>
      </c>
      <c r="M68" s="37">
        <f t="shared" si="14"/>
        <v>9825295.6379580628</v>
      </c>
      <c r="N68" s="41">
        <f>'jan-sep'!M68</f>
        <v>9905245.3700854369</v>
      </c>
      <c r="O68" s="41">
        <f t="shared" si="15"/>
        <v>-79949.732127374038</v>
      </c>
    </row>
    <row r="69" spans="1:15" s="34" customFormat="1" x14ac:dyDescent="0.2">
      <c r="A69" s="33">
        <v>439</v>
      </c>
      <c r="B69" s="34" t="s">
        <v>124</v>
      </c>
      <c r="C69" s="36">
        <v>31599</v>
      </c>
      <c r="D69" s="36">
        <v>1577</v>
      </c>
      <c r="E69" s="37">
        <f t="shared" si="6"/>
        <v>20037.412809131263</v>
      </c>
      <c r="F69" s="38">
        <f t="shared" si="7"/>
        <v>0.67849978773526076</v>
      </c>
      <c r="G69" s="39">
        <f t="shared" si="8"/>
        <v>5696.7143581941518</v>
      </c>
      <c r="H69" s="39">
        <f t="shared" si="9"/>
        <v>2289.465589732336</v>
      </c>
      <c r="I69" s="37">
        <f t="shared" si="10"/>
        <v>7986.1799479264882</v>
      </c>
      <c r="J69" s="40">
        <f t="shared" si="11"/>
        <v>-372.13357175970538</v>
      </c>
      <c r="K69" s="37">
        <f t="shared" si="12"/>
        <v>7614.0463761667825</v>
      </c>
      <c r="L69" s="37">
        <f t="shared" si="13"/>
        <v>12594205.777880073</v>
      </c>
      <c r="M69" s="37">
        <f t="shared" si="14"/>
        <v>12007351.135215016</v>
      </c>
      <c r="N69" s="41">
        <f>'jan-sep'!M69</f>
        <v>9533438.098576298</v>
      </c>
      <c r="O69" s="41">
        <f t="shared" si="15"/>
        <v>2473913.0366387181</v>
      </c>
    </row>
    <row r="70" spans="1:15" s="34" customFormat="1" x14ac:dyDescent="0.2">
      <c r="A70" s="33">
        <v>441</v>
      </c>
      <c r="B70" s="34" t="s">
        <v>125</v>
      </c>
      <c r="C70" s="36">
        <v>40662</v>
      </c>
      <c r="D70" s="36">
        <v>1963</v>
      </c>
      <c r="E70" s="37">
        <f t="shared" si="6"/>
        <v>20714.212939378504</v>
      </c>
      <c r="F70" s="38">
        <f t="shared" si="7"/>
        <v>0.70141735444340791</v>
      </c>
      <c r="G70" s="39">
        <f t="shared" si="8"/>
        <v>5290.6342800458078</v>
      </c>
      <c r="H70" s="39">
        <f t="shared" si="9"/>
        <v>2052.585544145802</v>
      </c>
      <c r="I70" s="37">
        <f t="shared" si="10"/>
        <v>7343.2198241916103</v>
      </c>
      <c r="J70" s="40">
        <f t="shared" si="11"/>
        <v>-372.13357175970538</v>
      </c>
      <c r="K70" s="37">
        <f t="shared" si="12"/>
        <v>6971.0862524319045</v>
      </c>
      <c r="L70" s="37">
        <f t="shared" si="13"/>
        <v>14414740.51488813</v>
      </c>
      <c r="M70" s="37">
        <f t="shared" si="14"/>
        <v>13684242.313523829</v>
      </c>
      <c r="N70" s="41">
        <f>'jan-sep'!M70</f>
        <v>10266843.777745891</v>
      </c>
      <c r="O70" s="41">
        <f t="shared" si="15"/>
        <v>3417398.5357779376</v>
      </c>
    </row>
    <row r="71" spans="1:15" s="34" customFormat="1" x14ac:dyDescent="0.2">
      <c r="A71" s="33">
        <v>501</v>
      </c>
      <c r="B71" s="34" t="s">
        <v>126</v>
      </c>
      <c r="C71" s="36">
        <v>763232</v>
      </c>
      <c r="D71" s="36">
        <v>27781</v>
      </c>
      <c r="E71" s="37">
        <f t="shared" si="6"/>
        <v>27473.165112846909</v>
      </c>
      <c r="F71" s="38">
        <f t="shared" si="7"/>
        <v>0.93028660311812839</v>
      </c>
      <c r="G71" s="39">
        <f t="shared" si="8"/>
        <v>1235.2629759647643</v>
      </c>
      <c r="H71" s="39">
        <f t="shared" si="9"/>
        <v>0</v>
      </c>
      <c r="I71" s="37">
        <f t="shared" si="10"/>
        <v>1235.2629759647643</v>
      </c>
      <c r="J71" s="40">
        <f t="shared" si="11"/>
        <v>-372.13357175970538</v>
      </c>
      <c r="K71" s="37">
        <f t="shared" si="12"/>
        <v>863.12940420505902</v>
      </c>
      <c r="L71" s="37">
        <f t="shared" si="13"/>
        <v>34316840.735277116</v>
      </c>
      <c r="M71" s="37">
        <f t="shared" si="14"/>
        <v>23978597.978220746</v>
      </c>
      <c r="N71" s="41">
        <f>'jan-sep'!M71</f>
        <v>20011678.154492799</v>
      </c>
      <c r="O71" s="41">
        <f t="shared" si="15"/>
        <v>3966919.8237279467</v>
      </c>
    </row>
    <row r="72" spans="1:15" s="34" customFormat="1" x14ac:dyDescent="0.2">
      <c r="A72" s="33">
        <v>502</v>
      </c>
      <c r="B72" s="34" t="s">
        <v>127</v>
      </c>
      <c r="C72" s="36">
        <v>754906</v>
      </c>
      <c r="D72" s="36">
        <v>30319</v>
      </c>
      <c r="E72" s="37">
        <f t="shared" si="6"/>
        <v>24898.776344866255</v>
      </c>
      <c r="F72" s="38">
        <f t="shared" si="7"/>
        <v>0.84311356090646561</v>
      </c>
      <c r="G72" s="39">
        <f t="shared" si="8"/>
        <v>2779.8962367531567</v>
      </c>
      <c r="H72" s="39">
        <f t="shared" si="9"/>
        <v>587.98835222508887</v>
      </c>
      <c r="I72" s="37">
        <f t="shared" si="10"/>
        <v>3367.8845889782456</v>
      </c>
      <c r="J72" s="40">
        <f t="shared" si="11"/>
        <v>-372.13357175970538</v>
      </c>
      <c r="K72" s="37">
        <f t="shared" si="12"/>
        <v>2995.7510172185403</v>
      </c>
      <c r="L72" s="37">
        <f t="shared" si="13"/>
        <v>102110892.85323143</v>
      </c>
      <c r="M72" s="37">
        <f t="shared" si="14"/>
        <v>90828175.091048926</v>
      </c>
      <c r="N72" s="41">
        <f>'jan-sep'!M72</f>
        <v>79839442.841302916</v>
      </c>
      <c r="O72" s="41">
        <f t="shared" si="15"/>
        <v>10988732.24974601</v>
      </c>
    </row>
    <row r="73" spans="1:15" s="34" customFormat="1" x14ac:dyDescent="0.2">
      <c r="A73" s="33">
        <v>511</v>
      </c>
      <c r="B73" s="34" t="s">
        <v>128</v>
      </c>
      <c r="C73" s="36">
        <v>58567</v>
      </c>
      <c r="D73" s="36">
        <v>2675</v>
      </c>
      <c r="E73" s="37">
        <f t="shared" ref="E73:E136" si="16">(C73*1000)/D73</f>
        <v>21894.205607476637</v>
      </c>
      <c r="F73" s="38">
        <f t="shared" ref="F73:F136" si="17">IF(ISNUMBER(C73),E73/E$435,"")</f>
        <v>0.74137384894996894</v>
      </c>
      <c r="G73" s="39">
        <f t="shared" ref="G73:G136" si="18">(E$435-E73)*0.6</f>
        <v>4582.6386791869272</v>
      </c>
      <c r="H73" s="39">
        <f t="shared" ref="H73:H136" si="19">IF(E73&gt;=E$435*0.9,0,IF(E73&lt;0.9*E$435,(E$435*0.9-E73)*0.35))</f>
        <v>1639.5881103114552</v>
      </c>
      <c r="I73" s="37">
        <f t="shared" ref="I73:I136" si="20">G73+H73</f>
        <v>6222.2267894983825</v>
      </c>
      <c r="J73" s="40">
        <f t="shared" ref="J73:J136" si="21">I$437</f>
        <v>-372.13357175970538</v>
      </c>
      <c r="K73" s="37">
        <f t="shared" ref="K73:K136" si="22">I73+J73</f>
        <v>5850.0932177386767</v>
      </c>
      <c r="L73" s="37">
        <f t="shared" ref="L73:L136" si="23">(I73*D73)</f>
        <v>16644456.661908174</v>
      </c>
      <c r="M73" s="37">
        <f t="shared" ref="M73:M136" si="24">(K73*D73)</f>
        <v>15648999.35745096</v>
      </c>
      <c r="N73" s="41">
        <f>'jan-sep'!M73</f>
        <v>11077681.7144525</v>
      </c>
      <c r="O73" s="41">
        <f t="shared" ref="O73:O136" si="25">M73-N73</f>
        <v>4571317.6429984607</v>
      </c>
    </row>
    <row r="74" spans="1:15" s="34" customFormat="1" x14ac:dyDescent="0.2">
      <c r="A74" s="33">
        <v>512</v>
      </c>
      <c r="B74" s="34" t="s">
        <v>129</v>
      </c>
      <c r="C74" s="36">
        <v>48367</v>
      </c>
      <c r="D74" s="36">
        <v>2048</v>
      </c>
      <c r="E74" s="37">
        <f t="shared" si="16"/>
        <v>23616.69921875</v>
      </c>
      <c r="F74" s="38">
        <f t="shared" si="17"/>
        <v>0.79970031857741131</v>
      </c>
      <c r="G74" s="39">
        <f t="shared" si="18"/>
        <v>3549.1425124229099</v>
      </c>
      <c r="H74" s="39">
        <f t="shared" si="19"/>
        <v>1036.7153463657783</v>
      </c>
      <c r="I74" s="37">
        <f t="shared" si="20"/>
        <v>4585.8578587886877</v>
      </c>
      <c r="J74" s="40">
        <f t="shared" si="21"/>
        <v>-372.13357175970538</v>
      </c>
      <c r="K74" s="37">
        <f t="shared" si="22"/>
        <v>4213.724287028982</v>
      </c>
      <c r="L74" s="37">
        <f t="shared" si="23"/>
        <v>9391836.8947992325</v>
      </c>
      <c r="M74" s="37">
        <f t="shared" si="24"/>
        <v>8629707.3398353551</v>
      </c>
      <c r="N74" s="41">
        <f>'jan-sep'!M74</f>
        <v>7330589.4583920445</v>
      </c>
      <c r="O74" s="41">
        <f t="shared" si="25"/>
        <v>1299117.8814433105</v>
      </c>
    </row>
    <row r="75" spans="1:15" s="34" customFormat="1" x14ac:dyDescent="0.2">
      <c r="A75" s="33">
        <v>513</v>
      </c>
      <c r="B75" s="34" t="s">
        <v>130</v>
      </c>
      <c r="C75" s="36">
        <v>57521</v>
      </c>
      <c r="D75" s="36">
        <v>2202</v>
      </c>
      <c r="E75" s="37">
        <f t="shared" si="16"/>
        <v>26122.161671207992</v>
      </c>
      <c r="F75" s="38">
        <f t="shared" si="17"/>
        <v>0.8845394022637405</v>
      </c>
      <c r="G75" s="39">
        <f t="shared" si="18"/>
        <v>2045.8650409481145</v>
      </c>
      <c r="H75" s="39">
        <f t="shared" si="19"/>
        <v>159.80348800548109</v>
      </c>
      <c r="I75" s="37">
        <f t="shared" si="20"/>
        <v>2205.6685289535953</v>
      </c>
      <c r="J75" s="40">
        <f t="shared" si="21"/>
        <v>-372.13357175970538</v>
      </c>
      <c r="K75" s="37">
        <f t="shared" si="22"/>
        <v>1833.53495719389</v>
      </c>
      <c r="L75" s="37">
        <f t="shared" si="23"/>
        <v>4856882.1007558173</v>
      </c>
      <c r="M75" s="37">
        <f t="shared" si="24"/>
        <v>4037443.9757409459</v>
      </c>
      <c r="N75" s="41">
        <f>'jan-sep'!M75</f>
        <v>1854440.4771675991</v>
      </c>
      <c r="O75" s="41">
        <f t="shared" si="25"/>
        <v>2183003.498573347</v>
      </c>
    </row>
    <row r="76" spans="1:15" s="34" customFormat="1" x14ac:dyDescent="0.2">
      <c r="A76" s="33">
        <v>514</v>
      </c>
      <c r="B76" s="34" t="s">
        <v>131</v>
      </c>
      <c r="C76" s="36">
        <v>52370</v>
      </c>
      <c r="D76" s="36">
        <v>2360</v>
      </c>
      <c r="E76" s="37">
        <f t="shared" si="16"/>
        <v>22190.677966101695</v>
      </c>
      <c r="F76" s="38">
        <f t="shared" si="17"/>
        <v>0.75141289113134302</v>
      </c>
      <c r="G76" s="39">
        <f t="shared" si="18"/>
        <v>4404.7552640118929</v>
      </c>
      <c r="H76" s="39">
        <f t="shared" si="19"/>
        <v>1535.8227847926848</v>
      </c>
      <c r="I76" s="37">
        <f t="shared" si="20"/>
        <v>5940.5780488045775</v>
      </c>
      <c r="J76" s="40">
        <f t="shared" si="21"/>
        <v>-372.13357175970538</v>
      </c>
      <c r="K76" s="37">
        <f t="shared" si="22"/>
        <v>5568.4444770448717</v>
      </c>
      <c r="L76" s="37">
        <f t="shared" si="23"/>
        <v>14019764.195178803</v>
      </c>
      <c r="M76" s="37">
        <f t="shared" si="24"/>
        <v>13141528.965825897</v>
      </c>
      <c r="N76" s="41">
        <f>'jan-sep'!M76</f>
        <v>9929021.250881454</v>
      </c>
      <c r="O76" s="41">
        <f t="shared" si="25"/>
        <v>3212507.7149444427</v>
      </c>
    </row>
    <row r="77" spans="1:15" s="34" customFormat="1" x14ac:dyDescent="0.2">
      <c r="A77" s="33">
        <v>515</v>
      </c>
      <c r="B77" s="34" t="s">
        <v>132</v>
      </c>
      <c r="C77" s="36">
        <v>75477</v>
      </c>
      <c r="D77" s="36">
        <v>3640</v>
      </c>
      <c r="E77" s="37">
        <f t="shared" si="16"/>
        <v>20735.439560439561</v>
      </c>
      <c r="F77" s="38">
        <f t="shared" si="17"/>
        <v>0.70213612278049098</v>
      </c>
      <c r="G77" s="39">
        <f t="shared" si="18"/>
        <v>5277.898307409173</v>
      </c>
      <c r="H77" s="39">
        <f t="shared" si="19"/>
        <v>2045.1562267744318</v>
      </c>
      <c r="I77" s="37">
        <f t="shared" si="20"/>
        <v>7323.054534183605</v>
      </c>
      <c r="J77" s="40">
        <f t="shared" si="21"/>
        <v>-372.13357175970538</v>
      </c>
      <c r="K77" s="37">
        <f t="shared" si="22"/>
        <v>6950.9209624238993</v>
      </c>
      <c r="L77" s="37">
        <f t="shared" si="23"/>
        <v>26655918.504428323</v>
      </c>
      <c r="M77" s="37">
        <f t="shared" si="24"/>
        <v>25301352.303222992</v>
      </c>
      <c r="N77" s="41">
        <f>'jan-sep'!M77</f>
        <v>19099970.912376478</v>
      </c>
      <c r="O77" s="41">
        <f t="shared" si="25"/>
        <v>6201381.3908465132</v>
      </c>
    </row>
    <row r="78" spans="1:15" s="34" customFormat="1" x14ac:dyDescent="0.2">
      <c r="A78" s="33">
        <v>516</v>
      </c>
      <c r="B78" s="34" t="s">
        <v>133</v>
      </c>
      <c r="C78" s="36">
        <v>156001</v>
      </c>
      <c r="D78" s="36">
        <v>5723</v>
      </c>
      <c r="E78" s="37">
        <f t="shared" si="16"/>
        <v>27258.60562641971</v>
      </c>
      <c r="F78" s="38">
        <f t="shared" si="17"/>
        <v>0.92302126565245024</v>
      </c>
      <c r="G78" s="39">
        <f t="shared" si="18"/>
        <v>1363.9986678210837</v>
      </c>
      <c r="H78" s="39">
        <f t="shared" si="19"/>
        <v>0</v>
      </c>
      <c r="I78" s="37">
        <f t="shared" si="20"/>
        <v>1363.9986678210837</v>
      </c>
      <c r="J78" s="40">
        <f t="shared" si="21"/>
        <v>-372.13357175970538</v>
      </c>
      <c r="K78" s="37">
        <f t="shared" si="22"/>
        <v>991.86509606137838</v>
      </c>
      <c r="L78" s="37">
        <f t="shared" si="23"/>
        <v>7806164.3759400621</v>
      </c>
      <c r="M78" s="37">
        <f t="shared" si="24"/>
        <v>5676443.9447592683</v>
      </c>
      <c r="N78" s="41">
        <f>'jan-sep'!M78</f>
        <v>4643107.1983788265</v>
      </c>
      <c r="O78" s="41">
        <f t="shared" si="25"/>
        <v>1033336.7463804418</v>
      </c>
    </row>
    <row r="79" spans="1:15" s="34" customFormat="1" x14ac:dyDescent="0.2">
      <c r="A79" s="33">
        <v>517</v>
      </c>
      <c r="B79" s="34" t="s">
        <v>134</v>
      </c>
      <c r="C79" s="36">
        <v>115223</v>
      </c>
      <c r="D79" s="36">
        <v>5916</v>
      </c>
      <c r="E79" s="37">
        <f t="shared" si="16"/>
        <v>19476.504394861393</v>
      </c>
      <c r="F79" s="38">
        <f t="shared" si="17"/>
        <v>0.65950650533666699</v>
      </c>
      <c r="G79" s="39">
        <f t="shared" si="18"/>
        <v>6033.259406756074</v>
      </c>
      <c r="H79" s="39">
        <f t="shared" si="19"/>
        <v>2485.7835347267905</v>
      </c>
      <c r="I79" s="37">
        <f t="shared" si="20"/>
        <v>8519.042941482865</v>
      </c>
      <c r="J79" s="40">
        <f t="shared" si="21"/>
        <v>-372.13357175970538</v>
      </c>
      <c r="K79" s="37">
        <f t="shared" si="22"/>
        <v>8146.9093697231592</v>
      </c>
      <c r="L79" s="37">
        <f t="shared" si="23"/>
        <v>50398658.041812629</v>
      </c>
      <c r="M79" s="37">
        <f t="shared" si="24"/>
        <v>48197115.831282213</v>
      </c>
      <c r="N79" s="41">
        <f>'jan-sep'!M79</f>
        <v>37364389.372972324</v>
      </c>
      <c r="O79" s="41">
        <f t="shared" si="25"/>
        <v>10832726.458309889</v>
      </c>
    </row>
    <row r="80" spans="1:15" s="34" customFormat="1" x14ac:dyDescent="0.2">
      <c r="A80" s="33">
        <v>519</v>
      </c>
      <c r="B80" s="34" t="s">
        <v>135</v>
      </c>
      <c r="C80" s="36">
        <v>80681</v>
      </c>
      <c r="D80" s="36">
        <v>3163</v>
      </c>
      <c r="E80" s="37">
        <f t="shared" si="16"/>
        <v>25507.745810938981</v>
      </c>
      <c r="F80" s="38">
        <f t="shared" si="17"/>
        <v>0.86373426964783095</v>
      </c>
      <c r="G80" s="39">
        <f t="shared" si="18"/>
        <v>2414.5145571095213</v>
      </c>
      <c r="H80" s="39">
        <f t="shared" si="19"/>
        <v>374.84903909963504</v>
      </c>
      <c r="I80" s="37">
        <f t="shared" si="20"/>
        <v>2789.3635962091562</v>
      </c>
      <c r="J80" s="40">
        <f t="shared" si="21"/>
        <v>-372.13357175970538</v>
      </c>
      <c r="K80" s="37">
        <f t="shared" si="22"/>
        <v>2417.2300244494509</v>
      </c>
      <c r="L80" s="37">
        <f t="shared" si="23"/>
        <v>8822757.054809561</v>
      </c>
      <c r="M80" s="37">
        <f t="shared" si="24"/>
        <v>7645698.5673336135</v>
      </c>
      <c r="N80" s="41">
        <f>'jan-sep'!M80</f>
        <v>6743262.2103974763</v>
      </c>
      <c r="O80" s="41">
        <f t="shared" si="25"/>
        <v>902436.35693613719</v>
      </c>
    </row>
    <row r="81" spans="1:15" s="34" customFormat="1" x14ac:dyDescent="0.2">
      <c r="A81" s="33">
        <v>520</v>
      </c>
      <c r="B81" s="34" t="s">
        <v>136</v>
      </c>
      <c r="C81" s="36">
        <v>105704</v>
      </c>
      <c r="D81" s="36">
        <v>4502</v>
      </c>
      <c r="E81" s="37">
        <f t="shared" si="16"/>
        <v>23479.342514438027</v>
      </c>
      <c r="F81" s="38">
        <f t="shared" si="17"/>
        <v>0.7950491944224396</v>
      </c>
      <c r="G81" s="39">
        <f t="shared" si="18"/>
        <v>3631.5565350100937</v>
      </c>
      <c r="H81" s="39">
        <f t="shared" si="19"/>
        <v>1084.7901928749689</v>
      </c>
      <c r="I81" s="37">
        <f t="shared" si="20"/>
        <v>4716.3467278850621</v>
      </c>
      <c r="J81" s="40">
        <f t="shared" si="21"/>
        <v>-372.13357175970538</v>
      </c>
      <c r="K81" s="37">
        <f t="shared" si="22"/>
        <v>4344.2131561253564</v>
      </c>
      <c r="L81" s="37">
        <f t="shared" si="23"/>
        <v>21232992.968938548</v>
      </c>
      <c r="M81" s="37">
        <f t="shared" si="24"/>
        <v>19557647.628876355</v>
      </c>
      <c r="N81" s="41">
        <f>'jan-sep'!M81</f>
        <v>15905842.403164541</v>
      </c>
      <c r="O81" s="41">
        <f t="shared" si="25"/>
        <v>3651805.2257118132</v>
      </c>
    </row>
    <row r="82" spans="1:15" s="34" customFormat="1" x14ac:dyDescent="0.2">
      <c r="A82" s="33">
        <v>521</v>
      </c>
      <c r="B82" s="34" t="s">
        <v>137</v>
      </c>
      <c r="C82" s="36">
        <v>139451</v>
      </c>
      <c r="D82" s="36">
        <v>5082</v>
      </c>
      <c r="E82" s="37">
        <f t="shared" si="16"/>
        <v>27440.181031090124</v>
      </c>
      <c r="F82" s="38">
        <f t="shared" si="17"/>
        <v>0.92916970780415742</v>
      </c>
      <c r="G82" s="39">
        <f t="shared" si="18"/>
        <v>1255.0534250188357</v>
      </c>
      <c r="H82" s="39">
        <f t="shared" si="19"/>
        <v>0</v>
      </c>
      <c r="I82" s="37">
        <f t="shared" si="20"/>
        <v>1255.0534250188357</v>
      </c>
      <c r="J82" s="40">
        <f t="shared" si="21"/>
        <v>-372.13357175970538</v>
      </c>
      <c r="K82" s="37">
        <f t="shared" si="22"/>
        <v>882.91985325913038</v>
      </c>
      <c r="L82" s="37">
        <f t="shared" si="23"/>
        <v>6378181.5059457226</v>
      </c>
      <c r="M82" s="37">
        <f t="shared" si="24"/>
        <v>4486998.6942629004</v>
      </c>
      <c r="N82" s="41">
        <f>'jan-sep'!M82</f>
        <v>7071618.8122794814</v>
      </c>
      <c r="O82" s="41">
        <f t="shared" si="25"/>
        <v>-2584620.1180165811</v>
      </c>
    </row>
    <row r="83" spans="1:15" s="34" customFormat="1" x14ac:dyDescent="0.2">
      <c r="A83" s="33">
        <v>522</v>
      </c>
      <c r="B83" s="34" t="s">
        <v>138</v>
      </c>
      <c r="C83" s="36">
        <v>147328</v>
      </c>
      <c r="D83" s="36">
        <v>6204</v>
      </c>
      <c r="E83" s="37">
        <f t="shared" si="16"/>
        <v>23747.259832366217</v>
      </c>
      <c r="F83" s="38">
        <f t="shared" si="17"/>
        <v>0.80412131591219793</v>
      </c>
      <c r="G83" s="39">
        <f t="shared" si="18"/>
        <v>3470.8061442531798</v>
      </c>
      <c r="H83" s="39">
        <f t="shared" si="19"/>
        <v>991.01913160010236</v>
      </c>
      <c r="I83" s="37">
        <f t="shared" si="20"/>
        <v>4461.8252758532817</v>
      </c>
      <c r="J83" s="40">
        <f t="shared" si="21"/>
        <v>-372.13357175970538</v>
      </c>
      <c r="K83" s="37">
        <f t="shared" si="22"/>
        <v>4089.6917040935764</v>
      </c>
      <c r="L83" s="37">
        <f t="shared" si="23"/>
        <v>27681164.011393759</v>
      </c>
      <c r="M83" s="37">
        <f t="shared" si="24"/>
        <v>25372447.332196549</v>
      </c>
      <c r="N83" s="41">
        <f>'jan-sep'!M83</f>
        <v>21024191.796808708</v>
      </c>
      <c r="O83" s="41">
        <f t="shared" si="25"/>
        <v>4348255.5353878401</v>
      </c>
    </row>
    <row r="84" spans="1:15" s="34" customFormat="1" x14ac:dyDescent="0.2">
      <c r="A84" s="33">
        <v>528</v>
      </c>
      <c r="B84" s="34" t="s">
        <v>139</v>
      </c>
      <c r="C84" s="36">
        <v>347234</v>
      </c>
      <c r="D84" s="36">
        <v>14887</v>
      </c>
      <c r="E84" s="37">
        <f t="shared" si="16"/>
        <v>23324.64566400215</v>
      </c>
      <c r="F84" s="38">
        <f t="shared" si="17"/>
        <v>0.78981090437053114</v>
      </c>
      <c r="G84" s="39">
        <f t="shared" si="18"/>
        <v>3724.37464527162</v>
      </c>
      <c r="H84" s="39">
        <f t="shared" si="19"/>
        <v>1138.9340905275258</v>
      </c>
      <c r="I84" s="37">
        <f t="shared" si="20"/>
        <v>4863.3087357991462</v>
      </c>
      <c r="J84" s="40">
        <f t="shared" si="21"/>
        <v>-372.13357175970538</v>
      </c>
      <c r="K84" s="37">
        <f t="shared" si="22"/>
        <v>4491.1751640394405</v>
      </c>
      <c r="L84" s="37">
        <f t="shared" si="23"/>
        <v>72400077.14984189</v>
      </c>
      <c r="M84" s="37">
        <f t="shared" si="24"/>
        <v>66860124.667055152</v>
      </c>
      <c r="N84" s="41">
        <f>'jan-sep'!M84</f>
        <v>52025558.797403514</v>
      </c>
      <c r="O84" s="41">
        <f t="shared" si="25"/>
        <v>14834565.869651638</v>
      </c>
    </row>
    <row r="85" spans="1:15" s="34" customFormat="1" x14ac:dyDescent="0.2">
      <c r="A85" s="33">
        <v>529</v>
      </c>
      <c r="B85" s="34" t="s">
        <v>140</v>
      </c>
      <c r="C85" s="36">
        <v>297651</v>
      </c>
      <c r="D85" s="36">
        <v>13179</v>
      </c>
      <c r="E85" s="37">
        <f t="shared" si="16"/>
        <v>22585.249260186662</v>
      </c>
      <c r="F85" s="38">
        <f t="shared" si="17"/>
        <v>0.76477372477954109</v>
      </c>
      <c r="G85" s="39">
        <f t="shared" si="18"/>
        <v>4168.0124875609126</v>
      </c>
      <c r="H85" s="39">
        <f t="shared" si="19"/>
        <v>1397.7228318629468</v>
      </c>
      <c r="I85" s="37">
        <f t="shared" si="20"/>
        <v>5565.7353194238594</v>
      </c>
      <c r="J85" s="40">
        <f t="shared" si="21"/>
        <v>-372.13357175970538</v>
      </c>
      <c r="K85" s="37">
        <f t="shared" si="22"/>
        <v>5193.6017476641537</v>
      </c>
      <c r="L85" s="37">
        <f t="shared" si="23"/>
        <v>73350825.774687037</v>
      </c>
      <c r="M85" s="37">
        <f t="shared" si="24"/>
        <v>68446477.432465881</v>
      </c>
      <c r="N85" s="41">
        <f>'jan-sep'!M85</f>
        <v>53537402.061596073</v>
      </c>
      <c r="O85" s="41">
        <f t="shared" si="25"/>
        <v>14909075.370869808</v>
      </c>
    </row>
    <row r="86" spans="1:15" s="34" customFormat="1" x14ac:dyDescent="0.2">
      <c r="A86" s="33">
        <v>532</v>
      </c>
      <c r="B86" s="34" t="s">
        <v>141</v>
      </c>
      <c r="C86" s="36">
        <v>156933</v>
      </c>
      <c r="D86" s="36">
        <v>6696</v>
      </c>
      <c r="E86" s="37">
        <f t="shared" si="16"/>
        <v>23436.827956989247</v>
      </c>
      <c r="F86" s="38">
        <f t="shared" si="17"/>
        <v>0.79360958151036198</v>
      </c>
      <c r="G86" s="39">
        <f t="shared" si="18"/>
        <v>3657.0652694793612</v>
      </c>
      <c r="H86" s="39">
        <f t="shared" si="19"/>
        <v>1099.6702879820416</v>
      </c>
      <c r="I86" s="37">
        <f t="shared" si="20"/>
        <v>4756.735557461403</v>
      </c>
      <c r="J86" s="40">
        <f t="shared" si="21"/>
        <v>-372.13357175970538</v>
      </c>
      <c r="K86" s="37">
        <f t="shared" si="22"/>
        <v>4384.6019857016972</v>
      </c>
      <c r="L86" s="37">
        <f t="shared" si="23"/>
        <v>31851101.292761553</v>
      </c>
      <c r="M86" s="37">
        <f t="shared" si="24"/>
        <v>29359294.896258563</v>
      </c>
      <c r="N86" s="41">
        <f>'jan-sep'!M86</f>
        <v>21691743.85419587</v>
      </c>
      <c r="O86" s="41">
        <f t="shared" si="25"/>
        <v>7667551.0420626923</v>
      </c>
    </row>
    <row r="87" spans="1:15" s="34" customFormat="1" x14ac:dyDescent="0.2">
      <c r="A87" s="33">
        <v>533</v>
      </c>
      <c r="B87" s="34" t="s">
        <v>142</v>
      </c>
      <c r="C87" s="36">
        <v>237350</v>
      </c>
      <c r="D87" s="36">
        <v>9080</v>
      </c>
      <c r="E87" s="37">
        <f t="shared" si="16"/>
        <v>26139.86784140969</v>
      </c>
      <c r="F87" s="38">
        <f t="shared" si="17"/>
        <v>0.88513896233858125</v>
      </c>
      <c r="G87" s="39">
        <f t="shared" si="18"/>
        <v>2035.2413388270957</v>
      </c>
      <c r="H87" s="39">
        <f t="shared" si="19"/>
        <v>153.60632843488673</v>
      </c>
      <c r="I87" s="37">
        <f t="shared" si="20"/>
        <v>2188.8476672619822</v>
      </c>
      <c r="J87" s="40">
        <f t="shared" si="21"/>
        <v>-372.13357175970538</v>
      </c>
      <c r="K87" s="37">
        <f t="shared" si="22"/>
        <v>1816.7140955022769</v>
      </c>
      <c r="L87" s="37">
        <f t="shared" si="23"/>
        <v>19874736.8187388</v>
      </c>
      <c r="M87" s="37">
        <f t="shared" si="24"/>
        <v>16495763.987160675</v>
      </c>
      <c r="N87" s="41">
        <f>'jan-sep'!M87</f>
        <v>9722719.8604367785</v>
      </c>
      <c r="O87" s="41">
        <f t="shared" si="25"/>
        <v>6773044.1267238967</v>
      </c>
    </row>
    <row r="88" spans="1:15" s="34" customFormat="1" x14ac:dyDescent="0.2">
      <c r="A88" s="33">
        <v>534</v>
      </c>
      <c r="B88" s="34" t="s">
        <v>143</v>
      </c>
      <c r="C88" s="36">
        <v>339525</v>
      </c>
      <c r="D88" s="36">
        <v>13707</v>
      </c>
      <c r="E88" s="37">
        <f t="shared" si="16"/>
        <v>24770.190413657256</v>
      </c>
      <c r="F88" s="38">
        <f t="shared" si="17"/>
        <v>0.83875942956914606</v>
      </c>
      <c r="G88" s="39">
        <f t="shared" si="18"/>
        <v>2857.0477954785565</v>
      </c>
      <c r="H88" s="39">
        <f t="shared" si="19"/>
        <v>632.99342814823876</v>
      </c>
      <c r="I88" s="37">
        <f t="shared" si="20"/>
        <v>3490.0412236267953</v>
      </c>
      <c r="J88" s="40">
        <f t="shared" si="21"/>
        <v>-372.13357175970538</v>
      </c>
      <c r="K88" s="37">
        <f t="shared" si="22"/>
        <v>3117.90765186709</v>
      </c>
      <c r="L88" s="37">
        <f t="shared" si="23"/>
        <v>47837995.052252486</v>
      </c>
      <c r="M88" s="37">
        <f t="shared" si="24"/>
        <v>42737160.184142202</v>
      </c>
      <c r="N88" s="41">
        <f>'jan-sep'!M88</f>
        <v>30360998.171962786</v>
      </c>
      <c r="O88" s="41">
        <f t="shared" si="25"/>
        <v>12376162.012179416</v>
      </c>
    </row>
    <row r="89" spans="1:15" s="34" customFormat="1" x14ac:dyDescent="0.2">
      <c r="A89" s="33">
        <v>536</v>
      </c>
      <c r="B89" s="34" t="s">
        <v>144</v>
      </c>
      <c r="C89" s="36">
        <v>114319</v>
      </c>
      <c r="D89" s="36">
        <v>5717</v>
      </c>
      <c r="E89" s="37">
        <f t="shared" si="16"/>
        <v>19996.326744796221</v>
      </c>
      <c r="F89" s="38">
        <f t="shared" si="17"/>
        <v>0.67710854595191527</v>
      </c>
      <c r="G89" s="39">
        <f t="shared" si="18"/>
        <v>5721.3659967951771</v>
      </c>
      <c r="H89" s="39">
        <f t="shared" si="19"/>
        <v>2303.8457122496011</v>
      </c>
      <c r="I89" s="37">
        <f t="shared" si="20"/>
        <v>8025.2117090447782</v>
      </c>
      <c r="J89" s="40">
        <f t="shared" si="21"/>
        <v>-372.13357175970538</v>
      </c>
      <c r="K89" s="37">
        <f t="shared" si="22"/>
        <v>7653.0781372850724</v>
      </c>
      <c r="L89" s="37">
        <f t="shared" si="23"/>
        <v>45880135.340608999</v>
      </c>
      <c r="M89" s="37">
        <f t="shared" si="24"/>
        <v>43752647.710858762</v>
      </c>
      <c r="N89" s="41">
        <f>'jan-sep'!M89</f>
        <v>34894054.191224277</v>
      </c>
      <c r="O89" s="41">
        <f t="shared" si="25"/>
        <v>8858593.5196344852</v>
      </c>
    </row>
    <row r="90" spans="1:15" s="34" customFormat="1" x14ac:dyDescent="0.2">
      <c r="A90" s="33">
        <v>538</v>
      </c>
      <c r="B90" s="34" t="s">
        <v>145</v>
      </c>
      <c r="C90" s="36">
        <v>143920</v>
      </c>
      <c r="D90" s="36">
        <v>6773</v>
      </c>
      <c r="E90" s="37">
        <f t="shared" si="16"/>
        <v>21249.077218367045</v>
      </c>
      <c r="F90" s="38">
        <f t="shared" si="17"/>
        <v>0.71952873954176355</v>
      </c>
      <c r="G90" s="39">
        <f t="shared" si="18"/>
        <v>4969.7157126526827</v>
      </c>
      <c r="H90" s="39">
        <f t="shared" si="19"/>
        <v>1865.3830464998125</v>
      </c>
      <c r="I90" s="37">
        <f t="shared" si="20"/>
        <v>6835.0987591524954</v>
      </c>
      <c r="J90" s="40">
        <f t="shared" si="21"/>
        <v>-372.13357175970538</v>
      </c>
      <c r="K90" s="37">
        <f t="shared" si="22"/>
        <v>6462.9651873927896</v>
      </c>
      <c r="L90" s="37">
        <f t="shared" si="23"/>
        <v>46294123.895739853</v>
      </c>
      <c r="M90" s="37">
        <f t="shared" si="24"/>
        <v>43773663.214211367</v>
      </c>
      <c r="N90" s="41">
        <f>'jan-sep'!M90</f>
        <v>32930946.411957681</v>
      </c>
      <c r="O90" s="41">
        <f t="shared" si="25"/>
        <v>10842716.802253686</v>
      </c>
    </row>
    <row r="91" spans="1:15" s="34" customFormat="1" x14ac:dyDescent="0.2">
      <c r="A91" s="33">
        <v>540</v>
      </c>
      <c r="B91" s="34" t="s">
        <v>146</v>
      </c>
      <c r="C91" s="36">
        <v>67361</v>
      </c>
      <c r="D91" s="36">
        <v>3026</v>
      </c>
      <c r="E91" s="37">
        <f t="shared" si="16"/>
        <v>22260.740251156643</v>
      </c>
      <c r="F91" s="38">
        <f t="shared" si="17"/>
        <v>0.7537853154553239</v>
      </c>
      <c r="G91" s="39">
        <f t="shared" si="18"/>
        <v>4362.7178929789234</v>
      </c>
      <c r="H91" s="39">
        <f t="shared" si="19"/>
        <v>1511.300985023453</v>
      </c>
      <c r="I91" s="37">
        <f t="shared" si="20"/>
        <v>5874.0188780023764</v>
      </c>
      <c r="J91" s="40">
        <f t="shared" si="21"/>
        <v>-372.13357175970538</v>
      </c>
      <c r="K91" s="37">
        <f t="shared" si="22"/>
        <v>5501.8853062426706</v>
      </c>
      <c r="L91" s="37">
        <f t="shared" si="23"/>
        <v>17774781.124835189</v>
      </c>
      <c r="M91" s="37">
        <f t="shared" si="24"/>
        <v>16648704.936690321</v>
      </c>
      <c r="N91" s="41">
        <f>'jan-sep'!M91</f>
        <v>11453136.231003087</v>
      </c>
      <c r="O91" s="41">
        <f t="shared" si="25"/>
        <v>5195568.7056872342</v>
      </c>
    </row>
    <row r="92" spans="1:15" s="34" customFormat="1" x14ac:dyDescent="0.2">
      <c r="A92" s="33">
        <v>541</v>
      </c>
      <c r="B92" s="34" t="s">
        <v>147</v>
      </c>
      <c r="C92" s="36">
        <v>30815</v>
      </c>
      <c r="D92" s="36">
        <v>1351</v>
      </c>
      <c r="E92" s="37">
        <f t="shared" si="16"/>
        <v>22809.03034789045</v>
      </c>
      <c r="F92" s="38">
        <f t="shared" si="17"/>
        <v>0.77235132084708291</v>
      </c>
      <c r="G92" s="39">
        <f t="shared" si="18"/>
        <v>4033.7438349386398</v>
      </c>
      <c r="H92" s="39">
        <f t="shared" si="19"/>
        <v>1319.3994511666208</v>
      </c>
      <c r="I92" s="37">
        <f t="shared" si="20"/>
        <v>5353.1432861052608</v>
      </c>
      <c r="J92" s="40">
        <f t="shared" si="21"/>
        <v>-372.13357175970538</v>
      </c>
      <c r="K92" s="37">
        <f t="shared" si="22"/>
        <v>4981.009714345555</v>
      </c>
      <c r="L92" s="37">
        <f t="shared" si="23"/>
        <v>7232096.579528207</v>
      </c>
      <c r="M92" s="37">
        <f t="shared" si="24"/>
        <v>6729344.1240808452</v>
      </c>
      <c r="N92" s="41">
        <f>'jan-sep'!M92</f>
        <v>6561194.8770935806</v>
      </c>
      <c r="O92" s="41">
        <f t="shared" si="25"/>
        <v>168149.2469872646</v>
      </c>
    </row>
    <row r="93" spans="1:15" s="34" customFormat="1" x14ac:dyDescent="0.2">
      <c r="A93" s="33">
        <v>542</v>
      </c>
      <c r="B93" s="34" t="s">
        <v>148</v>
      </c>
      <c r="C93" s="36">
        <v>167323</v>
      </c>
      <c r="D93" s="36">
        <v>6490</v>
      </c>
      <c r="E93" s="37">
        <f t="shared" si="16"/>
        <v>25781.664098613252</v>
      </c>
      <c r="F93" s="38">
        <f t="shared" si="17"/>
        <v>0.87300959385331434</v>
      </c>
      <c r="G93" s="39">
        <f t="shared" si="18"/>
        <v>2250.1635845049591</v>
      </c>
      <c r="H93" s="39">
        <f t="shared" si="19"/>
        <v>278.97763841364031</v>
      </c>
      <c r="I93" s="37">
        <f t="shared" si="20"/>
        <v>2529.1412229185994</v>
      </c>
      <c r="J93" s="40">
        <f t="shared" si="21"/>
        <v>-372.13357175970538</v>
      </c>
      <c r="K93" s="37">
        <f t="shared" si="22"/>
        <v>2157.0076511588941</v>
      </c>
      <c r="L93" s="37">
        <f t="shared" si="23"/>
        <v>16414126.536741709</v>
      </c>
      <c r="M93" s="37">
        <f t="shared" si="24"/>
        <v>13998979.656021222</v>
      </c>
      <c r="N93" s="41">
        <f>'jan-sep'!M93</f>
        <v>10808058.43992402</v>
      </c>
      <c r="O93" s="41">
        <f t="shared" si="25"/>
        <v>3190921.2160972022</v>
      </c>
    </row>
    <row r="94" spans="1:15" s="34" customFormat="1" x14ac:dyDescent="0.2">
      <c r="A94" s="33">
        <v>543</v>
      </c>
      <c r="B94" s="34" t="s">
        <v>149</v>
      </c>
      <c r="C94" s="36">
        <v>56190</v>
      </c>
      <c r="D94" s="36">
        <v>2114</v>
      </c>
      <c r="E94" s="37">
        <f t="shared" si="16"/>
        <v>26579.943235572373</v>
      </c>
      <c r="F94" s="38">
        <f t="shared" si="17"/>
        <v>0.90004063973431869</v>
      </c>
      <c r="G94" s="39">
        <f t="shared" si="18"/>
        <v>1771.1961023294862</v>
      </c>
      <c r="H94" s="39">
        <f t="shared" si="19"/>
        <v>0</v>
      </c>
      <c r="I94" s="37">
        <f t="shared" si="20"/>
        <v>1771.1961023294862</v>
      </c>
      <c r="J94" s="40">
        <f t="shared" si="21"/>
        <v>-372.13357175970538</v>
      </c>
      <c r="K94" s="37">
        <f t="shared" si="22"/>
        <v>1399.0625305697808</v>
      </c>
      <c r="L94" s="37">
        <f t="shared" si="23"/>
        <v>3744308.5603245338</v>
      </c>
      <c r="M94" s="37">
        <f t="shared" si="24"/>
        <v>2957618.1896245168</v>
      </c>
      <c r="N94" s="41">
        <f>'jan-sep'!M94</f>
        <v>2903920.22218788</v>
      </c>
      <c r="O94" s="41">
        <f t="shared" si="25"/>
        <v>53697.967436636798</v>
      </c>
    </row>
    <row r="95" spans="1:15" s="34" customFormat="1" x14ac:dyDescent="0.2">
      <c r="A95" s="33">
        <v>544</v>
      </c>
      <c r="B95" s="34" t="s">
        <v>150</v>
      </c>
      <c r="C95" s="36">
        <v>89704</v>
      </c>
      <c r="D95" s="36">
        <v>3248</v>
      </c>
      <c r="E95" s="37">
        <f t="shared" si="16"/>
        <v>27618.226600985221</v>
      </c>
      <c r="F95" s="38">
        <f t="shared" si="17"/>
        <v>0.93519862393877806</v>
      </c>
      <c r="G95" s="39">
        <f t="shared" si="18"/>
        <v>1148.2260830817772</v>
      </c>
      <c r="H95" s="39">
        <f t="shared" si="19"/>
        <v>0</v>
      </c>
      <c r="I95" s="37">
        <f t="shared" si="20"/>
        <v>1148.2260830817772</v>
      </c>
      <c r="J95" s="40">
        <f t="shared" si="21"/>
        <v>-372.13357175970538</v>
      </c>
      <c r="K95" s="37">
        <f t="shared" si="22"/>
        <v>776.09251132207191</v>
      </c>
      <c r="L95" s="37">
        <f t="shared" si="23"/>
        <v>3729438.3178496123</v>
      </c>
      <c r="M95" s="37">
        <f t="shared" si="24"/>
        <v>2520748.4767740895</v>
      </c>
      <c r="N95" s="41">
        <f>'jan-sep'!M95</f>
        <v>2946109.6593280518</v>
      </c>
      <c r="O95" s="41">
        <f t="shared" si="25"/>
        <v>-425361.18255396234</v>
      </c>
    </row>
    <row r="96" spans="1:15" s="34" customFormat="1" x14ac:dyDescent="0.2">
      <c r="A96" s="33">
        <v>545</v>
      </c>
      <c r="B96" s="34" t="s">
        <v>151</v>
      </c>
      <c r="C96" s="36">
        <v>45627</v>
      </c>
      <c r="D96" s="36">
        <v>1596</v>
      </c>
      <c r="E96" s="37">
        <f t="shared" si="16"/>
        <v>28588.345864661653</v>
      </c>
      <c r="F96" s="38">
        <f t="shared" si="17"/>
        <v>0.96804845943163109</v>
      </c>
      <c r="G96" s="39">
        <f t="shared" si="18"/>
        <v>566.15452487591824</v>
      </c>
      <c r="H96" s="39">
        <f t="shared" si="19"/>
        <v>0</v>
      </c>
      <c r="I96" s="37">
        <f t="shared" si="20"/>
        <v>566.15452487591824</v>
      </c>
      <c r="J96" s="40">
        <f t="shared" si="21"/>
        <v>-372.13357175970538</v>
      </c>
      <c r="K96" s="37">
        <f t="shared" si="22"/>
        <v>194.02095311621287</v>
      </c>
      <c r="L96" s="37">
        <f t="shared" si="23"/>
        <v>903582.62170196546</v>
      </c>
      <c r="M96" s="37">
        <f t="shared" si="24"/>
        <v>309657.44117347576</v>
      </c>
      <c r="N96" s="41">
        <f>'jan-sep'!M96</f>
        <v>296779.74639395619</v>
      </c>
      <c r="O96" s="41">
        <f t="shared" si="25"/>
        <v>12877.694779519574</v>
      </c>
    </row>
    <row r="97" spans="1:15" s="34" customFormat="1" x14ac:dyDescent="0.2">
      <c r="A97" s="33">
        <v>602</v>
      </c>
      <c r="B97" s="34" t="s">
        <v>152</v>
      </c>
      <c r="C97" s="36">
        <v>1989951</v>
      </c>
      <c r="D97" s="36">
        <v>68363</v>
      </c>
      <c r="E97" s="37">
        <f t="shared" si="16"/>
        <v>29108.596755554907</v>
      </c>
      <c r="F97" s="38">
        <f t="shared" si="17"/>
        <v>0.9856650111492905</v>
      </c>
      <c r="G97" s="39">
        <f t="shared" si="18"/>
        <v>254.00399033996581</v>
      </c>
      <c r="H97" s="39">
        <f t="shared" si="19"/>
        <v>0</v>
      </c>
      <c r="I97" s="37">
        <f t="shared" si="20"/>
        <v>254.00399033996581</v>
      </c>
      <c r="J97" s="40">
        <f t="shared" si="21"/>
        <v>-372.13357175970538</v>
      </c>
      <c r="K97" s="37">
        <f t="shared" si="22"/>
        <v>-118.12958141973957</v>
      </c>
      <c r="L97" s="37">
        <f t="shared" si="23"/>
        <v>17364474.791611083</v>
      </c>
      <c r="M97" s="37">
        <f t="shared" si="24"/>
        <v>-8075692.5745976558</v>
      </c>
      <c r="N97" s="41">
        <f>'jan-sep'!M97</f>
        <v>2257564.9139911174</v>
      </c>
      <c r="O97" s="41">
        <f t="shared" si="25"/>
        <v>-10333257.488588773</v>
      </c>
    </row>
    <row r="98" spans="1:15" s="34" customFormat="1" x14ac:dyDescent="0.2">
      <c r="A98" s="33">
        <v>604</v>
      </c>
      <c r="B98" s="34" t="s">
        <v>153</v>
      </c>
      <c r="C98" s="36">
        <v>821290</v>
      </c>
      <c r="D98" s="36">
        <v>27216</v>
      </c>
      <c r="E98" s="37">
        <f t="shared" si="16"/>
        <v>30176.734273956496</v>
      </c>
      <c r="F98" s="38">
        <f t="shared" si="17"/>
        <v>1.0218339061264543</v>
      </c>
      <c r="G98" s="39">
        <f t="shared" si="18"/>
        <v>-386.87852070098739</v>
      </c>
      <c r="H98" s="39">
        <f t="shared" si="19"/>
        <v>0</v>
      </c>
      <c r="I98" s="37">
        <f t="shared" si="20"/>
        <v>-386.87852070098739</v>
      </c>
      <c r="J98" s="40">
        <f t="shared" si="21"/>
        <v>-372.13357175970538</v>
      </c>
      <c r="K98" s="37">
        <f t="shared" si="22"/>
        <v>-759.01209246069277</v>
      </c>
      <c r="L98" s="37">
        <f t="shared" si="23"/>
        <v>-10529285.819398073</v>
      </c>
      <c r="M98" s="37">
        <f t="shared" si="24"/>
        <v>-20657273.108410213</v>
      </c>
      <c r="N98" s="41">
        <f>'jan-sep'!M98</f>
        <v>-16970619.061492547</v>
      </c>
      <c r="O98" s="41">
        <f t="shared" si="25"/>
        <v>-3686654.0469176657</v>
      </c>
    </row>
    <row r="99" spans="1:15" s="34" customFormat="1" x14ac:dyDescent="0.2">
      <c r="A99" s="33">
        <v>605</v>
      </c>
      <c r="B99" s="34" t="s">
        <v>154</v>
      </c>
      <c r="C99" s="36">
        <v>777810</v>
      </c>
      <c r="D99" s="36">
        <v>30034</v>
      </c>
      <c r="E99" s="37">
        <f t="shared" si="16"/>
        <v>25897.649330758475</v>
      </c>
      <c r="F99" s="38">
        <f t="shared" si="17"/>
        <v>0.87693704477427836</v>
      </c>
      <c r="G99" s="39">
        <f t="shared" si="18"/>
        <v>2180.5724452178247</v>
      </c>
      <c r="H99" s="39">
        <f t="shared" si="19"/>
        <v>238.38280716281204</v>
      </c>
      <c r="I99" s="37">
        <f t="shared" si="20"/>
        <v>2418.9552523806369</v>
      </c>
      <c r="J99" s="40">
        <f t="shared" si="21"/>
        <v>-372.13357175970538</v>
      </c>
      <c r="K99" s="37">
        <f t="shared" si="22"/>
        <v>2046.8216806209316</v>
      </c>
      <c r="L99" s="37">
        <f t="shared" si="23"/>
        <v>72650902.050000057</v>
      </c>
      <c r="M99" s="37">
        <f t="shared" si="24"/>
        <v>61474242.355769061</v>
      </c>
      <c r="N99" s="41">
        <f>'jan-sep'!M99</f>
        <v>53805769.088548124</v>
      </c>
      <c r="O99" s="41">
        <f t="shared" si="25"/>
        <v>7668473.2672209367</v>
      </c>
    </row>
    <row r="100" spans="1:15" s="34" customFormat="1" x14ac:dyDescent="0.2">
      <c r="A100" s="33">
        <v>612</v>
      </c>
      <c r="B100" s="34" t="s">
        <v>155</v>
      </c>
      <c r="C100" s="36">
        <v>232147</v>
      </c>
      <c r="D100" s="36">
        <v>6772</v>
      </c>
      <c r="E100" s="37">
        <f t="shared" si="16"/>
        <v>34280.419373892495</v>
      </c>
      <c r="F100" s="38">
        <f t="shared" si="17"/>
        <v>1.1607914400037855</v>
      </c>
      <c r="G100" s="39">
        <f t="shared" si="18"/>
        <v>-2849.0895806625872</v>
      </c>
      <c r="H100" s="39">
        <f t="shared" si="19"/>
        <v>0</v>
      </c>
      <c r="I100" s="37">
        <f t="shared" si="20"/>
        <v>-2849.0895806625872</v>
      </c>
      <c r="J100" s="40">
        <f t="shared" si="21"/>
        <v>-372.13357175970538</v>
      </c>
      <c r="K100" s="37">
        <f t="shared" si="22"/>
        <v>-3221.2231524222925</v>
      </c>
      <c r="L100" s="37">
        <f t="shared" si="23"/>
        <v>-19294034.640247039</v>
      </c>
      <c r="M100" s="37">
        <f t="shared" si="24"/>
        <v>-21814123.188203763</v>
      </c>
      <c r="N100" s="41">
        <f>'jan-sep'!M100</f>
        <v>-18609626.289110363</v>
      </c>
      <c r="O100" s="41">
        <f t="shared" si="25"/>
        <v>-3204496.8990934007</v>
      </c>
    </row>
    <row r="101" spans="1:15" s="34" customFormat="1" x14ac:dyDescent="0.2">
      <c r="A101" s="33">
        <v>615</v>
      </c>
      <c r="B101" s="34" t="s">
        <v>156</v>
      </c>
      <c r="C101" s="36">
        <v>30263</v>
      </c>
      <c r="D101" s="36">
        <v>1081</v>
      </c>
      <c r="E101" s="37">
        <f t="shared" si="16"/>
        <v>27995.374653098981</v>
      </c>
      <c r="F101" s="38">
        <f t="shared" si="17"/>
        <v>0.94796947792783892</v>
      </c>
      <c r="G101" s="39">
        <f t="shared" si="18"/>
        <v>921.93725181352124</v>
      </c>
      <c r="H101" s="39">
        <f t="shared" si="19"/>
        <v>0</v>
      </c>
      <c r="I101" s="37">
        <f t="shared" si="20"/>
        <v>921.93725181352124</v>
      </c>
      <c r="J101" s="40">
        <f t="shared" si="21"/>
        <v>-372.13357175970538</v>
      </c>
      <c r="K101" s="37">
        <f t="shared" si="22"/>
        <v>549.80368005381592</v>
      </c>
      <c r="L101" s="37">
        <f t="shared" si="23"/>
        <v>996614.1692104165</v>
      </c>
      <c r="M101" s="37">
        <f t="shared" si="24"/>
        <v>594337.77813817502</v>
      </c>
      <c r="N101" s="41">
        <f>'jan-sep'!M101</f>
        <v>1677964.4797469743</v>
      </c>
      <c r="O101" s="41">
        <f t="shared" si="25"/>
        <v>-1083626.7016087994</v>
      </c>
    </row>
    <row r="102" spans="1:15" s="34" customFormat="1" x14ac:dyDescent="0.2">
      <c r="A102" s="33">
        <v>616</v>
      </c>
      <c r="B102" s="34" t="s">
        <v>100</v>
      </c>
      <c r="C102" s="36">
        <v>95846</v>
      </c>
      <c r="D102" s="36">
        <v>3357</v>
      </c>
      <c r="E102" s="37">
        <f t="shared" si="16"/>
        <v>28551.087280309799</v>
      </c>
      <c r="F102" s="38">
        <f t="shared" si="17"/>
        <v>0.96678682242215996</v>
      </c>
      <c r="G102" s="39">
        <f t="shared" si="18"/>
        <v>588.50967548703045</v>
      </c>
      <c r="H102" s="39">
        <f t="shared" si="19"/>
        <v>0</v>
      </c>
      <c r="I102" s="37">
        <f t="shared" si="20"/>
        <v>588.50967548703045</v>
      </c>
      <c r="J102" s="40">
        <f t="shared" si="21"/>
        <v>-372.13357175970538</v>
      </c>
      <c r="K102" s="37">
        <f t="shared" si="22"/>
        <v>216.37610372732507</v>
      </c>
      <c r="L102" s="37">
        <f t="shared" si="23"/>
        <v>1975626.9806099613</v>
      </c>
      <c r="M102" s="37">
        <f t="shared" si="24"/>
        <v>726374.58021263022</v>
      </c>
      <c r="N102" s="41">
        <f>'jan-sep'!M102</f>
        <v>490212.66205796343</v>
      </c>
      <c r="O102" s="41">
        <f t="shared" si="25"/>
        <v>236161.91815466678</v>
      </c>
    </row>
    <row r="103" spans="1:15" s="34" customFormat="1" x14ac:dyDescent="0.2">
      <c r="A103" s="33">
        <v>617</v>
      </c>
      <c r="B103" s="34" t="s">
        <v>157</v>
      </c>
      <c r="C103" s="36">
        <v>130905</v>
      </c>
      <c r="D103" s="36">
        <v>4612</v>
      </c>
      <c r="E103" s="37">
        <f t="shared" si="16"/>
        <v>28383.564614050305</v>
      </c>
      <c r="F103" s="38">
        <f t="shared" si="17"/>
        <v>0.96111422912977085</v>
      </c>
      <c r="G103" s="39">
        <f t="shared" si="18"/>
        <v>689.02327524272698</v>
      </c>
      <c r="H103" s="39">
        <f t="shared" si="19"/>
        <v>0</v>
      </c>
      <c r="I103" s="37">
        <f t="shared" si="20"/>
        <v>689.02327524272698</v>
      </c>
      <c r="J103" s="40">
        <f t="shared" si="21"/>
        <v>-372.13357175970538</v>
      </c>
      <c r="K103" s="37">
        <f t="shared" si="22"/>
        <v>316.88970348302161</v>
      </c>
      <c r="L103" s="37">
        <f t="shared" si="23"/>
        <v>3177775.3454194567</v>
      </c>
      <c r="M103" s="37">
        <f t="shared" si="24"/>
        <v>1461495.3124636956</v>
      </c>
      <c r="N103" s="41">
        <f>'jan-sep'!M103</f>
        <v>1390895.8586271415</v>
      </c>
      <c r="O103" s="41">
        <f t="shared" si="25"/>
        <v>70599.453836554196</v>
      </c>
    </row>
    <row r="104" spans="1:15" s="34" customFormat="1" x14ac:dyDescent="0.2">
      <c r="A104" s="33">
        <v>618</v>
      </c>
      <c r="B104" s="34" t="s">
        <v>158</v>
      </c>
      <c r="C104" s="36">
        <v>76254</v>
      </c>
      <c r="D104" s="36">
        <v>2442</v>
      </c>
      <c r="E104" s="37">
        <f t="shared" si="16"/>
        <v>31226.044226044225</v>
      </c>
      <c r="F104" s="38">
        <f t="shared" si="17"/>
        <v>1.0573652687101296</v>
      </c>
      <c r="G104" s="39">
        <f t="shared" si="18"/>
        <v>-1016.464491953625</v>
      </c>
      <c r="H104" s="39">
        <f t="shared" si="19"/>
        <v>0</v>
      </c>
      <c r="I104" s="37">
        <f t="shared" si="20"/>
        <v>-1016.464491953625</v>
      </c>
      <c r="J104" s="40">
        <f t="shared" si="21"/>
        <v>-372.13357175970538</v>
      </c>
      <c r="K104" s="37">
        <f t="shared" si="22"/>
        <v>-1388.5980637133305</v>
      </c>
      <c r="L104" s="37">
        <f t="shared" si="23"/>
        <v>-2482206.2893507523</v>
      </c>
      <c r="M104" s="37">
        <f t="shared" si="24"/>
        <v>-3390956.4715879532</v>
      </c>
      <c r="N104" s="41">
        <f>'jan-sep'!M104</f>
        <v>-3122773.0948032336</v>
      </c>
      <c r="O104" s="41">
        <f t="shared" si="25"/>
        <v>-268183.37678471953</v>
      </c>
    </row>
    <row r="105" spans="1:15" s="34" customFormat="1" x14ac:dyDescent="0.2">
      <c r="A105" s="33">
        <v>619</v>
      </c>
      <c r="B105" s="34" t="s">
        <v>159</v>
      </c>
      <c r="C105" s="36">
        <v>137358</v>
      </c>
      <c r="D105" s="36">
        <v>4719</v>
      </c>
      <c r="E105" s="37">
        <f t="shared" si="16"/>
        <v>29107.438016528926</v>
      </c>
      <c r="F105" s="38">
        <f t="shared" si="17"/>
        <v>0.9856257743380985</v>
      </c>
      <c r="G105" s="39">
        <f t="shared" si="18"/>
        <v>254.69923375555445</v>
      </c>
      <c r="H105" s="39">
        <f t="shared" si="19"/>
        <v>0</v>
      </c>
      <c r="I105" s="37">
        <f t="shared" si="20"/>
        <v>254.69923375555445</v>
      </c>
      <c r="J105" s="40">
        <f t="shared" si="21"/>
        <v>-372.13357175970538</v>
      </c>
      <c r="K105" s="37">
        <f t="shared" si="22"/>
        <v>-117.43433800415093</v>
      </c>
      <c r="L105" s="37">
        <f t="shared" si="23"/>
        <v>1201925.6840924614</v>
      </c>
      <c r="M105" s="37">
        <f t="shared" si="24"/>
        <v>-554172.64104158827</v>
      </c>
      <c r="N105" s="41">
        <f>'jan-sep'!M105</f>
        <v>-248999.35887651678</v>
      </c>
      <c r="O105" s="41">
        <f t="shared" si="25"/>
        <v>-305173.28216507146</v>
      </c>
    </row>
    <row r="106" spans="1:15" s="34" customFormat="1" x14ac:dyDescent="0.2">
      <c r="A106" s="33">
        <v>620</v>
      </c>
      <c r="B106" s="34" t="s">
        <v>160</v>
      </c>
      <c r="C106" s="36">
        <v>173451</v>
      </c>
      <c r="D106" s="36">
        <v>4535</v>
      </c>
      <c r="E106" s="37">
        <f t="shared" si="16"/>
        <v>38247.188533627341</v>
      </c>
      <c r="F106" s="38">
        <f t="shared" si="17"/>
        <v>1.2951127747246207</v>
      </c>
      <c r="G106" s="39">
        <f t="shared" si="18"/>
        <v>-5229.1510765034946</v>
      </c>
      <c r="H106" s="39">
        <f t="shared" si="19"/>
        <v>0</v>
      </c>
      <c r="I106" s="37">
        <f t="shared" si="20"/>
        <v>-5229.1510765034946</v>
      </c>
      <c r="J106" s="40">
        <f t="shared" si="21"/>
        <v>-372.13357175970538</v>
      </c>
      <c r="K106" s="37">
        <f t="shared" si="22"/>
        <v>-5601.2846482632003</v>
      </c>
      <c r="L106" s="37">
        <f t="shared" si="23"/>
        <v>-23714200.131943349</v>
      </c>
      <c r="M106" s="37">
        <f t="shared" si="24"/>
        <v>-25401825.879873615</v>
      </c>
      <c r="N106" s="41">
        <f>'jan-sep'!M106</f>
        <v>-21607635.620365549</v>
      </c>
      <c r="O106" s="41">
        <f t="shared" si="25"/>
        <v>-3794190.2595080659</v>
      </c>
    </row>
    <row r="107" spans="1:15" s="34" customFormat="1" x14ac:dyDescent="0.2">
      <c r="A107" s="33">
        <v>621</v>
      </c>
      <c r="B107" s="34" t="s">
        <v>161</v>
      </c>
      <c r="C107" s="36">
        <v>101756</v>
      </c>
      <c r="D107" s="36">
        <v>3502</v>
      </c>
      <c r="E107" s="37">
        <f t="shared" si="16"/>
        <v>29056.53912050257</v>
      </c>
      <c r="F107" s="38">
        <f t="shared" si="17"/>
        <v>0.98390225391763264</v>
      </c>
      <c r="G107" s="39">
        <f t="shared" si="18"/>
        <v>285.23857137136798</v>
      </c>
      <c r="H107" s="39">
        <f t="shared" si="19"/>
        <v>0</v>
      </c>
      <c r="I107" s="37">
        <f t="shared" si="20"/>
        <v>285.23857137136798</v>
      </c>
      <c r="J107" s="40">
        <f t="shared" si="21"/>
        <v>-372.13357175970538</v>
      </c>
      <c r="K107" s="37">
        <f t="shared" si="22"/>
        <v>-86.895000388337394</v>
      </c>
      <c r="L107" s="37">
        <f t="shared" si="23"/>
        <v>998905.47694253072</v>
      </c>
      <c r="M107" s="37">
        <f t="shared" si="24"/>
        <v>-304306.29135995754</v>
      </c>
      <c r="N107" s="41">
        <f>'jan-sep'!M107</f>
        <v>711483.62899225252</v>
      </c>
      <c r="O107" s="41">
        <f t="shared" si="25"/>
        <v>-1015789.9203522101</v>
      </c>
    </row>
    <row r="108" spans="1:15" s="34" customFormat="1" x14ac:dyDescent="0.2">
      <c r="A108" s="33">
        <v>622</v>
      </c>
      <c r="B108" s="34" t="s">
        <v>162</v>
      </c>
      <c r="C108" s="36">
        <v>70677</v>
      </c>
      <c r="D108" s="36">
        <v>2257</v>
      </c>
      <c r="E108" s="37">
        <f t="shared" si="16"/>
        <v>31314.576871953923</v>
      </c>
      <c r="F108" s="38">
        <f t="shared" si="17"/>
        <v>1.060363129862643</v>
      </c>
      <c r="G108" s="39">
        <f t="shared" si="18"/>
        <v>-1069.5840794994438</v>
      </c>
      <c r="H108" s="39">
        <f t="shared" si="19"/>
        <v>0</v>
      </c>
      <c r="I108" s="37">
        <f t="shared" si="20"/>
        <v>-1069.5840794994438</v>
      </c>
      <c r="J108" s="40">
        <f t="shared" si="21"/>
        <v>-372.13357175970538</v>
      </c>
      <c r="K108" s="37">
        <f t="shared" si="22"/>
        <v>-1441.7176512591491</v>
      </c>
      <c r="L108" s="37">
        <f t="shared" si="23"/>
        <v>-2414051.2674302445</v>
      </c>
      <c r="M108" s="37">
        <f t="shared" si="24"/>
        <v>-3253956.7388918996</v>
      </c>
      <c r="N108" s="41">
        <f>'jan-sep'!M108</f>
        <v>-2105608.466409049</v>
      </c>
      <c r="O108" s="41">
        <f t="shared" si="25"/>
        <v>-1148348.2724828506</v>
      </c>
    </row>
    <row r="109" spans="1:15" s="34" customFormat="1" x14ac:dyDescent="0.2">
      <c r="A109" s="33">
        <v>623</v>
      </c>
      <c r="B109" s="34" t="s">
        <v>163</v>
      </c>
      <c r="C109" s="36">
        <v>347695</v>
      </c>
      <c r="D109" s="36">
        <v>13786</v>
      </c>
      <c r="E109" s="37">
        <f t="shared" si="16"/>
        <v>25220.876251269405</v>
      </c>
      <c r="F109" s="38">
        <f t="shared" si="17"/>
        <v>0.85402039404933972</v>
      </c>
      <c r="G109" s="39">
        <f t="shared" si="18"/>
        <v>2586.636292911267</v>
      </c>
      <c r="H109" s="39">
        <f t="shared" si="19"/>
        <v>475.25338498398668</v>
      </c>
      <c r="I109" s="37">
        <f t="shared" si="20"/>
        <v>3061.8896778952535</v>
      </c>
      <c r="J109" s="40">
        <f t="shared" si="21"/>
        <v>-372.13357175970538</v>
      </c>
      <c r="K109" s="37">
        <f t="shared" si="22"/>
        <v>2689.7561061355482</v>
      </c>
      <c r="L109" s="37">
        <f t="shared" si="23"/>
        <v>42211211.099463962</v>
      </c>
      <c r="M109" s="37">
        <f t="shared" si="24"/>
        <v>37080977.679184668</v>
      </c>
      <c r="N109" s="41">
        <f>'jan-sep'!M109</f>
        <v>27513236.510445677</v>
      </c>
      <c r="O109" s="41">
        <f t="shared" si="25"/>
        <v>9567741.168738991</v>
      </c>
    </row>
    <row r="110" spans="1:15" s="34" customFormat="1" x14ac:dyDescent="0.2">
      <c r="A110" s="33">
        <v>624</v>
      </c>
      <c r="B110" s="34" t="s">
        <v>164</v>
      </c>
      <c r="C110" s="36">
        <v>508163</v>
      </c>
      <c r="D110" s="36">
        <v>18562</v>
      </c>
      <c r="E110" s="37">
        <f t="shared" si="16"/>
        <v>27376.52192651654</v>
      </c>
      <c r="F110" s="38">
        <f t="shared" si="17"/>
        <v>0.92701410571360654</v>
      </c>
      <c r="G110" s="39">
        <f t="shared" si="18"/>
        <v>1293.248887762986</v>
      </c>
      <c r="H110" s="39">
        <f t="shared" si="19"/>
        <v>0</v>
      </c>
      <c r="I110" s="37">
        <f t="shared" si="20"/>
        <v>1293.248887762986</v>
      </c>
      <c r="J110" s="40">
        <f t="shared" si="21"/>
        <v>-372.13357175970538</v>
      </c>
      <c r="K110" s="37">
        <f t="shared" si="22"/>
        <v>921.11531600328067</v>
      </c>
      <c r="L110" s="37">
        <f t="shared" si="23"/>
        <v>24005285.854656547</v>
      </c>
      <c r="M110" s="37">
        <f t="shared" si="24"/>
        <v>17097742.495652895</v>
      </c>
      <c r="N110" s="41">
        <f>'jan-sep'!M110</f>
        <v>17156081.987822436</v>
      </c>
      <c r="O110" s="41">
        <f t="shared" si="25"/>
        <v>-58339.492169540375</v>
      </c>
    </row>
    <row r="111" spans="1:15" s="34" customFormat="1" x14ac:dyDescent="0.2">
      <c r="A111" s="33">
        <v>625</v>
      </c>
      <c r="B111" s="34" t="s">
        <v>165</v>
      </c>
      <c r="C111" s="36">
        <v>605969</v>
      </c>
      <c r="D111" s="36">
        <v>24718</v>
      </c>
      <c r="E111" s="37">
        <f t="shared" si="16"/>
        <v>24515.292499393156</v>
      </c>
      <c r="F111" s="38">
        <f t="shared" si="17"/>
        <v>0.83012816652287402</v>
      </c>
      <c r="G111" s="39">
        <f t="shared" si="18"/>
        <v>3009.9865440370163</v>
      </c>
      <c r="H111" s="39">
        <f t="shared" si="19"/>
        <v>722.20769814067387</v>
      </c>
      <c r="I111" s="37">
        <f t="shared" si="20"/>
        <v>3732.1942421776903</v>
      </c>
      <c r="J111" s="40">
        <f t="shared" si="21"/>
        <v>-372.13357175970538</v>
      </c>
      <c r="K111" s="37">
        <f t="shared" si="22"/>
        <v>3360.060670417985</v>
      </c>
      <c r="L111" s="37">
        <f t="shared" si="23"/>
        <v>92252377.278148144</v>
      </c>
      <c r="M111" s="37">
        <f t="shared" si="24"/>
        <v>83053979.65139176</v>
      </c>
      <c r="N111" s="41">
        <f>'jan-sep'!M111</f>
        <v>68395913.931901649</v>
      </c>
      <c r="O111" s="41">
        <f t="shared" si="25"/>
        <v>14658065.719490111</v>
      </c>
    </row>
    <row r="112" spans="1:15" s="34" customFormat="1" x14ac:dyDescent="0.2">
      <c r="A112" s="33">
        <v>626</v>
      </c>
      <c r="B112" s="34" t="s">
        <v>166</v>
      </c>
      <c r="C112" s="36">
        <v>845835</v>
      </c>
      <c r="D112" s="36">
        <v>25740</v>
      </c>
      <c r="E112" s="37">
        <f t="shared" si="16"/>
        <v>32860.722610722609</v>
      </c>
      <c r="F112" s="38">
        <f t="shared" si="17"/>
        <v>1.112718170184229</v>
      </c>
      <c r="G112" s="39">
        <f t="shared" si="18"/>
        <v>-1997.2715227606552</v>
      </c>
      <c r="H112" s="39">
        <f t="shared" si="19"/>
        <v>0</v>
      </c>
      <c r="I112" s="37">
        <f t="shared" si="20"/>
        <v>-1997.2715227606552</v>
      </c>
      <c r="J112" s="40">
        <f t="shared" si="21"/>
        <v>-372.13357175970538</v>
      </c>
      <c r="K112" s="37">
        <f t="shared" si="22"/>
        <v>-2369.4050945203608</v>
      </c>
      <c r="L112" s="37">
        <f t="shared" si="23"/>
        <v>-51409768.995859265</v>
      </c>
      <c r="M112" s="37">
        <f t="shared" si="24"/>
        <v>-60988487.132954083</v>
      </c>
      <c r="N112" s="41">
        <f>'jan-sep'!M112</f>
        <v>-59166705.593871951</v>
      </c>
      <c r="O112" s="41">
        <f t="shared" si="25"/>
        <v>-1821781.5390821323</v>
      </c>
    </row>
    <row r="113" spans="1:15" s="34" customFormat="1" x14ac:dyDescent="0.2">
      <c r="A113" s="33">
        <v>627</v>
      </c>
      <c r="B113" s="34" t="s">
        <v>167</v>
      </c>
      <c r="C113" s="36">
        <v>658294</v>
      </c>
      <c r="D113" s="36">
        <v>21931</v>
      </c>
      <c r="E113" s="37">
        <f t="shared" si="16"/>
        <v>30016.597510373445</v>
      </c>
      <c r="F113" s="38">
        <f t="shared" si="17"/>
        <v>1.0164114116589951</v>
      </c>
      <c r="G113" s="39">
        <f t="shared" si="18"/>
        <v>-290.79646255115728</v>
      </c>
      <c r="H113" s="39">
        <f t="shared" si="19"/>
        <v>0</v>
      </c>
      <c r="I113" s="37">
        <f t="shared" si="20"/>
        <v>-290.79646255115728</v>
      </c>
      <c r="J113" s="40">
        <f t="shared" si="21"/>
        <v>-372.13357175970538</v>
      </c>
      <c r="K113" s="37">
        <f t="shared" si="22"/>
        <v>-662.93003431086265</v>
      </c>
      <c r="L113" s="37">
        <f t="shared" si="23"/>
        <v>-6377457.22020943</v>
      </c>
      <c r="M113" s="37">
        <f t="shared" si="24"/>
        <v>-14538718.582471529</v>
      </c>
      <c r="N113" s="41">
        <f>'jan-sep'!M113</f>
        <v>-7609516.0287181549</v>
      </c>
      <c r="O113" s="41">
        <f t="shared" si="25"/>
        <v>-6929202.5537533741</v>
      </c>
    </row>
    <row r="114" spans="1:15" s="34" customFormat="1" x14ac:dyDescent="0.2">
      <c r="A114" s="33">
        <v>628</v>
      </c>
      <c r="B114" s="34" t="s">
        <v>168</v>
      </c>
      <c r="C114" s="36">
        <v>252754</v>
      </c>
      <c r="D114" s="36">
        <v>9462</v>
      </c>
      <c r="E114" s="37">
        <f t="shared" si="16"/>
        <v>26712.534347917986</v>
      </c>
      <c r="F114" s="38">
        <f t="shared" si="17"/>
        <v>0.90453039309913852</v>
      </c>
      <c r="G114" s="39">
        <f t="shared" si="18"/>
        <v>1691.6414349221179</v>
      </c>
      <c r="H114" s="39">
        <f t="shared" si="19"/>
        <v>0</v>
      </c>
      <c r="I114" s="37">
        <f t="shared" si="20"/>
        <v>1691.6414349221179</v>
      </c>
      <c r="J114" s="40">
        <f t="shared" si="21"/>
        <v>-372.13357175970538</v>
      </c>
      <c r="K114" s="37">
        <f t="shared" si="22"/>
        <v>1319.5078631624126</v>
      </c>
      <c r="L114" s="37">
        <f t="shared" si="23"/>
        <v>16006311.25723308</v>
      </c>
      <c r="M114" s="37">
        <f t="shared" si="24"/>
        <v>12485183.401242748</v>
      </c>
      <c r="N114" s="41">
        <f>'jan-sep'!M114</f>
        <v>12294128.591457766</v>
      </c>
      <c r="O114" s="41">
        <f t="shared" si="25"/>
        <v>191054.80978498235</v>
      </c>
    </row>
    <row r="115" spans="1:15" s="34" customFormat="1" x14ac:dyDescent="0.2">
      <c r="A115" s="33">
        <v>631</v>
      </c>
      <c r="B115" s="34" t="s">
        <v>169</v>
      </c>
      <c r="C115" s="36">
        <v>70893</v>
      </c>
      <c r="D115" s="36">
        <v>2696</v>
      </c>
      <c r="E115" s="37">
        <f t="shared" si="16"/>
        <v>26295.623145400594</v>
      </c>
      <c r="F115" s="38">
        <f t="shared" si="17"/>
        <v>0.8904130933705231</v>
      </c>
      <c r="G115" s="39">
        <f t="shared" si="18"/>
        <v>1941.7881564325535</v>
      </c>
      <c r="H115" s="39">
        <f t="shared" si="19"/>
        <v>99.091972038070523</v>
      </c>
      <c r="I115" s="37">
        <f t="shared" si="20"/>
        <v>2040.880128470624</v>
      </c>
      <c r="J115" s="40">
        <f t="shared" si="21"/>
        <v>-372.13357175970538</v>
      </c>
      <c r="K115" s="37">
        <f t="shared" si="22"/>
        <v>1668.7465567109186</v>
      </c>
      <c r="L115" s="37">
        <f t="shared" si="23"/>
        <v>5502212.8263568021</v>
      </c>
      <c r="M115" s="37">
        <f t="shared" si="24"/>
        <v>4498940.7168926364</v>
      </c>
      <c r="N115" s="41">
        <f>'jan-sep'!M115</f>
        <v>4035782.4120239038</v>
      </c>
      <c r="O115" s="41">
        <f t="shared" si="25"/>
        <v>463158.30486873258</v>
      </c>
    </row>
    <row r="116" spans="1:15" s="34" customFormat="1" x14ac:dyDescent="0.2">
      <c r="A116" s="33">
        <v>632</v>
      </c>
      <c r="B116" s="34" t="s">
        <v>170</v>
      </c>
      <c r="C116" s="36">
        <v>37885</v>
      </c>
      <c r="D116" s="36">
        <v>1399</v>
      </c>
      <c r="E116" s="37">
        <f t="shared" si="16"/>
        <v>27080.057183702644</v>
      </c>
      <c r="F116" s="38">
        <f t="shared" si="17"/>
        <v>0.91697532141613725</v>
      </c>
      <c r="G116" s="39">
        <f t="shared" si="18"/>
        <v>1471.1277334513236</v>
      </c>
      <c r="H116" s="39">
        <f t="shared" si="19"/>
        <v>0</v>
      </c>
      <c r="I116" s="37">
        <f t="shared" si="20"/>
        <v>1471.1277334513236</v>
      </c>
      <c r="J116" s="40">
        <f t="shared" si="21"/>
        <v>-372.13357175970538</v>
      </c>
      <c r="K116" s="37">
        <f t="shared" si="22"/>
        <v>1098.9941616916183</v>
      </c>
      <c r="L116" s="37">
        <f t="shared" si="23"/>
        <v>2058107.6990984017</v>
      </c>
      <c r="M116" s="37">
        <f t="shared" si="24"/>
        <v>1537492.832206574</v>
      </c>
      <c r="N116" s="41">
        <f>'jan-sep'!M116</f>
        <v>1319355.0533866817</v>
      </c>
      <c r="O116" s="41">
        <f t="shared" si="25"/>
        <v>218137.77881989232</v>
      </c>
    </row>
    <row r="117" spans="1:15" s="34" customFormat="1" x14ac:dyDescent="0.2">
      <c r="A117" s="33">
        <v>633</v>
      </c>
      <c r="B117" s="34" t="s">
        <v>171</v>
      </c>
      <c r="C117" s="36">
        <v>86077</v>
      </c>
      <c r="D117" s="36">
        <v>2530</v>
      </c>
      <c r="E117" s="37">
        <f t="shared" si="16"/>
        <v>34022.529644268776</v>
      </c>
      <c r="F117" s="38">
        <f t="shared" si="17"/>
        <v>1.1520588691636491</v>
      </c>
      <c r="G117" s="39">
        <f t="shared" si="18"/>
        <v>-2694.3557428883555</v>
      </c>
      <c r="H117" s="39">
        <f t="shared" si="19"/>
        <v>0</v>
      </c>
      <c r="I117" s="37">
        <f t="shared" si="20"/>
        <v>-2694.3557428883555</v>
      </c>
      <c r="J117" s="40">
        <f t="shared" si="21"/>
        <v>-372.13357175970538</v>
      </c>
      <c r="K117" s="37">
        <f t="shared" si="22"/>
        <v>-3066.4893146480608</v>
      </c>
      <c r="L117" s="37">
        <f t="shared" si="23"/>
        <v>-6816720.0295075392</v>
      </c>
      <c r="M117" s="37">
        <f t="shared" si="24"/>
        <v>-7758217.9660595935</v>
      </c>
      <c r="N117" s="41">
        <f>'jan-sep'!M117</f>
        <v>-7515451.4045258705</v>
      </c>
      <c r="O117" s="41">
        <f t="shared" si="25"/>
        <v>-242766.56153372303</v>
      </c>
    </row>
    <row r="118" spans="1:15" s="34" customFormat="1" x14ac:dyDescent="0.2">
      <c r="A118" s="33">
        <v>701</v>
      </c>
      <c r="B118" s="34" t="s">
        <v>172</v>
      </c>
      <c r="C118" s="36">
        <v>659920</v>
      </c>
      <c r="D118" s="36">
        <v>27202</v>
      </c>
      <c r="E118" s="37">
        <f t="shared" si="16"/>
        <v>24259.980883758548</v>
      </c>
      <c r="F118" s="38">
        <f t="shared" si="17"/>
        <v>0.82148289486706993</v>
      </c>
      <c r="G118" s="39">
        <f t="shared" si="18"/>
        <v>3163.1735134177811</v>
      </c>
      <c r="H118" s="39">
        <f t="shared" si="19"/>
        <v>811.56676361278653</v>
      </c>
      <c r="I118" s="37">
        <f t="shared" si="20"/>
        <v>3974.7402770305675</v>
      </c>
      <c r="J118" s="40">
        <f t="shared" si="21"/>
        <v>-372.13357175970538</v>
      </c>
      <c r="K118" s="37">
        <f t="shared" si="22"/>
        <v>3602.6067052708622</v>
      </c>
      <c r="L118" s="37">
        <f t="shared" si="23"/>
        <v>108120885.0157855</v>
      </c>
      <c r="M118" s="37">
        <f t="shared" si="24"/>
        <v>97998107.59677799</v>
      </c>
      <c r="N118" s="41">
        <f>'jan-sep'!M118</f>
        <v>84321553.587490439</v>
      </c>
      <c r="O118" s="41">
        <f t="shared" si="25"/>
        <v>13676554.009287551</v>
      </c>
    </row>
    <row r="119" spans="1:15" s="34" customFormat="1" x14ac:dyDescent="0.2">
      <c r="A119" s="33">
        <v>702</v>
      </c>
      <c r="B119" s="34" t="s">
        <v>173</v>
      </c>
      <c r="C119" s="36">
        <v>278680</v>
      </c>
      <c r="D119" s="36">
        <v>10861</v>
      </c>
      <c r="E119" s="37">
        <f t="shared" si="16"/>
        <v>25658.779117944941</v>
      </c>
      <c r="F119" s="38">
        <f t="shared" si="17"/>
        <v>0.86884850608746744</v>
      </c>
      <c r="G119" s="39">
        <f t="shared" si="18"/>
        <v>2323.8945729059451</v>
      </c>
      <c r="H119" s="39">
        <f t="shared" si="19"/>
        <v>321.98738164754883</v>
      </c>
      <c r="I119" s="37">
        <f t="shared" si="20"/>
        <v>2645.8819545534939</v>
      </c>
      <c r="J119" s="40">
        <f t="shared" si="21"/>
        <v>-372.13357175970538</v>
      </c>
      <c r="K119" s="37">
        <f t="shared" si="22"/>
        <v>2273.7483827937886</v>
      </c>
      <c r="L119" s="37">
        <f t="shared" si="23"/>
        <v>28736923.908405498</v>
      </c>
      <c r="M119" s="37">
        <f t="shared" si="24"/>
        <v>24695181.185523339</v>
      </c>
      <c r="N119" s="41">
        <f>'jan-sep'!M119</f>
        <v>22239032.205857411</v>
      </c>
      <c r="O119" s="41">
        <f t="shared" si="25"/>
        <v>2456148.9796659276</v>
      </c>
    </row>
    <row r="120" spans="1:15" s="34" customFormat="1" x14ac:dyDescent="0.2">
      <c r="A120" s="33">
        <v>704</v>
      </c>
      <c r="B120" s="34" t="s">
        <v>174</v>
      </c>
      <c r="C120" s="36">
        <v>1285564</v>
      </c>
      <c r="D120" s="36">
        <v>44922</v>
      </c>
      <c r="E120" s="37">
        <f t="shared" si="16"/>
        <v>28617.692889898044</v>
      </c>
      <c r="F120" s="38">
        <f t="shared" si="17"/>
        <v>0.96904219802369518</v>
      </c>
      <c r="G120" s="39">
        <f t="shared" si="18"/>
        <v>548.54630973408348</v>
      </c>
      <c r="H120" s="39">
        <f t="shared" si="19"/>
        <v>0</v>
      </c>
      <c r="I120" s="37">
        <f t="shared" si="20"/>
        <v>548.54630973408348</v>
      </c>
      <c r="J120" s="40">
        <f t="shared" si="21"/>
        <v>-372.13357175970538</v>
      </c>
      <c r="K120" s="37">
        <f t="shared" si="22"/>
        <v>176.4127379743781</v>
      </c>
      <c r="L120" s="37">
        <f t="shared" si="23"/>
        <v>24641797.325874496</v>
      </c>
      <c r="M120" s="37">
        <f t="shared" si="24"/>
        <v>7924813.0152850132</v>
      </c>
      <c r="N120" s="41">
        <f>'jan-sep'!M120</f>
        <v>13683224.666359181</v>
      </c>
      <c r="O120" s="41">
        <f t="shared" si="25"/>
        <v>-5758411.6510741673</v>
      </c>
    </row>
    <row r="121" spans="1:15" s="34" customFormat="1" x14ac:dyDescent="0.2">
      <c r="A121" s="33">
        <v>709</v>
      </c>
      <c r="B121" s="34" t="s">
        <v>176</v>
      </c>
      <c r="C121" s="36">
        <v>1132887</v>
      </c>
      <c r="D121" s="36">
        <v>44082</v>
      </c>
      <c r="E121" s="37">
        <f t="shared" si="16"/>
        <v>25699.537226078672</v>
      </c>
      <c r="F121" s="38">
        <f t="shared" si="17"/>
        <v>0.87022864273388245</v>
      </c>
      <c r="G121" s="39">
        <f t="shared" si="18"/>
        <v>2299.4397080257068</v>
      </c>
      <c r="H121" s="39">
        <f t="shared" si="19"/>
        <v>307.72204380074322</v>
      </c>
      <c r="I121" s="37">
        <f t="shared" si="20"/>
        <v>2607.1617518264502</v>
      </c>
      <c r="J121" s="40">
        <f t="shared" si="21"/>
        <v>-372.13357175970538</v>
      </c>
      <c r="K121" s="37">
        <f t="shared" si="22"/>
        <v>2235.0281800667449</v>
      </c>
      <c r="L121" s="37">
        <f t="shared" si="23"/>
        <v>114928904.34401357</v>
      </c>
      <c r="M121" s="37">
        <f t="shared" si="24"/>
        <v>98524512.233702242</v>
      </c>
      <c r="N121" s="41">
        <f>'jan-sep'!M121</f>
        <v>62758642.873456046</v>
      </c>
      <c r="O121" s="41">
        <f t="shared" si="25"/>
        <v>35765869.360246196</v>
      </c>
    </row>
    <row r="122" spans="1:15" s="34" customFormat="1" x14ac:dyDescent="0.2">
      <c r="A122" s="33">
        <v>710</v>
      </c>
      <c r="B122" s="34" t="s">
        <v>175</v>
      </c>
      <c r="C122" s="36">
        <v>1608681</v>
      </c>
      <c r="D122" s="36">
        <v>62019</v>
      </c>
      <c r="E122" s="37">
        <f t="shared" si="16"/>
        <v>25938.518841000339</v>
      </c>
      <c r="F122" s="38">
        <f t="shared" si="17"/>
        <v>0.87832095367948959</v>
      </c>
      <c r="G122" s="39">
        <f t="shared" si="18"/>
        <v>2156.0507390727062</v>
      </c>
      <c r="H122" s="39">
        <f t="shared" si="19"/>
        <v>224.07847857815958</v>
      </c>
      <c r="I122" s="37">
        <f t="shared" si="20"/>
        <v>2380.1292176508659</v>
      </c>
      <c r="J122" s="40">
        <f t="shared" si="21"/>
        <v>-372.13357175970538</v>
      </c>
      <c r="K122" s="37">
        <f t="shared" si="22"/>
        <v>2007.9956458911606</v>
      </c>
      <c r="L122" s="37">
        <f t="shared" si="23"/>
        <v>147613233.94948906</v>
      </c>
      <c r="M122" s="37">
        <f t="shared" si="24"/>
        <v>124533881.96252389</v>
      </c>
      <c r="N122" s="41">
        <f>'jan-sep'!M122</f>
        <v>104542567.27051571</v>
      </c>
      <c r="O122" s="41">
        <f t="shared" si="25"/>
        <v>19991314.692008182</v>
      </c>
    </row>
    <row r="123" spans="1:15" s="34" customFormat="1" x14ac:dyDescent="0.2">
      <c r="A123" s="33">
        <v>711</v>
      </c>
      <c r="B123" s="34" t="s">
        <v>177</v>
      </c>
      <c r="C123" s="36">
        <v>163628</v>
      </c>
      <c r="D123" s="36">
        <v>6653</v>
      </c>
      <c r="E123" s="37">
        <f t="shared" si="16"/>
        <v>24594.618968886218</v>
      </c>
      <c r="F123" s="38">
        <f t="shared" si="17"/>
        <v>0.83281429138467766</v>
      </c>
      <c r="G123" s="39">
        <f t="shared" si="18"/>
        <v>2962.390662341179</v>
      </c>
      <c r="H123" s="39">
        <f t="shared" si="19"/>
        <v>694.44343381810211</v>
      </c>
      <c r="I123" s="37">
        <f t="shared" si="20"/>
        <v>3656.8340961592812</v>
      </c>
      <c r="J123" s="40">
        <f t="shared" si="21"/>
        <v>-372.13357175970538</v>
      </c>
      <c r="K123" s="37">
        <f t="shared" si="22"/>
        <v>3284.7005243995759</v>
      </c>
      <c r="L123" s="37">
        <f t="shared" si="23"/>
        <v>24328917.2417477</v>
      </c>
      <c r="M123" s="37">
        <f t="shared" si="24"/>
        <v>21853112.588830378</v>
      </c>
      <c r="N123" s="41">
        <f>'jan-sep'!M123</f>
        <v>17642599.568692524</v>
      </c>
      <c r="O123" s="41">
        <f t="shared" si="25"/>
        <v>4210513.0201378539</v>
      </c>
    </row>
    <row r="124" spans="1:15" s="34" customFormat="1" x14ac:dyDescent="0.2">
      <c r="A124" s="33">
        <v>713</v>
      </c>
      <c r="B124" s="34" t="s">
        <v>178</v>
      </c>
      <c r="C124" s="36">
        <v>259175</v>
      </c>
      <c r="D124" s="36">
        <v>9496</v>
      </c>
      <c r="E124" s="37">
        <f t="shared" si="16"/>
        <v>27293.070766638586</v>
      </c>
      <c r="F124" s="38">
        <f t="shared" si="17"/>
        <v>0.92418831204439345</v>
      </c>
      <c r="G124" s="39">
        <f t="shared" si="18"/>
        <v>1343.3195836897582</v>
      </c>
      <c r="H124" s="39">
        <f t="shared" si="19"/>
        <v>0</v>
      </c>
      <c r="I124" s="37">
        <f t="shared" si="20"/>
        <v>1343.3195836897582</v>
      </c>
      <c r="J124" s="40">
        <f t="shared" si="21"/>
        <v>-372.13357175970538</v>
      </c>
      <c r="K124" s="37">
        <f t="shared" si="22"/>
        <v>971.18601193005293</v>
      </c>
      <c r="L124" s="37">
        <f t="shared" si="23"/>
        <v>12756162.766717944</v>
      </c>
      <c r="M124" s="37">
        <f t="shared" si="24"/>
        <v>9222382.3692877833</v>
      </c>
      <c r="N124" s="41">
        <f>'jan-sep'!M124</f>
        <v>12023836.863716237</v>
      </c>
      <c r="O124" s="41">
        <f t="shared" si="25"/>
        <v>-2801454.494428454</v>
      </c>
    </row>
    <row r="125" spans="1:15" s="34" customFormat="1" x14ac:dyDescent="0.2">
      <c r="A125" s="33">
        <v>714</v>
      </c>
      <c r="B125" s="34" t="s">
        <v>179</v>
      </c>
      <c r="C125" s="36">
        <v>78886</v>
      </c>
      <c r="D125" s="36">
        <v>3176</v>
      </c>
      <c r="E125" s="37">
        <f t="shared" si="16"/>
        <v>24838.16120906801</v>
      </c>
      <c r="F125" s="38">
        <f t="shared" si="17"/>
        <v>0.84106103261030196</v>
      </c>
      <c r="G125" s="39">
        <f t="shared" si="18"/>
        <v>2816.2653182321037</v>
      </c>
      <c r="H125" s="39">
        <f t="shared" si="19"/>
        <v>609.20364975447478</v>
      </c>
      <c r="I125" s="37">
        <f t="shared" si="20"/>
        <v>3425.4689679865787</v>
      </c>
      <c r="J125" s="40">
        <f t="shared" si="21"/>
        <v>-372.13357175970538</v>
      </c>
      <c r="K125" s="37">
        <f t="shared" si="22"/>
        <v>3053.3353962268734</v>
      </c>
      <c r="L125" s="37">
        <f t="shared" si="23"/>
        <v>10879289.442325374</v>
      </c>
      <c r="M125" s="37">
        <f t="shared" si="24"/>
        <v>9697393.2184165493</v>
      </c>
      <c r="N125" s="41">
        <f>'jan-sep'!M125</f>
        <v>9432719.7850845419</v>
      </c>
      <c r="O125" s="41">
        <f t="shared" si="25"/>
        <v>264673.43333200738</v>
      </c>
    </row>
    <row r="126" spans="1:15" s="34" customFormat="1" x14ac:dyDescent="0.2">
      <c r="A126" s="33">
        <v>716</v>
      </c>
      <c r="B126" s="34" t="s">
        <v>180</v>
      </c>
      <c r="C126" s="36">
        <v>244135</v>
      </c>
      <c r="D126" s="36">
        <v>9486</v>
      </c>
      <c r="E126" s="37">
        <f t="shared" si="16"/>
        <v>25736.348302761966</v>
      </c>
      <c r="F126" s="38">
        <f t="shared" si="17"/>
        <v>0.87147512639691005</v>
      </c>
      <c r="G126" s="39">
        <f t="shared" si="18"/>
        <v>2277.3530620157303</v>
      </c>
      <c r="H126" s="39">
        <f t="shared" si="19"/>
        <v>294.83816696159028</v>
      </c>
      <c r="I126" s="37">
        <f t="shared" si="20"/>
        <v>2572.1912289773204</v>
      </c>
      <c r="J126" s="40">
        <f t="shared" si="21"/>
        <v>-372.13357175970538</v>
      </c>
      <c r="K126" s="37">
        <f t="shared" si="22"/>
        <v>2200.0576572176151</v>
      </c>
      <c r="L126" s="37">
        <f t="shared" si="23"/>
        <v>24399805.99807886</v>
      </c>
      <c r="M126" s="37">
        <f t="shared" si="24"/>
        <v>20869746.936366297</v>
      </c>
      <c r="N126" s="41">
        <f>'jan-sep'!M126</f>
        <v>17003657.960110798</v>
      </c>
      <c r="O126" s="41">
        <f t="shared" si="25"/>
        <v>3866088.9762554988</v>
      </c>
    </row>
    <row r="127" spans="1:15" s="34" customFormat="1" x14ac:dyDescent="0.2">
      <c r="A127" s="33">
        <v>722</v>
      </c>
      <c r="B127" s="34" t="s">
        <v>181</v>
      </c>
      <c r="C127" s="36">
        <v>656481</v>
      </c>
      <c r="D127" s="36">
        <v>21748</v>
      </c>
      <c r="E127" s="37">
        <f t="shared" si="16"/>
        <v>30185.810189442709</v>
      </c>
      <c r="F127" s="38">
        <f t="shared" si="17"/>
        <v>1.0221412315675957</v>
      </c>
      <c r="G127" s="39">
        <f t="shared" si="18"/>
        <v>-392.32406999271552</v>
      </c>
      <c r="H127" s="39">
        <f t="shared" si="19"/>
        <v>0</v>
      </c>
      <c r="I127" s="37">
        <f t="shared" si="20"/>
        <v>-392.32406999271552</v>
      </c>
      <c r="J127" s="40">
        <f t="shared" si="21"/>
        <v>-372.13357175970538</v>
      </c>
      <c r="K127" s="37">
        <f t="shared" si="22"/>
        <v>-764.45764175242084</v>
      </c>
      <c r="L127" s="37">
        <f t="shared" si="23"/>
        <v>-8532263.8742015772</v>
      </c>
      <c r="M127" s="37">
        <f t="shared" si="24"/>
        <v>-16625424.792831648</v>
      </c>
      <c r="N127" s="41">
        <f>'jan-sep'!M127</f>
        <v>-14793153.180090401</v>
      </c>
      <c r="O127" s="41">
        <f t="shared" si="25"/>
        <v>-1832271.6127412468</v>
      </c>
    </row>
    <row r="128" spans="1:15" s="34" customFormat="1" x14ac:dyDescent="0.2">
      <c r="A128" s="33">
        <v>723</v>
      </c>
      <c r="B128" s="34" t="s">
        <v>182</v>
      </c>
      <c r="C128" s="36">
        <v>153111</v>
      </c>
      <c r="D128" s="36">
        <v>4928</v>
      </c>
      <c r="E128" s="37">
        <f t="shared" si="16"/>
        <v>31069.602272727272</v>
      </c>
      <c r="F128" s="38">
        <f t="shared" si="17"/>
        <v>1.0520678866014936</v>
      </c>
      <c r="G128" s="39">
        <f t="shared" si="18"/>
        <v>-922.59931996345324</v>
      </c>
      <c r="H128" s="39">
        <f t="shared" si="19"/>
        <v>0</v>
      </c>
      <c r="I128" s="37">
        <f t="shared" si="20"/>
        <v>-922.59931996345324</v>
      </c>
      <c r="J128" s="40">
        <f t="shared" si="21"/>
        <v>-372.13357175970538</v>
      </c>
      <c r="K128" s="37">
        <f t="shared" si="22"/>
        <v>-1294.7328917231587</v>
      </c>
      <c r="L128" s="37">
        <f t="shared" si="23"/>
        <v>-4546569.4487798978</v>
      </c>
      <c r="M128" s="37">
        <f t="shared" si="24"/>
        <v>-6380443.690411726</v>
      </c>
      <c r="N128" s="41">
        <f>'jan-sep'!M128</f>
        <v>-4030385.3444677838</v>
      </c>
      <c r="O128" s="41">
        <f t="shared" si="25"/>
        <v>-2350058.3459439422</v>
      </c>
    </row>
    <row r="129" spans="1:15" s="34" customFormat="1" x14ac:dyDescent="0.2">
      <c r="A129" s="33">
        <v>728</v>
      </c>
      <c r="B129" s="34" t="s">
        <v>183</v>
      </c>
      <c r="C129" s="36">
        <v>59543</v>
      </c>
      <c r="D129" s="36">
        <v>2475</v>
      </c>
      <c r="E129" s="37">
        <f t="shared" si="16"/>
        <v>24057.777777777777</v>
      </c>
      <c r="F129" s="38">
        <f t="shared" si="17"/>
        <v>0.81463596478711253</v>
      </c>
      <c r="G129" s="39">
        <f t="shared" si="18"/>
        <v>3284.4953770062434</v>
      </c>
      <c r="H129" s="39">
        <f t="shared" si="19"/>
        <v>882.3378507060562</v>
      </c>
      <c r="I129" s="37">
        <f t="shared" si="20"/>
        <v>4166.8332277123</v>
      </c>
      <c r="J129" s="40">
        <f t="shared" si="21"/>
        <v>-372.13357175970538</v>
      </c>
      <c r="K129" s="37">
        <f t="shared" si="22"/>
        <v>3794.6996559525946</v>
      </c>
      <c r="L129" s="37">
        <f t="shared" si="23"/>
        <v>10312912.238587942</v>
      </c>
      <c r="M129" s="37">
        <f t="shared" si="24"/>
        <v>9391881.648482671</v>
      </c>
      <c r="N129" s="41">
        <f>'jan-sep'!M129</f>
        <v>6493303.6423438974</v>
      </c>
      <c r="O129" s="41">
        <f t="shared" si="25"/>
        <v>2898578.0061387736</v>
      </c>
    </row>
    <row r="130" spans="1:15" s="34" customFormat="1" x14ac:dyDescent="0.2">
      <c r="A130" s="33">
        <v>805</v>
      </c>
      <c r="B130" s="34" t="s">
        <v>184</v>
      </c>
      <c r="C130" s="36">
        <v>951214</v>
      </c>
      <c r="D130" s="36">
        <v>36198</v>
      </c>
      <c r="E130" s="37">
        <f t="shared" si="16"/>
        <v>26278.081661970275</v>
      </c>
      <c r="F130" s="38">
        <f t="shared" si="17"/>
        <v>0.88981910986090507</v>
      </c>
      <c r="G130" s="39">
        <f t="shared" si="18"/>
        <v>1952.3130464907451</v>
      </c>
      <c r="H130" s="39">
        <f t="shared" si="19"/>
        <v>105.23149123868224</v>
      </c>
      <c r="I130" s="37">
        <f t="shared" si="20"/>
        <v>2057.5445377294272</v>
      </c>
      <c r="J130" s="40">
        <f t="shared" si="21"/>
        <v>-372.13357175970538</v>
      </c>
      <c r="K130" s="37">
        <f t="shared" si="22"/>
        <v>1685.4109659697219</v>
      </c>
      <c r="L130" s="37">
        <f t="shared" si="23"/>
        <v>74478997.176729813</v>
      </c>
      <c r="M130" s="37">
        <f t="shared" si="24"/>
        <v>61008506.146171995</v>
      </c>
      <c r="N130" s="41">
        <f>'jan-sep'!M130</f>
        <v>41669895.270935215</v>
      </c>
      <c r="O130" s="41">
        <f t="shared" si="25"/>
        <v>19338610.875236779</v>
      </c>
    </row>
    <row r="131" spans="1:15" s="34" customFormat="1" x14ac:dyDescent="0.2">
      <c r="A131" s="33">
        <v>806</v>
      </c>
      <c r="B131" s="34" t="s">
        <v>185</v>
      </c>
      <c r="C131" s="36">
        <v>1341878</v>
      </c>
      <c r="D131" s="36">
        <v>54316</v>
      </c>
      <c r="E131" s="37">
        <f t="shared" si="16"/>
        <v>24705.02246115325</v>
      </c>
      <c r="F131" s="38">
        <f t="shared" si="17"/>
        <v>0.83655273540347208</v>
      </c>
      <c r="G131" s="39">
        <f t="shared" si="18"/>
        <v>2896.1485669809595</v>
      </c>
      <c r="H131" s="39">
        <f t="shared" si="19"/>
        <v>655.80221152464071</v>
      </c>
      <c r="I131" s="37">
        <f t="shared" si="20"/>
        <v>3551.9507785056003</v>
      </c>
      <c r="J131" s="40">
        <f t="shared" si="21"/>
        <v>-372.13357175970538</v>
      </c>
      <c r="K131" s="37">
        <f t="shared" si="22"/>
        <v>3179.817206745895</v>
      </c>
      <c r="L131" s="37">
        <f t="shared" si="23"/>
        <v>192927758.4853102</v>
      </c>
      <c r="M131" s="37">
        <f t="shared" si="24"/>
        <v>172714951.40161002</v>
      </c>
      <c r="N131" s="41">
        <f>'jan-sep'!M131</f>
        <v>130639182.82325304</v>
      </c>
      <c r="O131" s="41">
        <f t="shared" si="25"/>
        <v>42075768.578356981</v>
      </c>
    </row>
    <row r="132" spans="1:15" s="34" customFormat="1" x14ac:dyDescent="0.2">
      <c r="A132" s="33">
        <v>807</v>
      </c>
      <c r="B132" s="34" t="s">
        <v>186</v>
      </c>
      <c r="C132" s="36">
        <v>302298</v>
      </c>
      <c r="D132" s="36">
        <v>12757</v>
      </c>
      <c r="E132" s="37">
        <f t="shared" si="16"/>
        <v>23696.637140393508</v>
      </c>
      <c r="F132" s="38">
        <f t="shared" si="17"/>
        <v>0.80240714821573667</v>
      </c>
      <c r="G132" s="39">
        <f t="shared" si="18"/>
        <v>3501.1797594368049</v>
      </c>
      <c r="H132" s="39">
        <f t="shared" si="19"/>
        <v>1008.7370737905504</v>
      </c>
      <c r="I132" s="37">
        <f t="shared" si="20"/>
        <v>4509.9168332273557</v>
      </c>
      <c r="J132" s="40">
        <f t="shared" si="21"/>
        <v>-372.13357175970538</v>
      </c>
      <c r="K132" s="37">
        <f t="shared" si="22"/>
        <v>4137.7832614676499</v>
      </c>
      <c r="L132" s="37">
        <f t="shared" si="23"/>
        <v>57533009.041481376</v>
      </c>
      <c r="M132" s="37">
        <f t="shared" si="24"/>
        <v>52785701.066542812</v>
      </c>
      <c r="N132" s="41">
        <f>'jan-sep'!M132</f>
        <v>39986502.329446934</v>
      </c>
      <c r="O132" s="41">
        <f t="shared" si="25"/>
        <v>12799198.737095878</v>
      </c>
    </row>
    <row r="133" spans="1:15" s="34" customFormat="1" x14ac:dyDescent="0.2">
      <c r="A133" s="33">
        <v>811</v>
      </c>
      <c r="B133" s="34" t="s">
        <v>187</v>
      </c>
      <c r="C133" s="36">
        <v>57906</v>
      </c>
      <c r="D133" s="36">
        <v>2357</v>
      </c>
      <c r="E133" s="37">
        <f t="shared" si="16"/>
        <v>24567.67076792533</v>
      </c>
      <c r="F133" s="38">
        <f t="shared" si="17"/>
        <v>0.83190178093205691</v>
      </c>
      <c r="G133" s="39">
        <f t="shared" si="18"/>
        <v>2978.5595829177114</v>
      </c>
      <c r="H133" s="39">
        <f t="shared" si="19"/>
        <v>703.87530415441267</v>
      </c>
      <c r="I133" s="37">
        <f t="shared" si="20"/>
        <v>3682.4348870721242</v>
      </c>
      <c r="J133" s="40">
        <f t="shared" si="21"/>
        <v>-372.13357175970538</v>
      </c>
      <c r="K133" s="37">
        <f t="shared" si="22"/>
        <v>3310.3013153124189</v>
      </c>
      <c r="L133" s="37">
        <f t="shared" si="23"/>
        <v>8679499.0288289972</v>
      </c>
      <c r="M133" s="37">
        <f t="shared" si="24"/>
        <v>7802380.2001913711</v>
      </c>
      <c r="N133" s="41">
        <f>'jan-sep'!M133</f>
        <v>6903342.5797998281</v>
      </c>
      <c r="O133" s="41">
        <f t="shared" si="25"/>
        <v>899037.62039154302</v>
      </c>
    </row>
    <row r="134" spans="1:15" s="34" customFormat="1" x14ac:dyDescent="0.2">
      <c r="A134" s="33">
        <v>814</v>
      </c>
      <c r="B134" s="34" t="s">
        <v>188</v>
      </c>
      <c r="C134" s="36">
        <v>364352</v>
      </c>
      <c r="D134" s="36">
        <v>14138</v>
      </c>
      <c r="E134" s="37">
        <f t="shared" si="16"/>
        <v>25771.113311642381</v>
      </c>
      <c r="F134" s="38">
        <f t="shared" si="17"/>
        <v>0.87265232683544303</v>
      </c>
      <c r="G134" s="39">
        <f t="shared" si="18"/>
        <v>2256.4940566874816</v>
      </c>
      <c r="H134" s="39">
        <f t="shared" si="19"/>
        <v>282.6704138534451</v>
      </c>
      <c r="I134" s="37">
        <f t="shared" si="20"/>
        <v>2539.1644705409267</v>
      </c>
      <c r="J134" s="40">
        <f t="shared" si="21"/>
        <v>-372.13357175970538</v>
      </c>
      <c r="K134" s="37">
        <f t="shared" si="22"/>
        <v>2167.0308987812214</v>
      </c>
      <c r="L134" s="37">
        <f t="shared" si="23"/>
        <v>35898707.284507625</v>
      </c>
      <c r="M134" s="37">
        <f t="shared" si="24"/>
        <v>30637482.846968908</v>
      </c>
      <c r="N134" s="41">
        <f>'jan-sep'!M134</f>
        <v>24761583.917356782</v>
      </c>
      <c r="O134" s="41">
        <f t="shared" si="25"/>
        <v>5875898.9296121262</v>
      </c>
    </row>
    <row r="135" spans="1:15" s="34" customFormat="1" x14ac:dyDescent="0.2">
      <c r="A135" s="33">
        <v>815</v>
      </c>
      <c r="B135" s="34" t="s">
        <v>189</v>
      </c>
      <c r="C135" s="36">
        <v>245906</v>
      </c>
      <c r="D135" s="36">
        <v>10586</v>
      </c>
      <c r="E135" s="37">
        <f t="shared" si="16"/>
        <v>23229.359531456641</v>
      </c>
      <c r="F135" s="38">
        <f t="shared" si="17"/>
        <v>0.78658435904144663</v>
      </c>
      <c r="G135" s="39">
        <f t="shared" si="18"/>
        <v>3781.5463247989251</v>
      </c>
      <c r="H135" s="39">
        <f t="shared" si="19"/>
        <v>1172.2842369184539</v>
      </c>
      <c r="I135" s="37">
        <f t="shared" si="20"/>
        <v>4953.8305617173792</v>
      </c>
      <c r="J135" s="40">
        <f t="shared" si="21"/>
        <v>-372.13357175970538</v>
      </c>
      <c r="K135" s="37">
        <f t="shared" si="22"/>
        <v>4581.6969899576734</v>
      </c>
      <c r="L135" s="37">
        <f t="shared" si="23"/>
        <v>52441250.326340176</v>
      </c>
      <c r="M135" s="37">
        <f t="shared" si="24"/>
        <v>48501844.335691929</v>
      </c>
      <c r="N135" s="41">
        <f>'jan-sep'!M135</f>
        <v>41801637.356708102</v>
      </c>
      <c r="O135" s="41">
        <f t="shared" si="25"/>
        <v>6700206.9789838269</v>
      </c>
    </row>
    <row r="136" spans="1:15" s="34" customFormat="1" x14ac:dyDescent="0.2">
      <c r="A136" s="33">
        <v>817</v>
      </c>
      <c r="B136" s="34" t="s">
        <v>190</v>
      </c>
      <c r="C136" s="36">
        <v>85366</v>
      </c>
      <c r="D136" s="36">
        <v>4148</v>
      </c>
      <c r="E136" s="37">
        <f t="shared" si="16"/>
        <v>20580.03857280617</v>
      </c>
      <c r="F136" s="38">
        <f t="shared" si="17"/>
        <v>0.69687398948376833</v>
      </c>
      <c r="G136" s="39">
        <f t="shared" si="18"/>
        <v>5371.1388999892079</v>
      </c>
      <c r="H136" s="39">
        <f t="shared" si="19"/>
        <v>2099.5465724461187</v>
      </c>
      <c r="I136" s="37">
        <f t="shared" si="20"/>
        <v>7470.685472435327</v>
      </c>
      <c r="J136" s="40">
        <f t="shared" si="21"/>
        <v>-372.13357175970538</v>
      </c>
      <c r="K136" s="37">
        <f t="shared" si="22"/>
        <v>7098.5519006756213</v>
      </c>
      <c r="L136" s="37">
        <f t="shared" si="23"/>
        <v>30988403.339661736</v>
      </c>
      <c r="M136" s="37">
        <f t="shared" si="24"/>
        <v>29444793.284002475</v>
      </c>
      <c r="N136" s="41">
        <f>'jan-sep'!M136</f>
        <v>23208359.215532329</v>
      </c>
      <c r="O136" s="41">
        <f t="shared" si="25"/>
        <v>6236434.0684701465</v>
      </c>
    </row>
    <row r="137" spans="1:15" s="34" customFormat="1" x14ac:dyDescent="0.2">
      <c r="A137" s="33">
        <v>819</v>
      </c>
      <c r="B137" s="34" t="s">
        <v>191</v>
      </c>
      <c r="C137" s="36">
        <v>145570</v>
      </c>
      <c r="D137" s="36">
        <v>6585</v>
      </c>
      <c r="E137" s="37">
        <f t="shared" ref="E137:E200" si="26">(C137*1000)/D137</f>
        <v>22106.302201974184</v>
      </c>
      <c r="F137" s="38">
        <f t="shared" ref="F137:F200" si="27">IF(ISNUMBER(C137),E137/E$435,"")</f>
        <v>0.748555788839952</v>
      </c>
      <c r="G137" s="39">
        <f t="shared" ref="G137:G200" si="28">(E$435-E137)*0.6</f>
        <v>4455.3807224883994</v>
      </c>
      <c r="H137" s="39">
        <f t="shared" ref="H137:H200" si="29">IF(E137&gt;=E$435*0.9,0,IF(E137&lt;0.9*E$435,(E$435*0.9-E137)*0.35))</f>
        <v>1565.354302237314</v>
      </c>
      <c r="I137" s="37">
        <f t="shared" ref="I137:I200" si="30">G137+H137</f>
        <v>6020.7350247257136</v>
      </c>
      <c r="J137" s="40">
        <f t="shared" ref="J137:J200" si="31">I$437</f>
        <v>-372.13357175970538</v>
      </c>
      <c r="K137" s="37">
        <f t="shared" ref="K137:K200" si="32">I137+J137</f>
        <v>5648.6014529660079</v>
      </c>
      <c r="L137" s="37">
        <f t="shared" ref="L137:L200" si="33">(I137*D137)</f>
        <v>39646540.137818821</v>
      </c>
      <c r="M137" s="37">
        <f t="shared" ref="M137:M200" si="34">(K137*D137)</f>
        <v>37196040.567781165</v>
      </c>
      <c r="N137" s="41">
        <f>'jan-sep'!M137</f>
        <v>30373583.024175584</v>
      </c>
      <c r="O137" s="41">
        <f t="shared" ref="O137:O200" si="35">M137-N137</f>
        <v>6822457.5436055809</v>
      </c>
    </row>
    <row r="138" spans="1:15" s="34" customFormat="1" x14ac:dyDescent="0.2">
      <c r="A138" s="33">
        <v>821</v>
      </c>
      <c r="B138" s="34" t="s">
        <v>192</v>
      </c>
      <c r="C138" s="36">
        <v>140795</v>
      </c>
      <c r="D138" s="36">
        <v>6262</v>
      </c>
      <c r="E138" s="37">
        <f t="shared" si="26"/>
        <v>22484.03066113063</v>
      </c>
      <c r="F138" s="38">
        <f t="shared" si="27"/>
        <v>0.76134629636707252</v>
      </c>
      <c r="G138" s="39">
        <f t="shared" si="28"/>
        <v>4228.7436469945324</v>
      </c>
      <c r="H138" s="39">
        <f t="shared" si="29"/>
        <v>1433.1493415325579</v>
      </c>
      <c r="I138" s="37">
        <f t="shared" si="30"/>
        <v>5661.89298852709</v>
      </c>
      <c r="J138" s="40">
        <f t="shared" si="31"/>
        <v>-372.13357175970538</v>
      </c>
      <c r="K138" s="37">
        <f t="shared" si="32"/>
        <v>5289.7594167673842</v>
      </c>
      <c r="L138" s="37">
        <f t="shared" si="33"/>
        <v>35454773.894156635</v>
      </c>
      <c r="M138" s="37">
        <f t="shared" si="34"/>
        <v>33124473.467797361</v>
      </c>
      <c r="N138" s="41">
        <f>'jan-sep'!M138</f>
        <v>28980329.437720213</v>
      </c>
      <c r="O138" s="41">
        <f t="shared" si="35"/>
        <v>4144144.0300771482</v>
      </c>
    </row>
    <row r="139" spans="1:15" s="34" customFormat="1" x14ac:dyDescent="0.2">
      <c r="A139" s="33">
        <v>822</v>
      </c>
      <c r="B139" s="34" t="s">
        <v>193</v>
      </c>
      <c r="C139" s="36">
        <v>102608</v>
      </c>
      <c r="D139" s="36">
        <v>4303</v>
      </c>
      <c r="E139" s="37">
        <f t="shared" si="26"/>
        <v>23845.689054148268</v>
      </c>
      <c r="F139" s="38">
        <f t="shared" si="27"/>
        <v>0.80745429141767999</v>
      </c>
      <c r="G139" s="39">
        <f t="shared" si="28"/>
        <v>3411.7486111839489</v>
      </c>
      <c r="H139" s="39">
        <f t="shared" si="29"/>
        <v>956.56890397638449</v>
      </c>
      <c r="I139" s="37">
        <f t="shared" si="30"/>
        <v>4368.3175151603336</v>
      </c>
      <c r="J139" s="40">
        <f t="shared" si="31"/>
        <v>-372.13357175970538</v>
      </c>
      <c r="K139" s="37">
        <f t="shared" si="32"/>
        <v>3996.1839434006283</v>
      </c>
      <c r="L139" s="37">
        <f t="shared" si="33"/>
        <v>18796870.267734915</v>
      </c>
      <c r="M139" s="37">
        <f t="shared" si="34"/>
        <v>17195579.508452903</v>
      </c>
      <c r="N139" s="41">
        <f>'jan-sep'!M139</f>
        <v>14353207.221416486</v>
      </c>
      <c r="O139" s="41">
        <f t="shared" si="35"/>
        <v>2842372.2870364171</v>
      </c>
    </row>
    <row r="140" spans="1:15" s="34" customFormat="1" x14ac:dyDescent="0.2">
      <c r="A140" s="33">
        <v>826</v>
      </c>
      <c r="B140" s="34" t="s">
        <v>194</v>
      </c>
      <c r="C140" s="36">
        <v>192885</v>
      </c>
      <c r="D140" s="36">
        <v>5894</v>
      </c>
      <c r="E140" s="37">
        <f t="shared" si="26"/>
        <v>32725.65320665083</v>
      </c>
      <c r="F140" s="38">
        <f t="shared" si="27"/>
        <v>1.1081444977812496</v>
      </c>
      <c r="G140" s="39">
        <f t="shared" si="28"/>
        <v>-1916.2298803175879</v>
      </c>
      <c r="H140" s="39">
        <f t="shared" si="29"/>
        <v>0</v>
      </c>
      <c r="I140" s="37">
        <f t="shared" si="30"/>
        <v>-1916.2298803175879</v>
      </c>
      <c r="J140" s="40">
        <f t="shared" si="31"/>
        <v>-372.13357175970538</v>
      </c>
      <c r="K140" s="37">
        <f t="shared" si="32"/>
        <v>-2288.3634520772935</v>
      </c>
      <c r="L140" s="37">
        <f t="shared" si="33"/>
        <v>-11294258.914591864</v>
      </c>
      <c r="M140" s="37">
        <f t="shared" si="34"/>
        <v>-13487614.186543567</v>
      </c>
      <c r="N140" s="41">
        <f>'jan-sep'!M140</f>
        <v>-13315044.971650399</v>
      </c>
      <c r="O140" s="41">
        <f t="shared" si="35"/>
        <v>-172569.21489316784</v>
      </c>
    </row>
    <row r="141" spans="1:15" s="34" customFormat="1" x14ac:dyDescent="0.2">
      <c r="A141" s="33">
        <v>827</v>
      </c>
      <c r="B141" s="34" t="s">
        <v>195</v>
      </c>
      <c r="C141" s="36">
        <v>43375</v>
      </c>
      <c r="D141" s="36">
        <v>1593</v>
      </c>
      <c r="E141" s="37">
        <f t="shared" si="26"/>
        <v>27228.499686126805</v>
      </c>
      <c r="F141" s="38">
        <f t="shared" si="27"/>
        <v>0.92200182894707883</v>
      </c>
      <c r="G141" s="39">
        <f t="shared" si="28"/>
        <v>1382.0622319968272</v>
      </c>
      <c r="H141" s="39">
        <f t="shared" si="29"/>
        <v>0</v>
      </c>
      <c r="I141" s="37">
        <f t="shared" si="30"/>
        <v>1382.0622319968272</v>
      </c>
      <c r="J141" s="40">
        <f t="shared" si="31"/>
        <v>-372.13357175970538</v>
      </c>
      <c r="K141" s="37">
        <f t="shared" si="32"/>
        <v>1009.9286602371219</v>
      </c>
      <c r="L141" s="37">
        <f t="shared" si="33"/>
        <v>2201625.1355709457</v>
      </c>
      <c r="M141" s="37">
        <f t="shared" si="34"/>
        <v>1608816.3557577352</v>
      </c>
      <c r="N141" s="41">
        <f>'jan-sep'!M141</f>
        <v>991582.41604359169</v>
      </c>
      <c r="O141" s="41">
        <f t="shared" si="35"/>
        <v>617233.93971414352</v>
      </c>
    </row>
    <row r="142" spans="1:15" s="34" customFormat="1" x14ac:dyDescent="0.2">
      <c r="A142" s="33">
        <v>828</v>
      </c>
      <c r="B142" s="34" t="s">
        <v>196</v>
      </c>
      <c r="C142" s="36">
        <v>76138</v>
      </c>
      <c r="D142" s="36">
        <v>2979</v>
      </c>
      <c r="E142" s="37">
        <f t="shared" si="26"/>
        <v>25558.241020476671</v>
      </c>
      <c r="F142" s="38">
        <f t="shared" si="27"/>
        <v>0.86544412057915265</v>
      </c>
      <c r="G142" s="39">
        <f t="shared" si="28"/>
        <v>2384.2174313869073</v>
      </c>
      <c r="H142" s="39">
        <f t="shared" si="29"/>
        <v>357.17571576144343</v>
      </c>
      <c r="I142" s="37">
        <f t="shared" si="30"/>
        <v>2741.3931471483506</v>
      </c>
      <c r="J142" s="40">
        <f t="shared" si="31"/>
        <v>-372.13357175970538</v>
      </c>
      <c r="K142" s="37">
        <f t="shared" si="32"/>
        <v>2369.2595753886453</v>
      </c>
      <c r="L142" s="37">
        <f t="shared" si="33"/>
        <v>8166610.1853549369</v>
      </c>
      <c r="M142" s="37">
        <f t="shared" si="34"/>
        <v>7058024.2750827745</v>
      </c>
      <c r="N142" s="41">
        <f>'jan-sep'!M142</f>
        <v>5912270.384057574</v>
      </c>
      <c r="O142" s="41">
        <f t="shared" si="35"/>
        <v>1145753.8910252005</v>
      </c>
    </row>
    <row r="143" spans="1:15" s="34" customFormat="1" x14ac:dyDescent="0.2">
      <c r="A143" s="33">
        <v>829</v>
      </c>
      <c r="B143" s="34" t="s">
        <v>197</v>
      </c>
      <c r="C143" s="36">
        <v>59311</v>
      </c>
      <c r="D143" s="36">
        <v>2442</v>
      </c>
      <c r="E143" s="37">
        <f t="shared" si="26"/>
        <v>24287.878787878788</v>
      </c>
      <c r="F143" s="38">
        <f t="shared" si="27"/>
        <v>0.82242756383227766</v>
      </c>
      <c r="G143" s="39">
        <f t="shared" si="28"/>
        <v>3146.434770945637</v>
      </c>
      <c r="H143" s="39">
        <f t="shared" si="29"/>
        <v>801.80249717070251</v>
      </c>
      <c r="I143" s="37">
        <f t="shared" si="30"/>
        <v>3948.2372681163397</v>
      </c>
      <c r="J143" s="40">
        <f t="shared" si="31"/>
        <v>-372.13357175970538</v>
      </c>
      <c r="K143" s="37">
        <f t="shared" si="32"/>
        <v>3576.1036963566344</v>
      </c>
      <c r="L143" s="37">
        <f t="shared" si="33"/>
        <v>9641595.4087401014</v>
      </c>
      <c r="M143" s="37">
        <f t="shared" si="34"/>
        <v>8732845.2265029009</v>
      </c>
      <c r="N143" s="41">
        <f>'jan-sep'!M143</f>
        <v>4999738.2604459794</v>
      </c>
      <c r="O143" s="41">
        <f t="shared" si="35"/>
        <v>3733106.9660569215</v>
      </c>
    </row>
    <row r="144" spans="1:15" s="34" customFormat="1" x14ac:dyDescent="0.2">
      <c r="A144" s="33">
        <v>830</v>
      </c>
      <c r="B144" s="34" t="s">
        <v>198</v>
      </c>
      <c r="C144" s="36">
        <v>41665</v>
      </c>
      <c r="D144" s="36">
        <v>1476</v>
      </c>
      <c r="E144" s="37">
        <f t="shared" si="26"/>
        <v>28228.319783197832</v>
      </c>
      <c r="F144" s="38">
        <f t="shared" si="27"/>
        <v>0.95585738355874994</v>
      </c>
      <c r="G144" s="39">
        <f t="shared" si="28"/>
        <v>782.17017375421051</v>
      </c>
      <c r="H144" s="39">
        <f t="shared" si="29"/>
        <v>0</v>
      </c>
      <c r="I144" s="37">
        <f t="shared" si="30"/>
        <v>782.17017375421051</v>
      </c>
      <c r="J144" s="40">
        <f t="shared" si="31"/>
        <v>-372.13357175970538</v>
      </c>
      <c r="K144" s="37">
        <f t="shared" si="32"/>
        <v>410.03660199450513</v>
      </c>
      <c r="L144" s="37">
        <f t="shared" si="33"/>
        <v>1154483.1764612147</v>
      </c>
      <c r="M144" s="37">
        <f t="shared" si="34"/>
        <v>605214.02454388957</v>
      </c>
      <c r="N144" s="41">
        <f>'jan-sep'!M144</f>
        <v>353286.53237937298</v>
      </c>
      <c r="O144" s="41">
        <f t="shared" si="35"/>
        <v>251927.49216451659</v>
      </c>
    </row>
    <row r="145" spans="1:15" s="34" customFormat="1" x14ac:dyDescent="0.2">
      <c r="A145" s="33">
        <v>831</v>
      </c>
      <c r="B145" s="34" t="s">
        <v>199</v>
      </c>
      <c r="C145" s="36">
        <v>31718</v>
      </c>
      <c r="D145" s="36">
        <v>1319</v>
      </c>
      <c r="E145" s="37">
        <f t="shared" si="26"/>
        <v>24047.005307050797</v>
      </c>
      <c r="F145" s="38">
        <f t="shared" si="27"/>
        <v>0.81427119119227453</v>
      </c>
      <c r="G145" s="39">
        <f t="shared" si="28"/>
        <v>3290.9588594424317</v>
      </c>
      <c r="H145" s="39">
        <f t="shared" si="29"/>
        <v>886.10821546049954</v>
      </c>
      <c r="I145" s="37">
        <f t="shared" si="30"/>
        <v>4177.0670749029314</v>
      </c>
      <c r="J145" s="40">
        <f t="shared" si="31"/>
        <v>-372.13357175970538</v>
      </c>
      <c r="K145" s="37">
        <f t="shared" si="32"/>
        <v>3804.9335031432261</v>
      </c>
      <c r="L145" s="37">
        <f t="shared" si="33"/>
        <v>5509551.4717969662</v>
      </c>
      <c r="M145" s="37">
        <f t="shared" si="34"/>
        <v>5018707.2906459151</v>
      </c>
      <c r="N145" s="41">
        <f>'jan-sep'!M145</f>
        <v>2779372.3855562033</v>
      </c>
      <c r="O145" s="41">
        <f t="shared" si="35"/>
        <v>2239334.9050897118</v>
      </c>
    </row>
    <row r="146" spans="1:15" s="34" customFormat="1" x14ac:dyDescent="0.2">
      <c r="A146" s="33">
        <v>833</v>
      </c>
      <c r="B146" s="34" t="s">
        <v>200</v>
      </c>
      <c r="C146" s="36">
        <v>75642</v>
      </c>
      <c r="D146" s="36">
        <v>2228</v>
      </c>
      <c r="E146" s="37">
        <f t="shared" si="26"/>
        <v>33950.628366247758</v>
      </c>
      <c r="F146" s="38">
        <f t="shared" si="27"/>
        <v>1.1496241735100803</v>
      </c>
      <c r="G146" s="39">
        <f t="shared" si="28"/>
        <v>-2651.2149760757447</v>
      </c>
      <c r="H146" s="39">
        <f t="shared" si="29"/>
        <v>0</v>
      </c>
      <c r="I146" s="37">
        <f t="shared" si="30"/>
        <v>-2651.2149760757447</v>
      </c>
      <c r="J146" s="40">
        <f t="shared" si="31"/>
        <v>-372.13357175970538</v>
      </c>
      <c r="K146" s="37">
        <f t="shared" si="32"/>
        <v>-3023.3485478354501</v>
      </c>
      <c r="L146" s="37">
        <f t="shared" si="33"/>
        <v>-5906906.9666967597</v>
      </c>
      <c r="M146" s="37">
        <f t="shared" si="34"/>
        <v>-6736020.564577383</v>
      </c>
      <c r="N146" s="41">
        <f>'jan-sep'!M146</f>
        <v>-8694182.6597959064</v>
      </c>
      <c r="O146" s="41">
        <f t="shared" si="35"/>
        <v>1958162.0952185234</v>
      </c>
    </row>
    <row r="147" spans="1:15" s="34" customFormat="1" x14ac:dyDescent="0.2">
      <c r="A147" s="33">
        <v>834</v>
      </c>
      <c r="B147" s="34" t="s">
        <v>201</v>
      </c>
      <c r="C147" s="36">
        <v>147167</v>
      </c>
      <c r="D147" s="36">
        <v>3726</v>
      </c>
      <c r="E147" s="37">
        <f t="shared" si="26"/>
        <v>39497.316156736444</v>
      </c>
      <c r="F147" s="38">
        <f t="shared" si="27"/>
        <v>1.3374441542795188</v>
      </c>
      <c r="G147" s="39">
        <f t="shared" si="28"/>
        <v>-5979.2276503689563</v>
      </c>
      <c r="H147" s="39">
        <f t="shared" si="29"/>
        <v>0</v>
      </c>
      <c r="I147" s="37">
        <f t="shared" si="30"/>
        <v>-5979.2276503689563</v>
      </c>
      <c r="J147" s="40">
        <f t="shared" si="31"/>
        <v>-372.13357175970538</v>
      </c>
      <c r="K147" s="37">
        <f t="shared" si="32"/>
        <v>-6351.3612221286621</v>
      </c>
      <c r="L147" s="37">
        <f t="shared" si="33"/>
        <v>-22278602.22527473</v>
      </c>
      <c r="M147" s="37">
        <f t="shared" si="34"/>
        <v>-23665171.913651396</v>
      </c>
      <c r="N147" s="41">
        <f>'jan-sep'!M147</f>
        <v>-20040915.704847198</v>
      </c>
      <c r="O147" s="41">
        <f t="shared" si="35"/>
        <v>-3624256.2088041976</v>
      </c>
    </row>
    <row r="148" spans="1:15" s="34" customFormat="1" x14ac:dyDescent="0.2">
      <c r="A148" s="33">
        <v>901</v>
      </c>
      <c r="B148" s="34" t="s">
        <v>202</v>
      </c>
      <c r="C148" s="36">
        <v>168706</v>
      </c>
      <c r="D148" s="36">
        <v>6936</v>
      </c>
      <c r="E148" s="37">
        <f t="shared" si="26"/>
        <v>24323.241061130335</v>
      </c>
      <c r="F148" s="38">
        <f t="shared" si="27"/>
        <v>0.82362498862576572</v>
      </c>
      <c r="G148" s="39">
        <f t="shared" si="28"/>
        <v>3125.2174069947091</v>
      </c>
      <c r="H148" s="39">
        <f t="shared" si="29"/>
        <v>789.42570153266115</v>
      </c>
      <c r="I148" s="37">
        <f t="shared" si="30"/>
        <v>3914.6431085273703</v>
      </c>
      <c r="J148" s="40">
        <f t="shared" si="31"/>
        <v>-372.13357175970538</v>
      </c>
      <c r="K148" s="37">
        <f t="shared" si="32"/>
        <v>3542.5095367676649</v>
      </c>
      <c r="L148" s="37">
        <f t="shared" si="33"/>
        <v>27151964.600745842</v>
      </c>
      <c r="M148" s="37">
        <f t="shared" si="34"/>
        <v>24570846.147020523</v>
      </c>
      <c r="N148" s="41">
        <f>'jan-sep'!M148</f>
        <v>20881387.540726189</v>
      </c>
      <c r="O148" s="41">
        <f t="shared" si="35"/>
        <v>3689458.6062943339</v>
      </c>
    </row>
    <row r="149" spans="1:15" s="34" customFormat="1" x14ac:dyDescent="0.2">
      <c r="A149" s="33">
        <v>904</v>
      </c>
      <c r="B149" s="34" t="s">
        <v>203</v>
      </c>
      <c r="C149" s="36">
        <v>692709</v>
      </c>
      <c r="D149" s="36">
        <v>22692</v>
      </c>
      <c r="E149" s="37">
        <f t="shared" si="26"/>
        <v>30526.573241671074</v>
      </c>
      <c r="F149" s="38">
        <f t="shared" si="27"/>
        <v>1.0336800295555078</v>
      </c>
      <c r="G149" s="39">
        <f t="shared" si="28"/>
        <v>-596.78190132973464</v>
      </c>
      <c r="H149" s="39">
        <f t="shared" si="29"/>
        <v>0</v>
      </c>
      <c r="I149" s="37">
        <f t="shared" si="30"/>
        <v>-596.78190132973464</v>
      </c>
      <c r="J149" s="40">
        <f t="shared" si="31"/>
        <v>-372.13357175970538</v>
      </c>
      <c r="K149" s="37">
        <f t="shared" si="32"/>
        <v>-968.91547308943996</v>
      </c>
      <c r="L149" s="37">
        <f t="shared" si="33"/>
        <v>-13542174.904974338</v>
      </c>
      <c r="M149" s="37">
        <f t="shared" si="34"/>
        <v>-21986629.915345572</v>
      </c>
      <c r="N149" s="41">
        <f>'jan-sep'!M149</f>
        <v>-21046593.229842342</v>
      </c>
      <c r="O149" s="41">
        <f t="shared" si="35"/>
        <v>-940036.6855032295</v>
      </c>
    </row>
    <row r="150" spans="1:15" s="34" customFormat="1" x14ac:dyDescent="0.2">
      <c r="A150" s="33">
        <v>906</v>
      </c>
      <c r="B150" s="34" t="s">
        <v>204</v>
      </c>
      <c r="C150" s="36">
        <v>1101080</v>
      </c>
      <c r="D150" s="36">
        <v>44576</v>
      </c>
      <c r="E150" s="37">
        <f t="shared" si="26"/>
        <v>24701.184493898061</v>
      </c>
      <c r="F150" s="38">
        <f t="shared" si="27"/>
        <v>0.83642277551330135</v>
      </c>
      <c r="G150" s="39">
        <f t="shared" si="28"/>
        <v>2898.451347334073</v>
      </c>
      <c r="H150" s="39">
        <f t="shared" si="29"/>
        <v>657.14550006395689</v>
      </c>
      <c r="I150" s="37">
        <f t="shared" si="30"/>
        <v>3555.5968473980301</v>
      </c>
      <c r="J150" s="40">
        <f t="shared" si="31"/>
        <v>-372.13357175970538</v>
      </c>
      <c r="K150" s="37">
        <f t="shared" si="32"/>
        <v>3183.4632756383248</v>
      </c>
      <c r="L150" s="37">
        <f t="shared" si="33"/>
        <v>158494285.06961459</v>
      </c>
      <c r="M150" s="37">
        <f t="shared" si="34"/>
        <v>141906058.97485396</v>
      </c>
      <c r="N150" s="41">
        <f>'jan-sep'!M150</f>
        <v>108392180.71156442</v>
      </c>
      <c r="O150" s="41">
        <f t="shared" si="35"/>
        <v>33513878.263289541</v>
      </c>
    </row>
    <row r="151" spans="1:15" s="34" customFormat="1" x14ac:dyDescent="0.2">
      <c r="A151" s="33">
        <v>911</v>
      </c>
      <c r="B151" s="34" t="s">
        <v>205</v>
      </c>
      <c r="C151" s="36">
        <v>47549</v>
      </c>
      <c r="D151" s="36">
        <v>2511</v>
      </c>
      <c r="E151" s="37">
        <f t="shared" si="26"/>
        <v>18936.280366387895</v>
      </c>
      <c r="F151" s="38">
        <f t="shared" si="27"/>
        <v>0.64121363029634648</v>
      </c>
      <c r="G151" s="39">
        <f t="shared" si="28"/>
        <v>6357.3938238401724</v>
      </c>
      <c r="H151" s="39">
        <f t="shared" si="29"/>
        <v>2674.861944692515</v>
      </c>
      <c r="I151" s="37">
        <f t="shared" si="30"/>
        <v>9032.2557685326865</v>
      </c>
      <c r="J151" s="40">
        <f t="shared" si="31"/>
        <v>-372.13357175970538</v>
      </c>
      <c r="K151" s="37">
        <f t="shared" si="32"/>
        <v>8660.1221967729816</v>
      </c>
      <c r="L151" s="37">
        <f t="shared" si="33"/>
        <v>22679994.234785575</v>
      </c>
      <c r="M151" s="37">
        <f t="shared" si="34"/>
        <v>21745566.836096957</v>
      </c>
      <c r="N151" s="41">
        <f>'jan-sep'!M151</f>
        <v>16212847.695323447</v>
      </c>
      <c r="O151" s="41">
        <f t="shared" si="35"/>
        <v>5532719.1407735106</v>
      </c>
    </row>
    <row r="152" spans="1:15" s="34" customFormat="1" x14ac:dyDescent="0.2">
      <c r="A152" s="33">
        <v>912</v>
      </c>
      <c r="B152" s="34" t="s">
        <v>206</v>
      </c>
      <c r="C152" s="36">
        <v>42916</v>
      </c>
      <c r="D152" s="36">
        <v>2104</v>
      </c>
      <c r="E152" s="37">
        <f t="shared" si="26"/>
        <v>20397.338403041824</v>
      </c>
      <c r="F152" s="38">
        <f t="shared" si="27"/>
        <v>0.69068746093414368</v>
      </c>
      <c r="G152" s="39">
        <f t="shared" si="28"/>
        <v>5480.7590018478159</v>
      </c>
      <c r="H152" s="39">
        <f t="shared" si="29"/>
        <v>2163.4916318636397</v>
      </c>
      <c r="I152" s="37">
        <f t="shared" si="30"/>
        <v>7644.2506337114555</v>
      </c>
      <c r="J152" s="40">
        <f t="shared" si="31"/>
        <v>-372.13357175970538</v>
      </c>
      <c r="K152" s="37">
        <f t="shared" si="32"/>
        <v>7272.1170619517497</v>
      </c>
      <c r="L152" s="37">
        <f t="shared" si="33"/>
        <v>16083503.333328903</v>
      </c>
      <c r="M152" s="37">
        <f t="shared" si="34"/>
        <v>15300534.298346482</v>
      </c>
      <c r="N152" s="41">
        <f>'jan-sep'!M152</f>
        <v>11562141.318582451</v>
      </c>
      <c r="O152" s="41">
        <f t="shared" si="35"/>
        <v>3738392.9797640312</v>
      </c>
    </row>
    <row r="153" spans="1:15" s="34" customFormat="1" x14ac:dyDescent="0.2">
      <c r="A153" s="33">
        <v>914</v>
      </c>
      <c r="B153" s="34" t="s">
        <v>207</v>
      </c>
      <c r="C153" s="36">
        <v>139093</v>
      </c>
      <c r="D153" s="36">
        <v>6051</v>
      </c>
      <c r="E153" s="37">
        <f t="shared" si="26"/>
        <v>22986.779044785984</v>
      </c>
      <c r="F153" s="38">
        <f t="shared" si="27"/>
        <v>0.77837018437316052</v>
      </c>
      <c r="G153" s="39">
        <f t="shared" si="28"/>
        <v>3927.0946168013193</v>
      </c>
      <c r="H153" s="39">
        <f t="shared" si="29"/>
        <v>1257.1874072531837</v>
      </c>
      <c r="I153" s="37">
        <f t="shared" si="30"/>
        <v>5184.2820240545025</v>
      </c>
      <c r="J153" s="40">
        <f t="shared" si="31"/>
        <v>-372.13357175970538</v>
      </c>
      <c r="K153" s="37">
        <f t="shared" si="32"/>
        <v>4812.1484522947967</v>
      </c>
      <c r="L153" s="37">
        <f t="shared" si="33"/>
        <v>31370090.527553793</v>
      </c>
      <c r="M153" s="37">
        <f t="shared" si="34"/>
        <v>29118310.284835815</v>
      </c>
      <c r="N153" s="41">
        <f>'jan-sep'!M153</f>
        <v>23520629.571645636</v>
      </c>
      <c r="O153" s="41">
        <f t="shared" si="35"/>
        <v>5597680.7131901793</v>
      </c>
    </row>
    <row r="154" spans="1:15" s="34" customFormat="1" x14ac:dyDescent="0.2">
      <c r="A154" s="33">
        <v>919</v>
      </c>
      <c r="B154" s="34" t="s">
        <v>208</v>
      </c>
      <c r="C154" s="36">
        <v>126373</v>
      </c>
      <c r="D154" s="36">
        <v>5713</v>
      </c>
      <c r="E154" s="37">
        <f t="shared" si="26"/>
        <v>22120.252056712761</v>
      </c>
      <c r="F154" s="38">
        <f t="shared" si="27"/>
        <v>0.74902815388873456</v>
      </c>
      <c r="G154" s="39">
        <f t="shared" si="28"/>
        <v>4447.0108096452532</v>
      </c>
      <c r="H154" s="39">
        <f t="shared" si="29"/>
        <v>1560.4718530788118</v>
      </c>
      <c r="I154" s="37">
        <f t="shared" si="30"/>
        <v>6007.4826627240654</v>
      </c>
      <c r="J154" s="40">
        <f t="shared" si="31"/>
        <v>-372.13357175970538</v>
      </c>
      <c r="K154" s="37">
        <f t="shared" si="32"/>
        <v>5635.3490909643597</v>
      </c>
      <c r="L154" s="37">
        <f t="shared" si="33"/>
        <v>34320748.452142589</v>
      </c>
      <c r="M154" s="37">
        <f t="shared" si="34"/>
        <v>32194749.356679387</v>
      </c>
      <c r="N154" s="41">
        <f>'jan-sep'!M154</f>
        <v>24131282.629782099</v>
      </c>
      <c r="O154" s="41">
        <f t="shared" si="35"/>
        <v>8063466.7268972881</v>
      </c>
    </row>
    <row r="155" spans="1:15" s="34" customFormat="1" x14ac:dyDescent="0.2">
      <c r="A155" s="33">
        <v>926</v>
      </c>
      <c r="B155" s="34" t="s">
        <v>209</v>
      </c>
      <c r="C155" s="36">
        <v>286975</v>
      </c>
      <c r="D155" s="36">
        <v>10702</v>
      </c>
      <c r="E155" s="37">
        <f t="shared" si="26"/>
        <v>26815.081293216223</v>
      </c>
      <c r="F155" s="38">
        <f t="shared" si="27"/>
        <v>0.90800280150238533</v>
      </c>
      <c r="G155" s="39">
        <f t="shared" si="28"/>
        <v>1630.1132677431763</v>
      </c>
      <c r="H155" s="39">
        <f t="shared" si="29"/>
        <v>0</v>
      </c>
      <c r="I155" s="37">
        <f t="shared" si="30"/>
        <v>1630.1132677431763</v>
      </c>
      <c r="J155" s="40">
        <f t="shared" si="31"/>
        <v>-372.13357175970538</v>
      </c>
      <c r="K155" s="37">
        <f t="shared" si="32"/>
        <v>1257.9796959834709</v>
      </c>
      <c r="L155" s="37">
        <f t="shared" si="33"/>
        <v>17445472.191387471</v>
      </c>
      <c r="M155" s="37">
        <f t="shared" si="34"/>
        <v>13462898.706415106</v>
      </c>
      <c r="N155" s="41">
        <f>'jan-sep'!M155</f>
        <v>12348562.638531074</v>
      </c>
      <c r="O155" s="41">
        <f t="shared" si="35"/>
        <v>1114336.0678840317</v>
      </c>
    </row>
    <row r="156" spans="1:15" s="34" customFormat="1" x14ac:dyDescent="0.2">
      <c r="A156" s="33">
        <v>928</v>
      </c>
      <c r="B156" s="34" t="s">
        <v>210</v>
      </c>
      <c r="C156" s="36">
        <v>106232</v>
      </c>
      <c r="D156" s="36">
        <v>5178</v>
      </c>
      <c r="E156" s="37">
        <f t="shared" si="26"/>
        <v>20516.029354963306</v>
      </c>
      <c r="F156" s="38">
        <f t="shared" si="27"/>
        <v>0.6947065319814858</v>
      </c>
      <c r="G156" s="39">
        <f t="shared" si="28"/>
        <v>5409.5444306949257</v>
      </c>
      <c r="H156" s="39">
        <f t="shared" si="29"/>
        <v>2121.949798691121</v>
      </c>
      <c r="I156" s="37">
        <f t="shared" si="30"/>
        <v>7531.4942293860468</v>
      </c>
      <c r="J156" s="40">
        <f t="shared" si="31"/>
        <v>-372.13357175970538</v>
      </c>
      <c r="K156" s="37">
        <f t="shared" si="32"/>
        <v>7159.360657626341</v>
      </c>
      <c r="L156" s="37">
        <f t="shared" si="33"/>
        <v>38998077.119760953</v>
      </c>
      <c r="M156" s="37">
        <f t="shared" si="34"/>
        <v>37071169.485189192</v>
      </c>
      <c r="N156" s="41">
        <f>'jan-sep'!M156</f>
        <v>30558086.286891606</v>
      </c>
      <c r="O156" s="41">
        <f t="shared" si="35"/>
        <v>6513083.1982975863</v>
      </c>
    </row>
    <row r="157" spans="1:15" s="34" customFormat="1" x14ac:dyDescent="0.2">
      <c r="A157" s="33">
        <v>929</v>
      </c>
      <c r="B157" s="34" t="s">
        <v>211</v>
      </c>
      <c r="C157" s="36">
        <v>46752</v>
      </c>
      <c r="D157" s="36">
        <v>1856</v>
      </c>
      <c r="E157" s="37">
        <f t="shared" si="26"/>
        <v>25189.655172413793</v>
      </c>
      <c r="F157" s="38">
        <f t="shared" si="27"/>
        <v>0.85296319691624756</v>
      </c>
      <c r="G157" s="39">
        <f t="shared" si="28"/>
        <v>2605.3689402246337</v>
      </c>
      <c r="H157" s="39">
        <f t="shared" si="29"/>
        <v>486.18076258345059</v>
      </c>
      <c r="I157" s="37">
        <f t="shared" si="30"/>
        <v>3091.5497028080845</v>
      </c>
      <c r="J157" s="40">
        <f t="shared" si="31"/>
        <v>-372.13357175970538</v>
      </c>
      <c r="K157" s="37">
        <f t="shared" si="32"/>
        <v>2719.4161310483792</v>
      </c>
      <c r="L157" s="37">
        <f t="shared" si="33"/>
        <v>5737916.2484118044</v>
      </c>
      <c r="M157" s="37">
        <f t="shared" si="34"/>
        <v>5047236.3392257914</v>
      </c>
      <c r="N157" s="41">
        <f>'jan-sep'!M157</f>
        <v>2849254.5091677876</v>
      </c>
      <c r="O157" s="41">
        <f t="shared" si="35"/>
        <v>2197981.8300580038</v>
      </c>
    </row>
    <row r="158" spans="1:15" s="34" customFormat="1" x14ac:dyDescent="0.2">
      <c r="A158" s="33">
        <v>935</v>
      </c>
      <c r="B158" s="34" t="s">
        <v>212</v>
      </c>
      <c r="C158" s="36">
        <v>29204</v>
      </c>
      <c r="D158" s="36">
        <v>1342</v>
      </c>
      <c r="E158" s="37">
        <f t="shared" si="26"/>
        <v>21761.549925484353</v>
      </c>
      <c r="F158" s="38">
        <f t="shared" si="27"/>
        <v>0.73688190915060403</v>
      </c>
      <c r="G158" s="39">
        <f t="shared" si="28"/>
        <v>4662.2320883822986</v>
      </c>
      <c r="H158" s="39">
        <f t="shared" si="29"/>
        <v>1686.0175990087548</v>
      </c>
      <c r="I158" s="37">
        <f t="shared" si="30"/>
        <v>6348.2496873910532</v>
      </c>
      <c r="J158" s="40">
        <f t="shared" si="31"/>
        <v>-372.13357175970538</v>
      </c>
      <c r="K158" s="37">
        <f t="shared" si="32"/>
        <v>5976.1161156313474</v>
      </c>
      <c r="L158" s="37">
        <f t="shared" si="33"/>
        <v>8519351.080478793</v>
      </c>
      <c r="M158" s="37">
        <f t="shared" si="34"/>
        <v>8019947.8271772685</v>
      </c>
      <c r="N158" s="41">
        <f>'jan-sep'!M158</f>
        <v>6803658.8638486909</v>
      </c>
      <c r="O158" s="41">
        <f t="shared" si="35"/>
        <v>1216288.9633285776</v>
      </c>
    </row>
    <row r="159" spans="1:15" s="34" customFormat="1" x14ac:dyDescent="0.2">
      <c r="A159" s="33">
        <v>937</v>
      </c>
      <c r="B159" s="34" t="s">
        <v>213</v>
      </c>
      <c r="C159" s="36">
        <v>78488</v>
      </c>
      <c r="D159" s="36">
        <v>3614</v>
      </c>
      <c r="E159" s="37">
        <f t="shared" si="26"/>
        <v>21717.764250138353</v>
      </c>
      <c r="F159" s="38">
        <f t="shared" si="27"/>
        <v>0.73539925409373119</v>
      </c>
      <c r="G159" s="39">
        <f t="shared" si="28"/>
        <v>4688.5034935898984</v>
      </c>
      <c r="H159" s="39">
        <f t="shared" si="29"/>
        <v>1701.3425853798549</v>
      </c>
      <c r="I159" s="37">
        <f t="shared" si="30"/>
        <v>6389.8460789697529</v>
      </c>
      <c r="J159" s="40">
        <f t="shared" si="31"/>
        <v>-372.13357175970538</v>
      </c>
      <c r="K159" s="37">
        <f t="shared" si="32"/>
        <v>6017.7125072100471</v>
      </c>
      <c r="L159" s="37">
        <f t="shared" si="33"/>
        <v>23092903.729396686</v>
      </c>
      <c r="M159" s="37">
        <f t="shared" si="34"/>
        <v>21748013.001057111</v>
      </c>
      <c r="N159" s="41">
        <f>'jan-sep'!M159</f>
        <v>17084055.763002366</v>
      </c>
      <c r="O159" s="41">
        <f t="shared" si="35"/>
        <v>4663957.2380547449</v>
      </c>
    </row>
    <row r="160" spans="1:15" s="34" customFormat="1" x14ac:dyDescent="0.2">
      <c r="A160" s="33">
        <v>938</v>
      </c>
      <c r="B160" s="34" t="s">
        <v>214</v>
      </c>
      <c r="C160" s="36">
        <v>28654</v>
      </c>
      <c r="D160" s="36">
        <v>1200</v>
      </c>
      <c r="E160" s="37">
        <f t="shared" si="26"/>
        <v>23878.333333333332</v>
      </c>
      <c r="F160" s="38">
        <f t="shared" si="27"/>
        <v>0.80855968045711446</v>
      </c>
      <c r="G160" s="39">
        <f t="shared" si="28"/>
        <v>3392.1620436729104</v>
      </c>
      <c r="H160" s="39">
        <f t="shared" si="29"/>
        <v>945.14340626161209</v>
      </c>
      <c r="I160" s="37">
        <f t="shared" si="30"/>
        <v>4337.3054499345226</v>
      </c>
      <c r="J160" s="40">
        <f t="shared" si="31"/>
        <v>-372.13357175970538</v>
      </c>
      <c r="K160" s="37">
        <f t="shared" si="32"/>
        <v>3965.1718781748173</v>
      </c>
      <c r="L160" s="37">
        <f t="shared" si="33"/>
        <v>5204766.5399214271</v>
      </c>
      <c r="M160" s="37">
        <f t="shared" si="34"/>
        <v>4758206.2538097808</v>
      </c>
      <c r="N160" s="41">
        <f>'jan-sep'!M160</f>
        <v>3245168.4326515868</v>
      </c>
      <c r="O160" s="41">
        <f t="shared" si="35"/>
        <v>1513037.821158194</v>
      </c>
    </row>
    <row r="161" spans="1:15" s="34" customFormat="1" x14ac:dyDescent="0.2">
      <c r="A161" s="33">
        <v>940</v>
      </c>
      <c r="B161" s="34" t="s">
        <v>215</v>
      </c>
      <c r="C161" s="36">
        <v>44959</v>
      </c>
      <c r="D161" s="36">
        <v>1246</v>
      </c>
      <c r="E161" s="37">
        <f t="shared" si="26"/>
        <v>36082.664526484754</v>
      </c>
      <c r="F161" s="38">
        <f t="shared" si="27"/>
        <v>1.2218184281249016</v>
      </c>
      <c r="G161" s="39">
        <f t="shared" si="28"/>
        <v>-3930.436672217942</v>
      </c>
      <c r="H161" s="39">
        <f t="shared" si="29"/>
        <v>0</v>
      </c>
      <c r="I161" s="37">
        <f t="shared" si="30"/>
        <v>-3930.436672217942</v>
      </c>
      <c r="J161" s="40">
        <f t="shared" si="31"/>
        <v>-372.13357175970538</v>
      </c>
      <c r="K161" s="37">
        <f t="shared" si="32"/>
        <v>-4302.5702439776478</v>
      </c>
      <c r="L161" s="37">
        <f t="shared" si="33"/>
        <v>-4897324.0935835559</v>
      </c>
      <c r="M161" s="37">
        <f t="shared" si="34"/>
        <v>-5361002.5239961492</v>
      </c>
      <c r="N161" s="41">
        <f>'jan-sep'!M161</f>
        <v>-5750908.7944819117</v>
      </c>
      <c r="O161" s="41">
        <f t="shared" si="35"/>
        <v>389906.27048576251</v>
      </c>
    </row>
    <row r="162" spans="1:15" s="34" customFormat="1" x14ac:dyDescent="0.2">
      <c r="A162" s="33">
        <v>941</v>
      </c>
      <c r="B162" s="34" t="s">
        <v>216</v>
      </c>
      <c r="C162" s="36">
        <v>71374</v>
      </c>
      <c r="D162" s="36">
        <v>952</v>
      </c>
      <c r="E162" s="37">
        <f t="shared" si="26"/>
        <v>74972.689075630245</v>
      </c>
      <c r="F162" s="38">
        <f t="shared" si="27"/>
        <v>2.5386986887137093</v>
      </c>
      <c r="G162" s="39">
        <f t="shared" si="28"/>
        <v>-27264.451401705239</v>
      </c>
      <c r="H162" s="39">
        <f t="shared" si="29"/>
        <v>0</v>
      </c>
      <c r="I162" s="37">
        <f t="shared" si="30"/>
        <v>-27264.451401705239</v>
      </c>
      <c r="J162" s="40">
        <f t="shared" si="31"/>
        <v>-372.13357175970538</v>
      </c>
      <c r="K162" s="37">
        <f t="shared" si="32"/>
        <v>-27636.584973464946</v>
      </c>
      <c r="L162" s="37">
        <f t="shared" si="33"/>
        <v>-25955757.734423388</v>
      </c>
      <c r="M162" s="37">
        <f t="shared" si="34"/>
        <v>-26310028.894738629</v>
      </c>
      <c r="N162" s="41">
        <f>'jan-sep'!M162</f>
        <v>-23566447.168817639</v>
      </c>
      <c r="O162" s="41">
        <f t="shared" si="35"/>
        <v>-2743581.7259209901</v>
      </c>
    </row>
    <row r="163" spans="1:15" s="34" customFormat="1" x14ac:dyDescent="0.2">
      <c r="A163" s="33">
        <v>1001</v>
      </c>
      <c r="B163" s="34" t="s">
        <v>217</v>
      </c>
      <c r="C163" s="36">
        <v>2367279</v>
      </c>
      <c r="D163" s="36">
        <v>89268</v>
      </c>
      <c r="E163" s="37">
        <f t="shared" si="26"/>
        <v>26518.78612716763</v>
      </c>
      <c r="F163" s="38">
        <f t="shared" si="27"/>
        <v>0.89796975935338397</v>
      </c>
      <c r="G163" s="39">
        <f t="shared" si="28"/>
        <v>1807.8903673723319</v>
      </c>
      <c r="H163" s="39">
        <f t="shared" si="29"/>
        <v>20.984928419607783</v>
      </c>
      <c r="I163" s="37">
        <f t="shared" si="30"/>
        <v>1828.8752957919396</v>
      </c>
      <c r="J163" s="40">
        <f t="shared" si="31"/>
        <v>-372.13357175970538</v>
      </c>
      <c r="K163" s="37">
        <f t="shared" si="32"/>
        <v>1456.7417240322343</v>
      </c>
      <c r="L163" s="37">
        <f t="shared" si="33"/>
        <v>163260039.90475488</v>
      </c>
      <c r="M163" s="37">
        <f t="shared" si="34"/>
        <v>130040420.22090949</v>
      </c>
      <c r="N163" s="41">
        <f>'jan-sep'!M163</f>
        <v>96795961.905448392</v>
      </c>
      <c r="O163" s="41">
        <f t="shared" si="35"/>
        <v>33244458.315461099</v>
      </c>
    </row>
    <row r="164" spans="1:15" s="34" customFormat="1" x14ac:dyDescent="0.2">
      <c r="A164" s="33">
        <v>1002</v>
      </c>
      <c r="B164" s="34" t="s">
        <v>218</v>
      </c>
      <c r="C164" s="36">
        <v>379552</v>
      </c>
      <c r="D164" s="36">
        <v>15600</v>
      </c>
      <c r="E164" s="37">
        <f t="shared" si="26"/>
        <v>24330.25641025641</v>
      </c>
      <c r="F164" s="38">
        <f t="shared" si="27"/>
        <v>0.82386253989739311</v>
      </c>
      <c r="G164" s="39">
        <f t="shared" si="28"/>
        <v>3121.0081975190637</v>
      </c>
      <c r="H164" s="39">
        <f t="shared" si="29"/>
        <v>786.97032933853473</v>
      </c>
      <c r="I164" s="37">
        <f t="shared" si="30"/>
        <v>3907.9785268575984</v>
      </c>
      <c r="J164" s="40">
        <f t="shared" si="31"/>
        <v>-372.13357175970538</v>
      </c>
      <c r="K164" s="37">
        <f t="shared" si="32"/>
        <v>3535.844955097893</v>
      </c>
      <c r="L164" s="37">
        <f t="shared" si="33"/>
        <v>60964465.018978536</v>
      </c>
      <c r="M164" s="37">
        <f t="shared" si="34"/>
        <v>55159181.299527131</v>
      </c>
      <c r="N164" s="41">
        <f>'jan-sep'!M164</f>
        <v>45280389.624470636</v>
      </c>
      <c r="O164" s="41">
        <f t="shared" si="35"/>
        <v>9878791.6750564948</v>
      </c>
    </row>
    <row r="165" spans="1:15" s="34" customFormat="1" x14ac:dyDescent="0.2">
      <c r="A165" s="33">
        <v>1003</v>
      </c>
      <c r="B165" s="34" t="s">
        <v>219</v>
      </c>
      <c r="C165" s="36">
        <v>234627</v>
      </c>
      <c r="D165" s="36">
        <v>9769</v>
      </c>
      <c r="E165" s="37">
        <f t="shared" si="26"/>
        <v>24017.504350496467</v>
      </c>
      <c r="F165" s="38">
        <f t="shared" si="27"/>
        <v>0.81327224023234934</v>
      </c>
      <c r="G165" s="39">
        <f t="shared" si="28"/>
        <v>3308.6594333750295</v>
      </c>
      <c r="H165" s="39">
        <f t="shared" si="29"/>
        <v>896.4335502545149</v>
      </c>
      <c r="I165" s="37">
        <f t="shared" si="30"/>
        <v>4205.0929836295445</v>
      </c>
      <c r="J165" s="40">
        <f t="shared" si="31"/>
        <v>-372.13357175970538</v>
      </c>
      <c r="K165" s="37">
        <f t="shared" si="32"/>
        <v>3832.9594118698392</v>
      </c>
      <c r="L165" s="37">
        <f t="shared" si="33"/>
        <v>41079553.357077017</v>
      </c>
      <c r="M165" s="37">
        <f t="shared" si="34"/>
        <v>37444180.494556457</v>
      </c>
      <c r="N165" s="41">
        <f>'jan-sep'!M165</f>
        <v>32677945.932144478</v>
      </c>
      <c r="O165" s="41">
        <f t="shared" si="35"/>
        <v>4766234.5624119788</v>
      </c>
    </row>
    <row r="166" spans="1:15" s="34" customFormat="1" x14ac:dyDescent="0.2">
      <c r="A166" s="33">
        <v>1004</v>
      </c>
      <c r="B166" s="34" t="s">
        <v>220</v>
      </c>
      <c r="C166" s="36">
        <v>234516</v>
      </c>
      <c r="D166" s="36">
        <v>9090</v>
      </c>
      <c r="E166" s="37">
        <f t="shared" si="26"/>
        <v>25799.3399339934</v>
      </c>
      <c r="F166" s="38">
        <f t="shared" si="27"/>
        <v>0.87360812674115351</v>
      </c>
      <c r="G166" s="39">
        <f t="shared" si="28"/>
        <v>2239.5580832768696</v>
      </c>
      <c r="H166" s="39">
        <f t="shared" si="29"/>
        <v>272.79109603058822</v>
      </c>
      <c r="I166" s="37">
        <f t="shared" si="30"/>
        <v>2512.3491793074577</v>
      </c>
      <c r="J166" s="40">
        <f t="shared" si="31"/>
        <v>-372.13357175970538</v>
      </c>
      <c r="K166" s="37">
        <f t="shared" si="32"/>
        <v>2140.2156075477524</v>
      </c>
      <c r="L166" s="37">
        <f t="shared" si="33"/>
        <v>22837254.039904792</v>
      </c>
      <c r="M166" s="37">
        <f t="shared" si="34"/>
        <v>19454559.872609068</v>
      </c>
      <c r="N166" s="41">
        <f>'jan-sep'!M166</f>
        <v>12479673.377335781</v>
      </c>
      <c r="O166" s="41">
        <f t="shared" si="35"/>
        <v>6974886.4952732865</v>
      </c>
    </row>
    <row r="167" spans="1:15" s="34" customFormat="1" x14ac:dyDescent="0.2">
      <c r="A167" s="33">
        <v>1014</v>
      </c>
      <c r="B167" s="34" t="s">
        <v>221</v>
      </c>
      <c r="C167" s="36">
        <v>301052</v>
      </c>
      <c r="D167" s="36">
        <v>14425</v>
      </c>
      <c r="E167" s="37">
        <f t="shared" si="26"/>
        <v>20870.155979202773</v>
      </c>
      <c r="F167" s="38">
        <f t="shared" si="27"/>
        <v>0.70669784251975987</v>
      </c>
      <c r="G167" s="39">
        <f t="shared" si="28"/>
        <v>5197.0684561512462</v>
      </c>
      <c r="H167" s="39">
        <f t="shared" si="29"/>
        <v>1998.0054802073078</v>
      </c>
      <c r="I167" s="37">
        <f t="shared" si="30"/>
        <v>7195.0739363585544</v>
      </c>
      <c r="J167" s="40">
        <f t="shared" si="31"/>
        <v>-372.13357175970538</v>
      </c>
      <c r="K167" s="37">
        <f t="shared" si="32"/>
        <v>6822.9403645988486</v>
      </c>
      <c r="L167" s="37">
        <f t="shared" si="33"/>
        <v>103788941.53197214</v>
      </c>
      <c r="M167" s="37">
        <f t="shared" si="34"/>
        <v>98420914.759338394</v>
      </c>
      <c r="N167" s="41">
        <f>'jan-sep'!M167</f>
        <v>76006943.45083265</v>
      </c>
      <c r="O167" s="41">
        <f t="shared" si="35"/>
        <v>22413971.308505744</v>
      </c>
    </row>
    <row r="168" spans="1:15" s="34" customFormat="1" x14ac:dyDescent="0.2">
      <c r="A168" s="33">
        <v>1017</v>
      </c>
      <c r="B168" s="34" t="s">
        <v>222</v>
      </c>
      <c r="C168" s="36">
        <v>133374</v>
      </c>
      <c r="D168" s="36">
        <v>6568</v>
      </c>
      <c r="E168" s="37">
        <f t="shared" si="26"/>
        <v>20306.638246041413</v>
      </c>
      <c r="F168" s="38">
        <f t="shared" si="27"/>
        <v>0.68761620428746273</v>
      </c>
      <c r="G168" s="39">
        <f t="shared" si="28"/>
        <v>5535.1790960480621</v>
      </c>
      <c r="H168" s="39">
        <f t="shared" si="29"/>
        <v>2195.2366868137833</v>
      </c>
      <c r="I168" s="37">
        <f t="shared" si="30"/>
        <v>7730.4157828618454</v>
      </c>
      <c r="J168" s="40">
        <f t="shared" si="31"/>
        <v>-372.13357175970538</v>
      </c>
      <c r="K168" s="37">
        <f t="shared" si="32"/>
        <v>7358.2822111021396</v>
      </c>
      <c r="L168" s="37">
        <f t="shared" si="33"/>
        <v>50773370.861836597</v>
      </c>
      <c r="M168" s="37">
        <f t="shared" si="34"/>
        <v>48329197.56251885</v>
      </c>
      <c r="N168" s="41">
        <f>'jan-sep'!M168</f>
        <v>37583853.888046369</v>
      </c>
      <c r="O168" s="41">
        <f t="shared" si="35"/>
        <v>10745343.674472481</v>
      </c>
    </row>
    <row r="169" spans="1:15" s="34" customFormat="1" x14ac:dyDescent="0.2">
      <c r="A169" s="33">
        <v>1018</v>
      </c>
      <c r="B169" s="34" t="s">
        <v>223</v>
      </c>
      <c r="C169" s="36">
        <v>280940</v>
      </c>
      <c r="D169" s="36">
        <v>11321</v>
      </c>
      <c r="E169" s="37">
        <f t="shared" si="26"/>
        <v>24815.828990371876</v>
      </c>
      <c r="F169" s="38">
        <f t="shared" si="27"/>
        <v>0.84030482691701613</v>
      </c>
      <c r="G169" s="39">
        <f t="shared" si="28"/>
        <v>2829.6646494497841</v>
      </c>
      <c r="H169" s="39">
        <f t="shared" si="29"/>
        <v>617.01992629812173</v>
      </c>
      <c r="I169" s="37">
        <f t="shared" si="30"/>
        <v>3446.6845757479059</v>
      </c>
      <c r="J169" s="40">
        <f t="shared" si="31"/>
        <v>-372.13357175970538</v>
      </c>
      <c r="K169" s="37">
        <f t="shared" si="32"/>
        <v>3074.5510039882006</v>
      </c>
      <c r="L169" s="37">
        <f t="shared" si="33"/>
        <v>39019916.082042046</v>
      </c>
      <c r="M169" s="37">
        <f t="shared" si="34"/>
        <v>34806991.916150421</v>
      </c>
      <c r="N169" s="41">
        <f>'jan-sep'!M169</f>
        <v>24748761.771707196</v>
      </c>
      <c r="O169" s="41">
        <f t="shared" si="35"/>
        <v>10058230.144443225</v>
      </c>
    </row>
    <row r="170" spans="1:15" s="34" customFormat="1" x14ac:dyDescent="0.2">
      <c r="A170" s="33">
        <v>1021</v>
      </c>
      <c r="B170" s="34" t="s">
        <v>224</v>
      </c>
      <c r="C170" s="36">
        <v>51148</v>
      </c>
      <c r="D170" s="36">
        <v>2309</v>
      </c>
      <c r="E170" s="37">
        <f t="shared" si="26"/>
        <v>22151.580770896493</v>
      </c>
      <c r="F170" s="38">
        <f t="shared" si="27"/>
        <v>0.75008899573124999</v>
      </c>
      <c r="G170" s="39">
        <f t="shared" si="28"/>
        <v>4428.2135811350136</v>
      </c>
      <c r="H170" s="39">
        <f t="shared" si="29"/>
        <v>1549.5068031145056</v>
      </c>
      <c r="I170" s="37">
        <f t="shared" si="30"/>
        <v>5977.7203842495192</v>
      </c>
      <c r="J170" s="40">
        <f t="shared" si="31"/>
        <v>-372.13357175970538</v>
      </c>
      <c r="K170" s="37">
        <f t="shared" si="32"/>
        <v>5605.5868124898134</v>
      </c>
      <c r="L170" s="37">
        <f t="shared" si="33"/>
        <v>13802556.36723214</v>
      </c>
      <c r="M170" s="37">
        <f t="shared" si="34"/>
        <v>12943299.950038979</v>
      </c>
      <c r="N170" s="41">
        <f>'jan-sep'!M170</f>
        <v>9511283.8424937632</v>
      </c>
      <c r="O170" s="41">
        <f t="shared" si="35"/>
        <v>3432016.1075452156</v>
      </c>
    </row>
    <row r="171" spans="1:15" s="34" customFormat="1" x14ac:dyDescent="0.2">
      <c r="A171" s="33">
        <v>1026</v>
      </c>
      <c r="B171" s="34" t="s">
        <v>225</v>
      </c>
      <c r="C171" s="36">
        <v>36363</v>
      </c>
      <c r="D171" s="36">
        <v>937</v>
      </c>
      <c r="E171" s="37">
        <f t="shared" si="26"/>
        <v>38807.897545357526</v>
      </c>
      <c r="F171" s="38">
        <f t="shared" si="27"/>
        <v>1.3140993050249201</v>
      </c>
      <c r="G171" s="39">
        <f t="shared" si="28"/>
        <v>-5565.5764835416057</v>
      </c>
      <c r="H171" s="39">
        <f t="shared" si="29"/>
        <v>0</v>
      </c>
      <c r="I171" s="37">
        <f t="shared" si="30"/>
        <v>-5565.5764835416057</v>
      </c>
      <c r="J171" s="40">
        <f t="shared" si="31"/>
        <v>-372.13357175970538</v>
      </c>
      <c r="K171" s="37">
        <f t="shared" si="32"/>
        <v>-5937.7100553013115</v>
      </c>
      <c r="L171" s="37">
        <f t="shared" si="33"/>
        <v>-5214945.1650784845</v>
      </c>
      <c r="M171" s="37">
        <f t="shared" si="34"/>
        <v>-5563634.3218173292</v>
      </c>
      <c r="N171" s="41">
        <f>'jan-sep'!M171</f>
        <v>-5663033.8205694631</v>
      </c>
      <c r="O171" s="41">
        <f t="shared" si="35"/>
        <v>99399.498752133921</v>
      </c>
    </row>
    <row r="172" spans="1:15" s="34" customFormat="1" x14ac:dyDescent="0.2">
      <c r="A172" s="33">
        <v>1027</v>
      </c>
      <c r="B172" s="34" t="s">
        <v>226</v>
      </c>
      <c r="C172" s="36">
        <v>38305</v>
      </c>
      <c r="D172" s="36">
        <v>1765</v>
      </c>
      <c r="E172" s="37">
        <f t="shared" si="26"/>
        <v>21702.549575070821</v>
      </c>
      <c r="F172" s="38">
        <f t="shared" si="27"/>
        <v>0.73488406014618346</v>
      </c>
      <c r="G172" s="39">
        <f t="shared" si="28"/>
        <v>4697.6322986304167</v>
      </c>
      <c r="H172" s="39">
        <f t="shared" si="29"/>
        <v>1706.6677216534908</v>
      </c>
      <c r="I172" s="37">
        <f t="shared" si="30"/>
        <v>6404.3000202839075</v>
      </c>
      <c r="J172" s="40">
        <f t="shared" si="31"/>
        <v>-372.13357175970538</v>
      </c>
      <c r="K172" s="37">
        <f t="shared" si="32"/>
        <v>6032.1664485242018</v>
      </c>
      <c r="L172" s="37">
        <f t="shared" si="33"/>
        <v>11303589.535801096</v>
      </c>
      <c r="M172" s="37">
        <f t="shared" si="34"/>
        <v>10646773.781645216</v>
      </c>
      <c r="N172" s="41">
        <f>'jan-sep'!M172</f>
        <v>7921251.4863583772</v>
      </c>
      <c r="O172" s="41">
        <f t="shared" si="35"/>
        <v>2725522.2952868389</v>
      </c>
    </row>
    <row r="173" spans="1:15" s="34" customFormat="1" x14ac:dyDescent="0.2">
      <c r="A173" s="33">
        <v>1029</v>
      </c>
      <c r="B173" s="34" t="s">
        <v>227</v>
      </c>
      <c r="C173" s="36">
        <v>114894</v>
      </c>
      <c r="D173" s="36">
        <v>4950</v>
      </c>
      <c r="E173" s="37">
        <f t="shared" si="26"/>
        <v>23210.909090909092</v>
      </c>
      <c r="F173" s="38">
        <f t="shared" si="27"/>
        <v>0.78595959674731297</v>
      </c>
      <c r="G173" s="39">
        <f t="shared" si="28"/>
        <v>3792.6165891274545</v>
      </c>
      <c r="H173" s="39">
        <f t="shared" si="29"/>
        <v>1178.741891110096</v>
      </c>
      <c r="I173" s="37">
        <f t="shared" si="30"/>
        <v>4971.3584802375508</v>
      </c>
      <c r="J173" s="40">
        <f t="shared" si="31"/>
        <v>-372.13357175970538</v>
      </c>
      <c r="K173" s="37">
        <f t="shared" si="32"/>
        <v>4599.224908477845</v>
      </c>
      <c r="L173" s="37">
        <f t="shared" si="33"/>
        <v>24608224.477175876</v>
      </c>
      <c r="M173" s="37">
        <f t="shared" si="34"/>
        <v>22766163.296965335</v>
      </c>
      <c r="N173" s="41">
        <f>'jan-sep'!M173</f>
        <v>20096407.28468781</v>
      </c>
      <c r="O173" s="41">
        <f t="shared" si="35"/>
        <v>2669756.0122775249</v>
      </c>
    </row>
    <row r="174" spans="1:15" s="34" customFormat="1" x14ac:dyDescent="0.2">
      <c r="A174" s="33">
        <v>1032</v>
      </c>
      <c r="B174" s="34" t="s">
        <v>228</v>
      </c>
      <c r="C174" s="36">
        <v>190110</v>
      </c>
      <c r="D174" s="36">
        <v>8588</v>
      </c>
      <c r="E174" s="37">
        <f t="shared" si="26"/>
        <v>22136.702375407545</v>
      </c>
      <c r="F174" s="38">
        <f t="shared" si="27"/>
        <v>0.7495851887638908</v>
      </c>
      <c r="G174" s="39">
        <f t="shared" si="28"/>
        <v>4437.1406184283824</v>
      </c>
      <c r="H174" s="39">
        <f t="shared" si="29"/>
        <v>1554.7142415356375</v>
      </c>
      <c r="I174" s="37">
        <f t="shared" si="30"/>
        <v>5991.8548599640199</v>
      </c>
      <c r="J174" s="40">
        <f t="shared" si="31"/>
        <v>-372.13357175970538</v>
      </c>
      <c r="K174" s="37">
        <f t="shared" si="32"/>
        <v>5619.7212882043141</v>
      </c>
      <c r="L174" s="37">
        <f t="shared" si="33"/>
        <v>51458049.537371002</v>
      </c>
      <c r="M174" s="37">
        <f t="shared" si="34"/>
        <v>48262166.423098646</v>
      </c>
      <c r="N174" s="41">
        <f>'jan-sep'!M174</f>
        <v>39718292.416343212</v>
      </c>
      <c r="O174" s="41">
        <f t="shared" si="35"/>
        <v>8543874.006755434</v>
      </c>
    </row>
    <row r="175" spans="1:15" s="34" customFormat="1" x14ac:dyDescent="0.2">
      <c r="A175" s="33">
        <v>1034</v>
      </c>
      <c r="B175" s="34" t="s">
        <v>229</v>
      </c>
      <c r="C175" s="36">
        <v>38636</v>
      </c>
      <c r="D175" s="36">
        <v>1702</v>
      </c>
      <c r="E175" s="37">
        <f t="shared" si="26"/>
        <v>22700.352526439481</v>
      </c>
      <c r="F175" s="38">
        <f t="shared" si="27"/>
        <v>0.7686713108833011</v>
      </c>
      <c r="G175" s="39">
        <f t="shared" si="28"/>
        <v>4098.9505278092211</v>
      </c>
      <c r="H175" s="39">
        <f t="shared" si="29"/>
        <v>1357.4366886744599</v>
      </c>
      <c r="I175" s="37">
        <f t="shared" si="30"/>
        <v>5456.3872164836812</v>
      </c>
      <c r="J175" s="40">
        <f t="shared" si="31"/>
        <v>-372.13357175970538</v>
      </c>
      <c r="K175" s="37">
        <f t="shared" si="32"/>
        <v>5084.2536447239754</v>
      </c>
      <c r="L175" s="37">
        <f t="shared" si="33"/>
        <v>9286771.0424552262</v>
      </c>
      <c r="M175" s="37">
        <f t="shared" si="34"/>
        <v>8653399.7033202071</v>
      </c>
      <c r="N175" s="41">
        <f>'jan-sep'!M175</f>
        <v>7084849.3936441718</v>
      </c>
      <c r="O175" s="41">
        <f t="shared" si="35"/>
        <v>1568550.3096760353</v>
      </c>
    </row>
    <row r="176" spans="1:15" s="34" customFormat="1" x14ac:dyDescent="0.2">
      <c r="A176" s="33">
        <v>1037</v>
      </c>
      <c r="B176" s="34" t="s">
        <v>230</v>
      </c>
      <c r="C176" s="36">
        <v>158207</v>
      </c>
      <c r="D176" s="36">
        <v>5988</v>
      </c>
      <c r="E176" s="37">
        <f t="shared" si="26"/>
        <v>26420.674682698729</v>
      </c>
      <c r="F176" s="38">
        <f t="shared" si="27"/>
        <v>0.89464754431092031</v>
      </c>
      <c r="G176" s="39">
        <f t="shared" si="28"/>
        <v>1866.7572340536724</v>
      </c>
      <c r="H176" s="39">
        <f t="shared" si="29"/>
        <v>55.323933983723144</v>
      </c>
      <c r="I176" s="37">
        <f t="shared" si="30"/>
        <v>1922.0811680373956</v>
      </c>
      <c r="J176" s="40">
        <f t="shared" si="31"/>
        <v>-372.13357175970538</v>
      </c>
      <c r="K176" s="37">
        <f t="shared" si="32"/>
        <v>1549.9475962776903</v>
      </c>
      <c r="L176" s="37">
        <f t="shared" si="33"/>
        <v>11509422.034207925</v>
      </c>
      <c r="M176" s="37">
        <f t="shared" si="34"/>
        <v>9281086.2065108102</v>
      </c>
      <c r="N176" s="41">
        <f>'jan-sep'!M176</f>
        <v>6238271.3793276967</v>
      </c>
      <c r="O176" s="41">
        <f t="shared" si="35"/>
        <v>3042814.8271831134</v>
      </c>
    </row>
    <row r="177" spans="1:15" s="34" customFormat="1" x14ac:dyDescent="0.2">
      <c r="A177" s="33">
        <v>1046</v>
      </c>
      <c r="B177" s="34" t="s">
        <v>231</v>
      </c>
      <c r="C177" s="36">
        <v>97286</v>
      </c>
      <c r="D177" s="36">
        <v>1836</v>
      </c>
      <c r="E177" s="37">
        <f t="shared" si="26"/>
        <v>52988.017429193897</v>
      </c>
      <c r="F177" s="38">
        <f t="shared" si="27"/>
        <v>1.7942615107393745</v>
      </c>
      <c r="G177" s="39">
        <f t="shared" si="28"/>
        <v>-14073.648413843428</v>
      </c>
      <c r="H177" s="39">
        <f t="shared" si="29"/>
        <v>0</v>
      </c>
      <c r="I177" s="37">
        <f t="shared" si="30"/>
        <v>-14073.648413843428</v>
      </c>
      <c r="J177" s="40">
        <f t="shared" si="31"/>
        <v>-372.13357175970538</v>
      </c>
      <c r="K177" s="37">
        <f t="shared" si="32"/>
        <v>-14445.781985603133</v>
      </c>
      <c r="L177" s="37">
        <f t="shared" si="33"/>
        <v>-25839218.487816535</v>
      </c>
      <c r="M177" s="37">
        <f t="shared" si="34"/>
        <v>-26522455.725567352</v>
      </c>
      <c r="N177" s="41">
        <f>'jan-sep'!M177</f>
        <v>-25777633.825576883</v>
      </c>
      <c r="O177" s="41">
        <f t="shared" si="35"/>
        <v>-744821.89999046922</v>
      </c>
    </row>
    <row r="178" spans="1:15" s="34" customFormat="1" x14ac:dyDescent="0.2">
      <c r="A178" s="33">
        <v>1101</v>
      </c>
      <c r="B178" s="34" t="s">
        <v>232</v>
      </c>
      <c r="C178" s="36">
        <v>418062</v>
      </c>
      <c r="D178" s="36">
        <v>14899</v>
      </c>
      <c r="E178" s="37">
        <f t="shared" si="26"/>
        <v>28059.73555272166</v>
      </c>
      <c r="F178" s="38">
        <f t="shared" si="27"/>
        <v>0.95014884395420229</v>
      </c>
      <c r="G178" s="39">
        <f t="shared" si="28"/>
        <v>883.32071203991359</v>
      </c>
      <c r="H178" s="39">
        <f t="shared" si="29"/>
        <v>0</v>
      </c>
      <c r="I178" s="37">
        <f t="shared" si="30"/>
        <v>883.32071203991359</v>
      </c>
      <c r="J178" s="40">
        <f t="shared" si="31"/>
        <v>-372.13357175970538</v>
      </c>
      <c r="K178" s="37">
        <f t="shared" si="32"/>
        <v>511.18714028020821</v>
      </c>
      <c r="L178" s="37">
        <f t="shared" si="33"/>
        <v>13160595.288682673</v>
      </c>
      <c r="M178" s="37">
        <f t="shared" si="34"/>
        <v>7616177.2030348219</v>
      </c>
      <c r="N178" s="41">
        <f>'jan-sep'!M178</f>
        <v>3266341.6300272676</v>
      </c>
      <c r="O178" s="41">
        <f t="shared" si="35"/>
        <v>4349835.5730075538</v>
      </c>
    </row>
    <row r="179" spans="1:15" s="34" customFormat="1" x14ac:dyDescent="0.2">
      <c r="A179" s="33">
        <v>1102</v>
      </c>
      <c r="B179" s="34" t="s">
        <v>233</v>
      </c>
      <c r="C179" s="36">
        <v>2253986</v>
      </c>
      <c r="D179" s="36">
        <v>75497</v>
      </c>
      <c r="E179" s="37">
        <f t="shared" si="26"/>
        <v>29855.305508828165</v>
      </c>
      <c r="F179" s="38">
        <f t="shared" si="27"/>
        <v>1.0109497989321268</v>
      </c>
      <c r="G179" s="39">
        <f t="shared" si="28"/>
        <v>-194.02126162398926</v>
      </c>
      <c r="H179" s="39">
        <f t="shared" si="29"/>
        <v>0</v>
      </c>
      <c r="I179" s="37">
        <f t="shared" si="30"/>
        <v>-194.02126162398926</v>
      </c>
      <c r="J179" s="40">
        <f t="shared" si="31"/>
        <v>-372.13357175970538</v>
      </c>
      <c r="K179" s="37">
        <f t="shared" si="32"/>
        <v>-566.15483338369461</v>
      </c>
      <c r="L179" s="37">
        <f t="shared" si="33"/>
        <v>-14648023.188826317</v>
      </c>
      <c r="M179" s="37">
        <f t="shared" si="34"/>
        <v>-42742991.45596879</v>
      </c>
      <c r="N179" s="41">
        <f>'jan-sep'!M179</f>
        <v>-44949583.51284188</v>
      </c>
      <c r="O179" s="41">
        <f t="shared" si="35"/>
        <v>2206592.0568730906</v>
      </c>
    </row>
    <row r="180" spans="1:15" s="34" customFormat="1" x14ac:dyDescent="0.2">
      <c r="A180" s="33">
        <v>1103</v>
      </c>
      <c r="B180" s="34" t="s">
        <v>234</v>
      </c>
      <c r="C180" s="36">
        <v>4861431</v>
      </c>
      <c r="D180" s="36">
        <v>132729</v>
      </c>
      <c r="E180" s="37">
        <f t="shared" si="26"/>
        <v>36626.743213615715</v>
      </c>
      <c r="F180" s="38">
        <f t="shared" si="27"/>
        <v>1.2402418282537548</v>
      </c>
      <c r="G180" s="39">
        <f t="shared" si="28"/>
        <v>-4256.8838844965185</v>
      </c>
      <c r="H180" s="39">
        <f t="shared" si="29"/>
        <v>0</v>
      </c>
      <c r="I180" s="37">
        <f t="shared" si="30"/>
        <v>-4256.8838844965185</v>
      </c>
      <c r="J180" s="40">
        <f t="shared" si="31"/>
        <v>-372.13357175970538</v>
      </c>
      <c r="K180" s="37">
        <f t="shared" si="32"/>
        <v>-4629.0174562562242</v>
      </c>
      <c r="L180" s="37">
        <f t="shared" si="33"/>
        <v>-565011941.10533845</v>
      </c>
      <c r="M180" s="37">
        <f t="shared" si="34"/>
        <v>-614404857.95143235</v>
      </c>
      <c r="N180" s="41">
        <f>'jan-sep'!M180</f>
        <v>-545096313.30881989</v>
      </c>
      <c r="O180" s="41">
        <f t="shared" si="35"/>
        <v>-69308544.642612457</v>
      </c>
    </row>
    <row r="181" spans="1:15" s="34" customFormat="1" x14ac:dyDescent="0.2">
      <c r="A181" s="33">
        <v>1106</v>
      </c>
      <c r="B181" s="34" t="s">
        <v>235</v>
      </c>
      <c r="C181" s="36">
        <v>1008185</v>
      </c>
      <c r="D181" s="36">
        <v>37166</v>
      </c>
      <c r="E181" s="37">
        <f t="shared" si="26"/>
        <v>27126.540386374643</v>
      </c>
      <c r="F181" s="38">
        <f t="shared" si="27"/>
        <v>0.9185493191895342</v>
      </c>
      <c r="G181" s="39">
        <f t="shared" si="28"/>
        <v>1443.237811848124</v>
      </c>
      <c r="H181" s="39">
        <f t="shared" si="29"/>
        <v>0</v>
      </c>
      <c r="I181" s="37">
        <f t="shared" si="30"/>
        <v>1443.237811848124</v>
      </c>
      <c r="J181" s="40">
        <f t="shared" si="31"/>
        <v>-372.13357175970538</v>
      </c>
      <c r="K181" s="37">
        <f t="shared" si="32"/>
        <v>1071.1042400884187</v>
      </c>
      <c r="L181" s="37">
        <f t="shared" si="33"/>
        <v>53639376.515147381</v>
      </c>
      <c r="M181" s="37">
        <f t="shared" si="34"/>
        <v>39808660.187126167</v>
      </c>
      <c r="N181" s="41">
        <f>'jan-sep'!M181</f>
        <v>27533326.600549914</v>
      </c>
      <c r="O181" s="41">
        <f t="shared" si="35"/>
        <v>12275333.586576253</v>
      </c>
    </row>
    <row r="182" spans="1:15" s="34" customFormat="1" x14ac:dyDescent="0.2">
      <c r="A182" s="33">
        <v>1111</v>
      </c>
      <c r="B182" s="34" t="s">
        <v>236</v>
      </c>
      <c r="C182" s="36">
        <v>81207</v>
      </c>
      <c r="D182" s="36">
        <v>3316</v>
      </c>
      <c r="E182" s="37">
        <f t="shared" si="26"/>
        <v>24489.445114595899</v>
      </c>
      <c r="F182" s="38">
        <f t="shared" si="27"/>
        <v>0.82925293151796065</v>
      </c>
      <c r="G182" s="39">
        <f t="shared" si="28"/>
        <v>3025.4949749153702</v>
      </c>
      <c r="H182" s="39">
        <f t="shared" si="29"/>
        <v>731.25428281971358</v>
      </c>
      <c r="I182" s="37">
        <f t="shared" si="30"/>
        <v>3756.749257735084</v>
      </c>
      <c r="J182" s="40">
        <f t="shared" si="31"/>
        <v>-372.13357175970538</v>
      </c>
      <c r="K182" s="37">
        <f t="shared" si="32"/>
        <v>3384.6156859753787</v>
      </c>
      <c r="L182" s="37">
        <f t="shared" si="33"/>
        <v>12457380.538649539</v>
      </c>
      <c r="M182" s="37">
        <f t="shared" si="34"/>
        <v>11223385.614694355</v>
      </c>
      <c r="N182" s="41">
        <f>'jan-sep'!M182</f>
        <v>8755524.4355605599</v>
      </c>
      <c r="O182" s="41">
        <f t="shared" si="35"/>
        <v>2467861.1791337952</v>
      </c>
    </row>
    <row r="183" spans="1:15" s="34" customFormat="1" x14ac:dyDescent="0.2">
      <c r="A183" s="33">
        <v>1112</v>
      </c>
      <c r="B183" s="34" t="s">
        <v>237</v>
      </c>
      <c r="C183" s="36">
        <v>79324</v>
      </c>
      <c r="D183" s="36">
        <v>3259</v>
      </c>
      <c r="E183" s="37">
        <f t="shared" si="26"/>
        <v>24339.981589444615</v>
      </c>
      <c r="F183" s="38">
        <f t="shared" si="27"/>
        <v>0.82419185047644539</v>
      </c>
      <c r="G183" s="39">
        <f t="shared" si="28"/>
        <v>3115.1730900061411</v>
      </c>
      <c r="H183" s="39">
        <f t="shared" si="29"/>
        <v>783.56651662266313</v>
      </c>
      <c r="I183" s="37">
        <f t="shared" si="30"/>
        <v>3898.7396066288043</v>
      </c>
      <c r="J183" s="40">
        <f t="shared" si="31"/>
        <v>-372.13357175970538</v>
      </c>
      <c r="K183" s="37">
        <f t="shared" si="32"/>
        <v>3526.6060348690989</v>
      </c>
      <c r="L183" s="37">
        <f t="shared" si="33"/>
        <v>12705992.378003273</v>
      </c>
      <c r="M183" s="37">
        <f t="shared" si="34"/>
        <v>11493209.067638393</v>
      </c>
      <c r="N183" s="41">
        <f>'jan-sep'!M183</f>
        <v>7203629.6850096006</v>
      </c>
      <c r="O183" s="41">
        <f t="shared" si="35"/>
        <v>4289579.3826287929</v>
      </c>
    </row>
    <row r="184" spans="1:15" s="34" customFormat="1" x14ac:dyDescent="0.2">
      <c r="A184" s="33">
        <v>1114</v>
      </c>
      <c r="B184" s="34" t="s">
        <v>238</v>
      </c>
      <c r="C184" s="36">
        <v>75769</v>
      </c>
      <c r="D184" s="36">
        <v>2826</v>
      </c>
      <c r="E184" s="37">
        <f t="shared" si="26"/>
        <v>26811.394196744513</v>
      </c>
      <c r="F184" s="38">
        <f t="shared" si="27"/>
        <v>0.90787795034534002</v>
      </c>
      <c r="G184" s="39">
        <f t="shared" si="28"/>
        <v>1632.3255256262019</v>
      </c>
      <c r="H184" s="39">
        <f t="shared" si="29"/>
        <v>0</v>
      </c>
      <c r="I184" s="37">
        <f t="shared" si="30"/>
        <v>1632.3255256262019</v>
      </c>
      <c r="J184" s="40">
        <f t="shared" si="31"/>
        <v>-372.13357175970538</v>
      </c>
      <c r="K184" s="37">
        <f t="shared" si="32"/>
        <v>1260.1919538664965</v>
      </c>
      <c r="L184" s="37">
        <f t="shared" si="33"/>
        <v>4612951.9354196461</v>
      </c>
      <c r="M184" s="37">
        <f t="shared" si="34"/>
        <v>3561302.4616267192</v>
      </c>
      <c r="N184" s="41">
        <f>'jan-sep'!M184</f>
        <v>3070685.1900434331</v>
      </c>
      <c r="O184" s="41">
        <f t="shared" si="35"/>
        <v>490617.27158328611</v>
      </c>
    </row>
    <row r="185" spans="1:15" s="34" customFormat="1" x14ac:dyDescent="0.2">
      <c r="A185" s="33">
        <v>1119</v>
      </c>
      <c r="B185" s="34" t="s">
        <v>239</v>
      </c>
      <c r="C185" s="36">
        <v>468855</v>
      </c>
      <c r="D185" s="36">
        <v>18800</v>
      </c>
      <c r="E185" s="37">
        <f t="shared" si="26"/>
        <v>24939.09574468085</v>
      </c>
      <c r="F185" s="38">
        <f t="shared" si="27"/>
        <v>0.84447884216689606</v>
      </c>
      <c r="G185" s="39">
        <f t="shared" si="28"/>
        <v>2755.7045968644002</v>
      </c>
      <c r="H185" s="39">
        <f t="shared" si="29"/>
        <v>573.87656228998094</v>
      </c>
      <c r="I185" s="37">
        <f t="shared" si="30"/>
        <v>3329.5811591543811</v>
      </c>
      <c r="J185" s="40">
        <f t="shared" si="31"/>
        <v>-372.13357175970538</v>
      </c>
      <c r="K185" s="37">
        <f t="shared" si="32"/>
        <v>2957.4475873946758</v>
      </c>
      <c r="L185" s="37">
        <f t="shared" si="33"/>
        <v>62596125.792102367</v>
      </c>
      <c r="M185" s="37">
        <f t="shared" si="34"/>
        <v>55600014.643019907</v>
      </c>
      <c r="N185" s="41">
        <f>'jan-sep'!M185</f>
        <v>36415538.778208241</v>
      </c>
      <c r="O185" s="41">
        <f t="shared" si="35"/>
        <v>19184475.864811666</v>
      </c>
    </row>
    <row r="186" spans="1:15" s="34" customFormat="1" x14ac:dyDescent="0.2">
      <c r="A186" s="33">
        <v>1120</v>
      </c>
      <c r="B186" s="34" t="s">
        <v>240</v>
      </c>
      <c r="C186" s="36">
        <v>524912</v>
      </c>
      <c r="D186" s="36">
        <v>19042</v>
      </c>
      <c r="E186" s="37">
        <f t="shared" si="26"/>
        <v>27566.011973532193</v>
      </c>
      <c r="F186" s="38">
        <f t="shared" si="27"/>
        <v>0.93343055068595726</v>
      </c>
      <c r="G186" s="39">
        <f t="shared" si="28"/>
        <v>1179.554859553594</v>
      </c>
      <c r="H186" s="39">
        <f t="shared" si="29"/>
        <v>0</v>
      </c>
      <c r="I186" s="37">
        <f t="shared" si="30"/>
        <v>1179.554859553594</v>
      </c>
      <c r="J186" s="40">
        <f t="shared" si="31"/>
        <v>-372.13357175970538</v>
      </c>
      <c r="K186" s="37">
        <f t="shared" si="32"/>
        <v>807.42128779388872</v>
      </c>
      <c r="L186" s="37">
        <f t="shared" si="33"/>
        <v>22461083.635619536</v>
      </c>
      <c r="M186" s="37">
        <f t="shared" si="34"/>
        <v>15374916.16217123</v>
      </c>
      <c r="N186" s="41">
        <f>'jan-sep'!M186</f>
        <v>9982654.8438807521</v>
      </c>
      <c r="O186" s="41">
        <f t="shared" si="35"/>
        <v>5392261.3182904776</v>
      </c>
    </row>
    <row r="187" spans="1:15" s="34" customFormat="1" x14ac:dyDescent="0.2">
      <c r="A187" s="33">
        <v>1121</v>
      </c>
      <c r="B187" s="34" t="s">
        <v>241</v>
      </c>
      <c r="C187" s="36">
        <v>528397</v>
      </c>
      <c r="D187" s="36">
        <v>18656</v>
      </c>
      <c r="E187" s="37">
        <f t="shared" si="26"/>
        <v>28323.166809605489</v>
      </c>
      <c r="F187" s="38">
        <f t="shared" si="27"/>
        <v>0.95906906003105319</v>
      </c>
      <c r="G187" s="39">
        <f t="shared" si="28"/>
        <v>725.2619579096164</v>
      </c>
      <c r="H187" s="39">
        <f t="shared" si="29"/>
        <v>0</v>
      </c>
      <c r="I187" s="37">
        <f t="shared" si="30"/>
        <v>725.2619579096164</v>
      </c>
      <c r="J187" s="40">
        <f t="shared" si="31"/>
        <v>-372.13357175970538</v>
      </c>
      <c r="K187" s="37">
        <f t="shared" si="32"/>
        <v>353.12838614991102</v>
      </c>
      <c r="L187" s="37">
        <f t="shared" si="33"/>
        <v>13530487.086761804</v>
      </c>
      <c r="M187" s="37">
        <f t="shared" si="34"/>
        <v>6587963.1720127398</v>
      </c>
      <c r="N187" s="41">
        <f>'jan-sep'!M187</f>
        <v>1576398.3388005234</v>
      </c>
      <c r="O187" s="41">
        <f t="shared" si="35"/>
        <v>5011564.8332122164</v>
      </c>
    </row>
    <row r="188" spans="1:15" s="34" customFormat="1" x14ac:dyDescent="0.2">
      <c r="A188" s="33">
        <v>1122</v>
      </c>
      <c r="B188" s="34" t="s">
        <v>242</v>
      </c>
      <c r="C188" s="36">
        <v>304733</v>
      </c>
      <c r="D188" s="36">
        <v>11902</v>
      </c>
      <c r="E188" s="37">
        <f t="shared" si="26"/>
        <v>25603.51201478743</v>
      </c>
      <c r="F188" s="38">
        <f t="shared" si="27"/>
        <v>0.86697707098163257</v>
      </c>
      <c r="G188" s="39">
        <f t="shared" si="28"/>
        <v>2357.0548348004522</v>
      </c>
      <c r="H188" s="39">
        <f t="shared" si="29"/>
        <v>341.33086775267799</v>
      </c>
      <c r="I188" s="37">
        <f t="shared" si="30"/>
        <v>2698.3857025531302</v>
      </c>
      <c r="J188" s="40">
        <f t="shared" si="31"/>
        <v>-372.13357175970538</v>
      </c>
      <c r="K188" s="37">
        <f t="shared" si="32"/>
        <v>2326.2521307934248</v>
      </c>
      <c r="L188" s="37">
        <f t="shared" si="33"/>
        <v>32116186.631787356</v>
      </c>
      <c r="M188" s="37">
        <f t="shared" si="34"/>
        <v>27687052.860703342</v>
      </c>
      <c r="N188" s="41">
        <f>'jan-sep'!M188</f>
        <v>16395531.071182666</v>
      </c>
      <c r="O188" s="41">
        <f t="shared" si="35"/>
        <v>11291521.789520675</v>
      </c>
    </row>
    <row r="189" spans="1:15" s="34" customFormat="1" x14ac:dyDescent="0.2">
      <c r="A189" s="33">
        <v>1124</v>
      </c>
      <c r="B189" s="34" t="s">
        <v>243</v>
      </c>
      <c r="C189" s="36">
        <v>940595</v>
      </c>
      <c r="D189" s="36">
        <v>26016</v>
      </c>
      <c r="E189" s="37">
        <f t="shared" si="26"/>
        <v>36154.481857318577</v>
      </c>
      <c r="F189" s="38">
        <f t="shared" si="27"/>
        <v>1.2242502811884994</v>
      </c>
      <c r="G189" s="39">
        <f t="shared" si="28"/>
        <v>-3973.5270707182358</v>
      </c>
      <c r="H189" s="39">
        <f t="shared" si="29"/>
        <v>0</v>
      </c>
      <c r="I189" s="37">
        <f t="shared" si="30"/>
        <v>-3973.5270707182358</v>
      </c>
      <c r="J189" s="40">
        <f t="shared" si="31"/>
        <v>-372.13357175970538</v>
      </c>
      <c r="K189" s="37">
        <f t="shared" si="32"/>
        <v>-4345.6606424779411</v>
      </c>
      <c r="L189" s="37">
        <f t="shared" si="33"/>
        <v>-103375280.27180563</v>
      </c>
      <c r="M189" s="37">
        <f t="shared" si="34"/>
        <v>-113056707.27470611</v>
      </c>
      <c r="N189" s="41">
        <f>'jan-sep'!M189</f>
        <v>-99923751.201638371</v>
      </c>
      <c r="O189" s="41">
        <f t="shared" si="35"/>
        <v>-13132956.07306774</v>
      </c>
    </row>
    <row r="190" spans="1:15" s="34" customFormat="1" x14ac:dyDescent="0.2">
      <c r="A190" s="33">
        <v>1127</v>
      </c>
      <c r="B190" s="34" t="s">
        <v>244</v>
      </c>
      <c r="C190" s="36">
        <v>338545</v>
      </c>
      <c r="D190" s="36">
        <v>10873</v>
      </c>
      <c r="E190" s="37">
        <f t="shared" si="26"/>
        <v>31136.300928906465</v>
      </c>
      <c r="F190" s="38">
        <f t="shared" si="27"/>
        <v>1.0543264129137921</v>
      </c>
      <c r="G190" s="39">
        <f t="shared" si="28"/>
        <v>-962.61851367096892</v>
      </c>
      <c r="H190" s="39">
        <f t="shared" si="29"/>
        <v>0</v>
      </c>
      <c r="I190" s="37">
        <f t="shared" si="30"/>
        <v>-962.61851367096892</v>
      </c>
      <c r="J190" s="40">
        <f t="shared" si="31"/>
        <v>-372.13357175970538</v>
      </c>
      <c r="K190" s="37">
        <f t="shared" si="32"/>
        <v>-1334.7520854306742</v>
      </c>
      <c r="L190" s="37">
        <f t="shared" si="33"/>
        <v>-10466551.099144446</v>
      </c>
      <c r="M190" s="37">
        <f t="shared" si="34"/>
        <v>-14512759.42488772</v>
      </c>
      <c r="N190" s="41">
        <f>'jan-sep'!M190</f>
        <v>-15129075.700161979</v>
      </c>
      <c r="O190" s="41">
        <f t="shared" si="35"/>
        <v>616316.27527425811</v>
      </c>
    </row>
    <row r="191" spans="1:15" s="34" customFormat="1" x14ac:dyDescent="0.2">
      <c r="A191" s="33">
        <v>1129</v>
      </c>
      <c r="B191" s="34" t="s">
        <v>245</v>
      </c>
      <c r="C191" s="36">
        <v>53494</v>
      </c>
      <c r="D191" s="36">
        <v>1245</v>
      </c>
      <c r="E191" s="37">
        <f t="shared" si="26"/>
        <v>42967.068273092373</v>
      </c>
      <c r="F191" s="38">
        <f t="shared" si="27"/>
        <v>1.4549356736122254</v>
      </c>
      <c r="G191" s="39">
        <f t="shared" si="28"/>
        <v>-8061.0789201825137</v>
      </c>
      <c r="H191" s="39">
        <f t="shared" si="29"/>
        <v>0</v>
      </c>
      <c r="I191" s="37">
        <f t="shared" si="30"/>
        <v>-8061.0789201825137</v>
      </c>
      <c r="J191" s="40">
        <f t="shared" si="31"/>
        <v>-372.13357175970538</v>
      </c>
      <c r="K191" s="37">
        <f t="shared" si="32"/>
        <v>-8433.2124919422185</v>
      </c>
      <c r="L191" s="37">
        <f t="shared" si="33"/>
        <v>-10036043.25562723</v>
      </c>
      <c r="M191" s="37">
        <f t="shared" si="34"/>
        <v>-10499349.552468061</v>
      </c>
      <c r="N191" s="41">
        <f>'jan-sep'!M191</f>
        <v>-8975907.9045986999</v>
      </c>
      <c r="O191" s="41">
        <f t="shared" si="35"/>
        <v>-1523441.6478693616</v>
      </c>
    </row>
    <row r="192" spans="1:15" s="34" customFormat="1" x14ac:dyDescent="0.2">
      <c r="A192" s="33">
        <v>1130</v>
      </c>
      <c r="B192" s="34" t="s">
        <v>246</v>
      </c>
      <c r="C192" s="36">
        <v>330934</v>
      </c>
      <c r="D192" s="36">
        <v>12662</v>
      </c>
      <c r="E192" s="37">
        <f t="shared" si="26"/>
        <v>26135.997472753119</v>
      </c>
      <c r="F192" s="38">
        <f t="shared" si="27"/>
        <v>0.88500790528361339</v>
      </c>
      <c r="G192" s="39">
        <f t="shared" si="28"/>
        <v>2037.5635600210385</v>
      </c>
      <c r="H192" s="39">
        <f t="shared" si="29"/>
        <v>154.96095746468671</v>
      </c>
      <c r="I192" s="37">
        <f t="shared" si="30"/>
        <v>2192.524517485725</v>
      </c>
      <c r="J192" s="40">
        <f t="shared" si="31"/>
        <v>-372.13357175970538</v>
      </c>
      <c r="K192" s="37">
        <f t="shared" si="32"/>
        <v>1820.3909457260197</v>
      </c>
      <c r="L192" s="37">
        <f t="shared" si="33"/>
        <v>27761745.440404251</v>
      </c>
      <c r="M192" s="37">
        <f t="shared" si="34"/>
        <v>23049790.154782861</v>
      </c>
      <c r="N192" s="41">
        <f>'jan-sep'!M192</f>
        <v>20779127.745195348</v>
      </c>
      <c r="O192" s="41">
        <f t="shared" si="35"/>
        <v>2270662.4095875137</v>
      </c>
    </row>
    <row r="193" spans="1:15" s="34" customFormat="1" x14ac:dyDescent="0.2">
      <c r="A193" s="33">
        <v>1133</v>
      </c>
      <c r="B193" s="34" t="s">
        <v>247</v>
      </c>
      <c r="C193" s="36">
        <v>94838</v>
      </c>
      <c r="D193" s="36">
        <v>2708</v>
      </c>
      <c r="E193" s="37">
        <f t="shared" si="26"/>
        <v>35021.41802067947</v>
      </c>
      <c r="F193" s="38">
        <f t="shared" si="27"/>
        <v>1.1858828741797567</v>
      </c>
      <c r="G193" s="39">
        <f t="shared" si="28"/>
        <v>-3293.6887687347721</v>
      </c>
      <c r="H193" s="39">
        <f t="shared" si="29"/>
        <v>0</v>
      </c>
      <c r="I193" s="37">
        <f t="shared" si="30"/>
        <v>-3293.6887687347721</v>
      </c>
      <c r="J193" s="40">
        <f t="shared" si="31"/>
        <v>-372.13357175970538</v>
      </c>
      <c r="K193" s="37">
        <f t="shared" si="32"/>
        <v>-3665.8223404944774</v>
      </c>
      <c r="L193" s="37">
        <f t="shared" si="33"/>
        <v>-8919309.1857337635</v>
      </c>
      <c r="M193" s="37">
        <f t="shared" si="34"/>
        <v>-9927046.898059044</v>
      </c>
      <c r="N193" s="41">
        <f>'jan-sep'!M193</f>
        <v>-11896209.803737577</v>
      </c>
      <c r="O193" s="41">
        <f t="shared" si="35"/>
        <v>1969162.905678533</v>
      </c>
    </row>
    <row r="194" spans="1:15" s="34" customFormat="1" x14ac:dyDescent="0.2">
      <c r="A194" s="33">
        <v>1134</v>
      </c>
      <c r="B194" s="34" t="s">
        <v>248</v>
      </c>
      <c r="C194" s="36">
        <v>145135</v>
      </c>
      <c r="D194" s="36">
        <v>3853</v>
      </c>
      <c r="E194" s="37">
        <f t="shared" si="26"/>
        <v>37668.050869452374</v>
      </c>
      <c r="F194" s="38">
        <f t="shared" si="27"/>
        <v>1.2755022199112198</v>
      </c>
      <c r="G194" s="39">
        <f t="shared" si="28"/>
        <v>-4881.6684779985144</v>
      </c>
      <c r="H194" s="39">
        <f t="shared" si="29"/>
        <v>0</v>
      </c>
      <c r="I194" s="37">
        <f t="shared" si="30"/>
        <v>-4881.6684779985144</v>
      </c>
      <c r="J194" s="40">
        <f t="shared" si="31"/>
        <v>-372.13357175970538</v>
      </c>
      <c r="K194" s="37">
        <f t="shared" si="32"/>
        <v>-5253.8020497582202</v>
      </c>
      <c r="L194" s="37">
        <f t="shared" si="33"/>
        <v>-18809068.645728275</v>
      </c>
      <c r="M194" s="37">
        <f t="shared" si="34"/>
        <v>-20242899.297718421</v>
      </c>
      <c r="N194" s="41">
        <f>'jan-sep'!M194</f>
        <v>-21662228.720015097</v>
      </c>
      <c r="O194" s="41">
        <f t="shared" si="35"/>
        <v>1419329.4222966768</v>
      </c>
    </row>
    <row r="195" spans="1:15" s="34" customFormat="1" x14ac:dyDescent="0.2">
      <c r="A195" s="33">
        <v>1135</v>
      </c>
      <c r="B195" s="34" t="s">
        <v>249</v>
      </c>
      <c r="C195" s="36">
        <v>153732</v>
      </c>
      <c r="D195" s="36">
        <v>4760</v>
      </c>
      <c r="E195" s="37">
        <f t="shared" si="26"/>
        <v>32296.638655462186</v>
      </c>
      <c r="F195" s="38">
        <f t="shared" si="27"/>
        <v>1.0936173587394178</v>
      </c>
      <c r="G195" s="39">
        <f t="shared" si="28"/>
        <v>-1658.8211496044016</v>
      </c>
      <c r="H195" s="39">
        <f t="shared" si="29"/>
        <v>0</v>
      </c>
      <c r="I195" s="37">
        <f t="shared" si="30"/>
        <v>-1658.8211496044016</v>
      </c>
      <c r="J195" s="40">
        <f t="shared" si="31"/>
        <v>-372.13357175970538</v>
      </c>
      <c r="K195" s="37">
        <f t="shared" si="32"/>
        <v>-2030.9547213641069</v>
      </c>
      <c r="L195" s="37">
        <f t="shared" si="33"/>
        <v>-7895988.672116952</v>
      </c>
      <c r="M195" s="37">
        <f t="shared" si="34"/>
        <v>-9667344.4736931492</v>
      </c>
      <c r="N195" s="41">
        <f>'jan-sep'!M195</f>
        <v>-13534235.844088206</v>
      </c>
      <c r="O195" s="41">
        <f t="shared" si="35"/>
        <v>3866891.3703950569</v>
      </c>
    </row>
    <row r="196" spans="1:15" s="34" customFormat="1" x14ac:dyDescent="0.2">
      <c r="A196" s="33">
        <v>1141</v>
      </c>
      <c r="B196" s="34" t="s">
        <v>250</v>
      </c>
      <c r="C196" s="36">
        <v>91097</v>
      </c>
      <c r="D196" s="36">
        <v>3235</v>
      </c>
      <c r="E196" s="37">
        <f t="shared" si="26"/>
        <v>28159.81452859351</v>
      </c>
      <c r="F196" s="38">
        <f t="shared" si="27"/>
        <v>0.95353768284935492</v>
      </c>
      <c r="G196" s="39">
        <f t="shared" si="28"/>
        <v>823.2733265168041</v>
      </c>
      <c r="H196" s="39">
        <f t="shared" si="29"/>
        <v>0</v>
      </c>
      <c r="I196" s="37">
        <f t="shared" si="30"/>
        <v>823.2733265168041</v>
      </c>
      <c r="J196" s="40">
        <f t="shared" si="31"/>
        <v>-372.13357175970538</v>
      </c>
      <c r="K196" s="37">
        <f t="shared" si="32"/>
        <v>451.13975475709873</v>
      </c>
      <c r="L196" s="37">
        <f t="shared" si="33"/>
        <v>2663289.2112818612</v>
      </c>
      <c r="M196" s="37">
        <f t="shared" si="34"/>
        <v>1459437.1066392143</v>
      </c>
      <c r="N196" s="41">
        <f>'jan-sep'!M196</f>
        <v>2275321.2278097994</v>
      </c>
      <c r="O196" s="41">
        <f t="shared" si="35"/>
        <v>-815884.12117058504</v>
      </c>
    </row>
    <row r="197" spans="1:15" s="34" customFormat="1" x14ac:dyDescent="0.2">
      <c r="A197" s="33">
        <v>1142</v>
      </c>
      <c r="B197" s="34" t="s">
        <v>251</v>
      </c>
      <c r="C197" s="36">
        <v>145930</v>
      </c>
      <c r="D197" s="36">
        <v>4892</v>
      </c>
      <c r="E197" s="37">
        <f t="shared" si="26"/>
        <v>29830.335241210138</v>
      </c>
      <c r="F197" s="38">
        <f t="shared" si="27"/>
        <v>1.0101042645590061</v>
      </c>
      <c r="G197" s="39">
        <f t="shared" si="28"/>
        <v>-179.03910105317263</v>
      </c>
      <c r="H197" s="39">
        <f t="shared" si="29"/>
        <v>0</v>
      </c>
      <c r="I197" s="37">
        <f t="shared" si="30"/>
        <v>-179.03910105317263</v>
      </c>
      <c r="J197" s="40">
        <f t="shared" si="31"/>
        <v>-372.13357175970538</v>
      </c>
      <c r="K197" s="37">
        <f t="shared" si="32"/>
        <v>-551.17267281287798</v>
      </c>
      <c r="L197" s="37">
        <f t="shared" si="33"/>
        <v>-875859.2823521205</v>
      </c>
      <c r="M197" s="37">
        <f t="shared" si="34"/>
        <v>-2696336.7154005989</v>
      </c>
      <c r="N197" s="41">
        <f>'jan-sep'!M197</f>
        <v>-1612353.3086721608</v>
      </c>
      <c r="O197" s="41">
        <f t="shared" si="35"/>
        <v>-1083983.4067284381</v>
      </c>
    </row>
    <row r="198" spans="1:15" s="34" customFormat="1" x14ac:dyDescent="0.2">
      <c r="A198" s="33">
        <v>1144</v>
      </c>
      <c r="B198" s="34" t="s">
        <v>252</v>
      </c>
      <c r="C198" s="36">
        <v>15320</v>
      </c>
      <c r="D198" s="36">
        <v>534</v>
      </c>
      <c r="E198" s="37">
        <f t="shared" si="26"/>
        <v>28689.138576779027</v>
      </c>
      <c r="F198" s="38">
        <f t="shared" si="27"/>
        <v>0.9714614666111675</v>
      </c>
      <c r="G198" s="39">
        <f t="shared" si="28"/>
        <v>505.67889760549366</v>
      </c>
      <c r="H198" s="39">
        <f t="shared" si="29"/>
        <v>0</v>
      </c>
      <c r="I198" s="37">
        <f t="shared" si="30"/>
        <v>505.67889760549366</v>
      </c>
      <c r="J198" s="40">
        <f t="shared" si="31"/>
        <v>-372.13357175970538</v>
      </c>
      <c r="K198" s="37">
        <f t="shared" si="32"/>
        <v>133.54532584578828</v>
      </c>
      <c r="L198" s="37">
        <f t="shared" si="33"/>
        <v>270032.5313213336</v>
      </c>
      <c r="M198" s="37">
        <f t="shared" si="34"/>
        <v>71313.204001650942</v>
      </c>
      <c r="N198" s="41">
        <f>'jan-sep'!M198</f>
        <v>369124.80236489524</v>
      </c>
      <c r="O198" s="41">
        <f t="shared" si="35"/>
        <v>-297811.59836324432</v>
      </c>
    </row>
    <row r="199" spans="1:15" s="34" customFormat="1" x14ac:dyDescent="0.2">
      <c r="A199" s="33">
        <v>1145</v>
      </c>
      <c r="B199" s="34" t="s">
        <v>253</v>
      </c>
      <c r="C199" s="36">
        <v>20943</v>
      </c>
      <c r="D199" s="36">
        <v>855</v>
      </c>
      <c r="E199" s="37">
        <f t="shared" si="26"/>
        <v>24494.736842105263</v>
      </c>
      <c r="F199" s="38">
        <f t="shared" si="27"/>
        <v>0.82943211812383921</v>
      </c>
      <c r="G199" s="39">
        <f t="shared" si="28"/>
        <v>3022.319938409752</v>
      </c>
      <c r="H199" s="39">
        <f t="shared" si="29"/>
        <v>729.40217819143618</v>
      </c>
      <c r="I199" s="37">
        <f t="shared" si="30"/>
        <v>3751.7221166011882</v>
      </c>
      <c r="J199" s="40">
        <f t="shared" si="31"/>
        <v>-372.13357175970538</v>
      </c>
      <c r="K199" s="37">
        <f t="shared" si="32"/>
        <v>3379.5885448414829</v>
      </c>
      <c r="L199" s="37">
        <f t="shared" si="33"/>
        <v>3207722.409694016</v>
      </c>
      <c r="M199" s="37">
        <f t="shared" si="34"/>
        <v>2889548.2058394677</v>
      </c>
      <c r="N199" s="41">
        <f>'jan-sep'!M199</f>
        <v>1938571.2582642552</v>
      </c>
      <c r="O199" s="41">
        <f t="shared" si="35"/>
        <v>950976.94757521246</v>
      </c>
    </row>
    <row r="200" spans="1:15" s="34" customFormat="1" x14ac:dyDescent="0.2">
      <c r="A200" s="33">
        <v>1146</v>
      </c>
      <c r="B200" s="34" t="s">
        <v>254</v>
      </c>
      <c r="C200" s="36">
        <v>278931</v>
      </c>
      <c r="D200" s="36">
        <v>11041</v>
      </c>
      <c r="E200" s="37">
        <f t="shared" si="26"/>
        <v>25263.200797029254</v>
      </c>
      <c r="F200" s="38">
        <f t="shared" si="27"/>
        <v>0.855453572852791</v>
      </c>
      <c r="G200" s="39">
        <f t="shared" si="28"/>
        <v>2561.2415654553574</v>
      </c>
      <c r="H200" s="39">
        <f t="shared" si="29"/>
        <v>460.43979396803928</v>
      </c>
      <c r="I200" s="37">
        <f t="shared" si="30"/>
        <v>3021.6813594233968</v>
      </c>
      <c r="J200" s="40">
        <f t="shared" si="31"/>
        <v>-372.13357175970538</v>
      </c>
      <c r="K200" s="37">
        <f t="shared" si="32"/>
        <v>2649.5477876636915</v>
      </c>
      <c r="L200" s="37">
        <f t="shared" si="33"/>
        <v>33362383.889393725</v>
      </c>
      <c r="M200" s="37">
        <f t="shared" si="34"/>
        <v>29253657.123594817</v>
      </c>
      <c r="N200" s="41">
        <f>'jan-sep'!M200</f>
        <v>23498252.470755175</v>
      </c>
      <c r="O200" s="41">
        <f t="shared" si="35"/>
        <v>5755404.652839642</v>
      </c>
    </row>
    <row r="201" spans="1:15" s="34" customFormat="1" x14ac:dyDescent="0.2">
      <c r="A201" s="33">
        <v>1149</v>
      </c>
      <c r="B201" s="34" t="s">
        <v>255</v>
      </c>
      <c r="C201" s="36">
        <v>1042686</v>
      </c>
      <c r="D201" s="36">
        <v>42229</v>
      </c>
      <c r="E201" s="37">
        <f t="shared" ref="E201:E264" si="36">(C201*1000)/D201</f>
        <v>24691.231144474175</v>
      </c>
      <c r="F201" s="38">
        <f t="shared" ref="F201:F264" si="37">IF(ISNUMBER(C201),E201/E$435,"")</f>
        <v>0.83608573871440461</v>
      </c>
      <c r="G201" s="39">
        <f t="shared" ref="G201:G264" si="38">(E$435-E201)*0.6</f>
        <v>2904.4233569884045</v>
      </c>
      <c r="H201" s="39">
        <f t="shared" ref="H201:H264" si="39">IF(E201&gt;=E$435*0.9,0,IF(E201&lt;0.9*E$435,(E$435*0.9-E201)*0.35))</f>
        <v>660.62917236231692</v>
      </c>
      <c r="I201" s="37">
        <f t="shared" ref="I201:I264" si="40">G201+H201</f>
        <v>3565.0525293507217</v>
      </c>
      <c r="J201" s="40">
        <f t="shared" ref="J201:J264" si="41">I$437</f>
        <v>-372.13357175970538</v>
      </c>
      <c r="K201" s="37">
        <f t="shared" ref="K201:K264" si="42">I201+J201</f>
        <v>3192.9189575910164</v>
      </c>
      <c r="L201" s="37">
        <f t="shared" ref="L201:L264" si="43">(I201*D201)</f>
        <v>150548603.26195163</v>
      </c>
      <c r="M201" s="37">
        <f t="shared" ref="M201:M264" si="44">(K201*D201)</f>
        <v>134833774.66011104</v>
      </c>
      <c r="N201" s="41">
        <f>'jan-sep'!M201</f>
        <v>101791017.03537004</v>
      </c>
      <c r="O201" s="41">
        <f t="shared" ref="O201:O264" si="45">M201-N201</f>
        <v>33042757.624741003</v>
      </c>
    </row>
    <row r="202" spans="1:15" s="34" customFormat="1" x14ac:dyDescent="0.2">
      <c r="A202" s="33">
        <v>1151</v>
      </c>
      <c r="B202" s="34" t="s">
        <v>256</v>
      </c>
      <c r="C202" s="36">
        <v>4735</v>
      </c>
      <c r="D202" s="36">
        <v>201</v>
      </c>
      <c r="E202" s="37">
        <f t="shared" si="36"/>
        <v>23557.213930348258</v>
      </c>
      <c r="F202" s="38">
        <f t="shared" si="37"/>
        <v>0.79768604877429783</v>
      </c>
      <c r="G202" s="39">
        <f t="shared" si="38"/>
        <v>3584.8336854639551</v>
      </c>
      <c r="H202" s="39">
        <f t="shared" si="39"/>
        <v>1057.535197306388</v>
      </c>
      <c r="I202" s="37">
        <f t="shared" si="40"/>
        <v>4642.3688827703427</v>
      </c>
      <c r="J202" s="40">
        <f t="shared" si="41"/>
        <v>-372.13357175970538</v>
      </c>
      <c r="K202" s="37">
        <f t="shared" si="42"/>
        <v>4270.2353110106369</v>
      </c>
      <c r="L202" s="37">
        <f t="shared" si="43"/>
        <v>933116.14543683885</v>
      </c>
      <c r="M202" s="37">
        <f t="shared" si="44"/>
        <v>858317.29751313804</v>
      </c>
      <c r="N202" s="41">
        <f>'jan-sep'!M202</f>
        <v>733370.962469141</v>
      </c>
      <c r="O202" s="41">
        <f t="shared" si="45"/>
        <v>124946.33504399704</v>
      </c>
    </row>
    <row r="203" spans="1:15" s="34" customFormat="1" x14ac:dyDescent="0.2">
      <c r="A203" s="33">
        <v>1160</v>
      </c>
      <c r="B203" s="34" t="s">
        <v>257</v>
      </c>
      <c r="C203" s="36">
        <v>285882</v>
      </c>
      <c r="D203" s="36">
        <v>8828</v>
      </c>
      <c r="E203" s="37">
        <f t="shared" si="36"/>
        <v>32383.552333484367</v>
      </c>
      <c r="F203" s="38">
        <f t="shared" si="37"/>
        <v>1.0965603989737571</v>
      </c>
      <c r="G203" s="39">
        <f t="shared" si="38"/>
        <v>-1710.9693564177105</v>
      </c>
      <c r="H203" s="39">
        <f t="shared" si="39"/>
        <v>0</v>
      </c>
      <c r="I203" s="37">
        <f t="shared" si="40"/>
        <v>-1710.9693564177105</v>
      </c>
      <c r="J203" s="40">
        <f t="shared" si="41"/>
        <v>-372.13357175970538</v>
      </c>
      <c r="K203" s="37">
        <f t="shared" si="42"/>
        <v>-2083.1029281774158</v>
      </c>
      <c r="L203" s="37">
        <f t="shared" si="43"/>
        <v>-15104437.478455549</v>
      </c>
      <c r="M203" s="37">
        <f t="shared" si="44"/>
        <v>-18389632.649950229</v>
      </c>
      <c r="N203" s="41">
        <f>'jan-sep'!M203</f>
        <v>-9291655.8889938407</v>
      </c>
      <c r="O203" s="41">
        <f t="shared" si="45"/>
        <v>-9097976.760956388</v>
      </c>
    </row>
    <row r="204" spans="1:15" s="34" customFormat="1" x14ac:dyDescent="0.2">
      <c r="A204" s="33">
        <v>1201</v>
      </c>
      <c r="B204" s="34" t="s">
        <v>258</v>
      </c>
      <c r="C204" s="36">
        <v>8740671</v>
      </c>
      <c r="D204" s="36">
        <v>278556</v>
      </c>
      <c r="E204" s="37">
        <f t="shared" si="36"/>
        <v>31378.505578770517</v>
      </c>
      <c r="F204" s="38">
        <f t="shared" si="37"/>
        <v>1.062527861129021</v>
      </c>
      <c r="G204" s="39">
        <f t="shared" si="38"/>
        <v>-1107.9413035894001</v>
      </c>
      <c r="H204" s="39">
        <f t="shared" si="39"/>
        <v>0</v>
      </c>
      <c r="I204" s="37">
        <f t="shared" si="40"/>
        <v>-1107.9413035894001</v>
      </c>
      <c r="J204" s="40">
        <f t="shared" si="41"/>
        <v>-372.13357175970538</v>
      </c>
      <c r="K204" s="37">
        <f t="shared" si="42"/>
        <v>-1480.0748753491055</v>
      </c>
      <c r="L204" s="37">
        <f t="shared" si="43"/>
        <v>-308623697.76264894</v>
      </c>
      <c r="M204" s="37">
        <f t="shared" si="44"/>
        <v>-412283736.97774541</v>
      </c>
      <c r="N204" s="41">
        <f>'jan-sep'!M204</f>
        <v>-308536882.30794841</v>
      </c>
      <c r="O204" s="41">
        <f t="shared" si="45"/>
        <v>-103746854.669797</v>
      </c>
    </row>
    <row r="205" spans="1:15" s="34" customFormat="1" x14ac:dyDescent="0.2">
      <c r="A205" s="33">
        <v>1211</v>
      </c>
      <c r="B205" s="34" t="s">
        <v>259</v>
      </c>
      <c r="C205" s="36">
        <v>101435</v>
      </c>
      <c r="D205" s="36">
        <v>4135</v>
      </c>
      <c r="E205" s="37">
        <f t="shared" si="36"/>
        <v>24530.834340991536</v>
      </c>
      <c r="F205" s="38">
        <f t="shared" si="37"/>
        <v>0.83065443886781021</v>
      </c>
      <c r="G205" s="39">
        <f t="shared" si="38"/>
        <v>3000.6614390779882</v>
      </c>
      <c r="H205" s="39">
        <f t="shared" si="39"/>
        <v>716.76805358124068</v>
      </c>
      <c r="I205" s="37">
        <f t="shared" si="40"/>
        <v>3717.4294926592288</v>
      </c>
      <c r="J205" s="40">
        <f t="shared" si="41"/>
        <v>-372.13357175970538</v>
      </c>
      <c r="K205" s="37">
        <f t="shared" si="42"/>
        <v>3345.2959208995235</v>
      </c>
      <c r="L205" s="37">
        <f t="shared" si="43"/>
        <v>15371570.952145912</v>
      </c>
      <c r="M205" s="37">
        <f t="shared" si="44"/>
        <v>13832798.632919529</v>
      </c>
      <c r="N205" s="41">
        <f>'jan-sep'!M205</f>
        <v>9718351.6408452634</v>
      </c>
      <c r="O205" s="41">
        <f t="shared" si="45"/>
        <v>4114446.9920742661</v>
      </c>
    </row>
    <row r="206" spans="1:15" s="34" customFormat="1" x14ac:dyDescent="0.2">
      <c r="A206" s="33">
        <v>1216</v>
      </c>
      <c r="B206" s="34" t="s">
        <v>260</v>
      </c>
      <c r="C206" s="36">
        <v>160232</v>
      </c>
      <c r="D206" s="36">
        <v>5656</v>
      </c>
      <c r="E206" s="37">
        <f t="shared" si="36"/>
        <v>28329.561527581329</v>
      </c>
      <c r="F206" s="38">
        <f t="shared" si="37"/>
        <v>0.9592855957101134</v>
      </c>
      <c r="G206" s="39">
        <f t="shared" si="38"/>
        <v>721.42512712411258</v>
      </c>
      <c r="H206" s="39">
        <f t="shared" si="39"/>
        <v>0</v>
      </c>
      <c r="I206" s="37">
        <f t="shared" si="40"/>
        <v>721.42512712411258</v>
      </c>
      <c r="J206" s="40">
        <f t="shared" si="41"/>
        <v>-372.13357175970538</v>
      </c>
      <c r="K206" s="37">
        <f t="shared" si="42"/>
        <v>349.2915553644072</v>
      </c>
      <c r="L206" s="37">
        <f t="shared" si="43"/>
        <v>4080380.5190139809</v>
      </c>
      <c r="M206" s="37">
        <f t="shared" si="44"/>
        <v>1975593.0371410872</v>
      </c>
      <c r="N206" s="41">
        <f>'jan-sep'!M206</f>
        <v>-673433.17944598221</v>
      </c>
      <c r="O206" s="41">
        <f t="shared" si="45"/>
        <v>2649026.2165870694</v>
      </c>
    </row>
    <row r="207" spans="1:15" s="34" customFormat="1" x14ac:dyDescent="0.2">
      <c r="A207" s="33">
        <v>1219</v>
      </c>
      <c r="B207" s="34" t="s">
        <v>261</v>
      </c>
      <c r="C207" s="36">
        <v>313468</v>
      </c>
      <c r="D207" s="36">
        <v>11806</v>
      </c>
      <c r="E207" s="37">
        <f t="shared" si="36"/>
        <v>26551.583940369303</v>
      </c>
      <c r="F207" s="38">
        <f t="shared" si="37"/>
        <v>0.89908034730740238</v>
      </c>
      <c r="G207" s="39">
        <f t="shared" si="38"/>
        <v>1788.2116794513283</v>
      </c>
      <c r="H207" s="39">
        <f t="shared" si="39"/>
        <v>9.5056937990224455</v>
      </c>
      <c r="I207" s="37">
        <f t="shared" si="40"/>
        <v>1797.7173732503509</v>
      </c>
      <c r="J207" s="40">
        <f t="shared" si="41"/>
        <v>-372.13357175970538</v>
      </c>
      <c r="K207" s="37">
        <f t="shared" si="42"/>
        <v>1425.5838014906456</v>
      </c>
      <c r="L207" s="37">
        <f t="shared" si="43"/>
        <v>21223851.308593642</v>
      </c>
      <c r="M207" s="37">
        <f t="shared" si="44"/>
        <v>16830442.360398561</v>
      </c>
      <c r="N207" s="41">
        <f>'jan-sep'!M207</f>
        <v>13078494.038801409</v>
      </c>
      <c r="O207" s="41">
        <f t="shared" si="45"/>
        <v>3751948.3215971515</v>
      </c>
    </row>
    <row r="208" spans="1:15" s="34" customFormat="1" x14ac:dyDescent="0.2">
      <c r="A208" s="33">
        <v>1221</v>
      </c>
      <c r="B208" s="34" t="s">
        <v>262</v>
      </c>
      <c r="C208" s="36">
        <v>494569</v>
      </c>
      <c r="D208" s="36">
        <v>18821</v>
      </c>
      <c r="E208" s="37">
        <f t="shared" si="36"/>
        <v>26277.509165294086</v>
      </c>
      <c r="F208" s="38">
        <f t="shared" si="37"/>
        <v>0.88979972418087883</v>
      </c>
      <c r="G208" s="39">
        <f t="shared" si="38"/>
        <v>1952.6565444964581</v>
      </c>
      <c r="H208" s="39">
        <f t="shared" si="39"/>
        <v>105.4318650753481</v>
      </c>
      <c r="I208" s="37">
        <f t="shared" si="40"/>
        <v>2058.0884095718061</v>
      </c>
      <c r="J208" s="40">
        <f t="shared" si="41"/>
        <v>-372.13357175970538</v>
      </c>
      <c r="K208" s="37">
        <f t="shared" si="42"/>
        <v>1685.9548378121008</v>
      </c>
      <c r="L208" s="37">
        <f t="shared" si="43"/>
        <v>38735281.956550963</v>
      </c>
      <c r="M208" s="37">
        <f t="shared" si="44"/>
        <v>31731356.002461549</v>
      </c>
      <c r="N208" s="41">
        <f>'jan-sep'!M208</f>
        <v>17676651.508070558</v>
      </c>
      <c r="O208" s="41">
        <f t="shared" si="45"/>
        <v>14054704.494390991</v>
      </c>
    </row>
    <row r="209" spans="1:15" s="34" customFormat="1" x14ac:dyDescent="0.2">
      <c r="A209" s="33">
        <v>1222</v>
      </c>
      <c r="B209" s="34" t="s">
        <v>263</v>
      </c>
      <c r="C209" s="36">
        <v>80243</v>
      </c>
      <c r="D209" s="36">
        <v>3189</v>
      </c>
      <c r="E209" s="37">
        <f t="shared" si="36"/>
        <v>25162.433364691125</v>
      </c>
      <c r="F209" s="38">
        <f t="shared" si="37"/>
        <v>0.85204142168820096</v>
      </c>
      <c r="G209" s="39">
        <f t="shared" si="38"/>
        <v>2621.7020248582344</v>
      </c>
      <c r="H209" s="39">
        <f t="shared" si="39"/>
        <v>495.70839528638442</v>
      </c>
      <c r="I209" s="37">
        <f t="shared" si="40"/>
        <v>3117.4104201446189</v>
      </c>
      <c r="J209" s="40">
        <f t="shared" si="41"/>
        <v>-372.13357175970538</v>
      </c>
      <c r="K209" s="37">
        <f t="shared" si="42"/>
        <v>2745.2768483849136</v>
      </c>
      <c r="L209" s="37">
        <f t="shared" si="43"/>
        <v>9941421.8298411891</v>
      </c>
      <c r="M209" s="37">
        <f t="shared" si="44"/>
        <v>8754687.8694994897</v>
      </c>
      <c r="N209" s="41">
        <f>'jan-sep'!M209</f>
        <v>3493362.1624375475</v>
      </c>
      <c r="O209" s="41">
        <f t="shared" si="45"/>
        <v>5261325.7070619427</v>
      </c>
    </row>
    <row r="210" spans="1:15" s="34" customFormat="1" x14ac:dyDescent="0.2">
      <c r="A210" s="33">
        <v>1223</v>
      </c>
      <c r="B210" s="34" t="s">
        <v>264</v>
      </c>
      <c r="C210" s="36">
        <v>83351</v>
      </c>
      <c r="D210" s="36">
        <v>2847</v>
      </c>
      <c r="E210" s="37">
        <f t="shared" si="36"/>
        <v>29276.782578152441</v>
      </c>
      <c r="F210" s="38">
        <f t="shared" si="37"/>
        <v>0.99136006000712029</v>
      </c>
      <c r="G210" s="39">
        <f t="shared" si="38"/>
        <v>153.0924967814455</v>
      </c>
      <c r="H210" s="39">
        <f t="shared" si="39"/>
        <v>0</v>
      </c>
      <c r="I210" s="37">
        <f t="shared" si="40"/>
        <v>153.0924967814455</v>
      </c>
      <c r="J210" s="40">
        <f t="shared" si="41"/>
        <v>-372.13357175970538</v>
      </c>
      <c r="K210" s="37">
        <f t="shared" si="42"/>
        <v>-219.04107497825987</v>
      </c>
      <c r="L210" s="37">
        <f t="shared" si="43"/>
        <v>435854.33833677537</v>
      </c>
      <c r="M210" s="37">
        <f t="shared" si="44"/>
        <v>-623609.9404631058</v>
      </c>
      <c r="N210" s="41">
        <f>'jan-sep'!M210</f>
        <v>154666.50249598271</v>
      </c>
      <c r="O210" s="41">
        <f t="shared" si="45"/>
        <v>-778276.44295908848</v>
      </c>
    </row>
    <row r="211" spans="1:15" s="34" customFormat="1" x14ac:dyDescent="0.2">
      <c r="A211" s="33">
        <v>1224</v>
      </c>
      <c r="B211" s="34" t="s">
        <v>265</v>
      </c>
      <c r="C211" s="36">
        <v>342609</v>
      </c>
      <c r="D211" s="36">
        <v>13241</v>
      </c>
      <c r="E211" s="37">
        <f t="shared" si="36"/>
        <v>25874.858394381088</v>
      </c>
      <c r="F211" s="38">
        <f t="shared" si="37"/>
        <v>0.87616530614506283</v>
      </c>
      <c r="G211" s="39">
        <f t="shared" si="38"/>
        <v>2194.2470070442569</v>
      </c>
      <c r="H211" s="39">
        <f t="shared" si="39"/>
        <v>246.35963489489748</v>
      </c>
      <c r="I211" s="37">
        <f t="shared" si="40"/>
        <v>2440.6066419391545</v>
      </c>
      <c r="J211" s="40">
        <f t="shared" si="41"/>
        <v>-372.13357175970538</v>
      </c>
      <c r="K211" s="37">
        <f t="shared" si="42"/>
        <v>2068.4730701794492</v>
      </c>
      <c r="L211" s="37">
        <f t="shared" si="43"/>
        <v>32316072.545916345</v>
      </c>
      <c r="M211" s="37">
        <f t="shared" si="44"/>
        <v>27388651.922246087</v>
      </c>
      <c r="N211" s="41">
        <f>'jan-sep'!M211</f>
        <v>17204761.263949741</v>
      </c>
      <c r="O211" s="41">
        <f t="shared" si="45"/>
        <v>10183890.658296347</v>
      </c>
    </row>
    <row r="212" spans="1:15" s="34" customFormat="1" x14ac:dyDescent="0.2">
      <c r="A212" s="33">
        <v>1227</v>
      </c>
      <c r="B212" s="34" t="s">
        <v>266</v>
      </c>
      <c r="C212" s="36">
        <v>28145</v>
      </c>
      <c r="D212" s="36">
        <v>1108</v>
      </c>
      <c r="E212" s="37">
        <f t="shared" si="36"/>
        <v>25401.624548736461</v>
      </c>
      <c r="F212" s="38">
        <f t="shared" si="37"/>
        <v>0.8601408289893745</v>
      </c>
      <c r="G212" s="39">
        <f t="shared" si="38"/>
        <v>2478.187314431033</v>
      </c>
      <c r="H212" s="39">
        <f t="shared" si="39"/>
        <v>411.99148087051685</v>
      </c>
      <c r="I212" s="37">
        <f t="shared" si="40"/>
        <v>2890.1787953015501</v>
      </c>
      <c r="J212" s="40">
        <f t="shared" si="41"/>
        <v>-372.13357175970538</v>
      </c>
      <c r="K212" s="37">
        <f t="shared" si="42"/>
        <v>2518.0452235418447</v>
      </c>
      <c r="L212" s="37">
        <f t="shared" si="43"/>
        <v>3202318.1051941174</v>
      </c>
      <c r="M212" s="37">
        <f t="shared" si="44"/>
        <v>2789994.1076843641</v>
      </c>
      <c r="N212" s="41">
        <f>'jan-sep'!M212</f>
        <v>2066822.5194816317</v>
      </c>
      <c r="O212" s="41">
        <f t="shared" si="45"/>
        <v>723171.58820273238</v>
      </c>
    </row>
    <row r="213" spans="1:15" s="34" customFormat="1" x14ac:dyDescent="0.2">
      <c r="A213" s="33">
        <v>1228</v>
      </c>
      <c r="B213" s="34" t="s">
        <v>267</v>
      </c>
      <c r="C213" s="36">
        <v>216840</v>
      </c>
      <c r="D213" s="36">
        <v>7025</v>
      </c>
      <c r="E213" s="37">
        <f t="shared" si="36"/>
        <v>30866.903914590748</v>
      </c>
      <c r="F213" s="38">
        <f t="shared" si="37"/>
        <v>1.0452041864681489</v>
      </c>
      <c r="G213" s="39">
        <f t="shared" si="38"/>
        <v>-800.98030508153897</v>
      </c>
      <c r="H213" s="39">
        <f t="shared" si="39"/>
        <v>0</v>
      </c>
      <c r="I213" s="37">
        <f t="shared" si="40"/>
        <v>-800.98030508153897</v>
      </c>
      <c r="J213" s="40">
        <f t="shared" si="41"/>
        <v>-372.13357175970538</v>
      </c>
      <c r="K213" s="37">
        <f t="shared" si="42"/>
        <v>-1173.1138768412443</v>
      </c>
      <c r="L213" s="37">
        <f t="shared" si="43"/>
        <v>-5626886.6431978112</v>
      </c>
      <c r="M213" s="37">
        <f t="shared" si="44"/>
        <v>-8241124.9848097414</v>
      </c>
      <c r="N213" s="41">
        <f>'jan-sep'!M213</f>
        <v>-7849451.4295629542</v>
      </c>
      <c r="O213" s="41">
        <f t="shared" si="45"/>
        <v>-391673.55524678715</v>
      </c>
    </row>
    <row r="214" spans="1:15" s="34" customFormat="1" x14ac:dyDescent="0.2">
      <c r="A214" s="33">
        <v>1231</v>
      </c>
      <c r="B214" s="34" t="s">
        <v>268</v>
      </c>
      <c r="C214" s="36">
        <v>81367</v>
      </c>
      <c r="D214" s="36">
        <v>3377</v>
      </c>
      <c r="E214" s="37">
        <f t="shared" si="36"/>
        <v>24094.462540716613</v>
      </c>
      <c r="F214" s="38">
        <f t="shared" si="37"/>
        <v>0.81587817125878714</v>
      </c>
      <c r="G214" s="39">
        <f t="shared" si="38"/>
        <v>3262.484519242942</v>
      </c>
      <c r="H214" s="39">
        <f t="shared" si="39"/>
        <v>869.49818367746366</v>
      </c>
      <c r="I214" s="37">
        <f t="shared" si="40"/>
        <v>4131.9827029204062</v>
      </c>
      <c r="J214" s="40">
        <f t="shared" si="41"/>
        <v>-372.13357175970538</v>
      </c>
      <c r="K214" s="37">
        <f t="shared" si="42"/>
        <v>3759.8491311607008</v>
      </c>
      <c r="L214" s="37">
        <f t="shared" si="43"/>
        <v>13953705.587762212</v>
      </c>
      <c r="M214" s="37">
        <f t="shared" si="44"/>
        <v>12697010.515929686</v>
      </c>
      <c r="N214" s="41">
        <f>'jan-sep'!M214</f>
        <v>9008990.7475536801</v>
      </c>
      <c r="O214" s="41">
        <f t="shared" si="45"/>
        <v>3688019.7683760058</v>
      </c>
    </row>
    <row r="215" spans="1:15" s="34" customFormat="1" x14ac:dyDescent="0.2">
      <c r="A215" s="33">
        <v>1232</v>
      </c>
      <c r="B215" s="34" t="s">
        <v>269</v>
      </c>
      <c r="C215" s="36">
        <v>54789</v>
      </c>
      <c r="D215" s="36">
        <v>921</v>
      </c>
      <c r="E215" s="37">
        <f t="shared" si="36"/>
        <v>59488.599348534204</v>
      </c>
      <c r="F215" s="38">
        <f t="shared" si="37"/>
        <v>2.0143819172230946</v>
      </c>
      <c r="G215" s="39">
        <f t="shared" si="38"/>
        <v>-17973.997565447611</v>
      </c>
      <c r="H215" s="39">
        <f t="shared" si="39"/>
        <v>0</v>
      </c>
      <c r="I215" s="37">
        <f t="shared" si="40"/>
        <v>-17973.997565447611</v>
      </c>
      <c r="J215" s="40">
        <f t="shared" si="41"/>
        <v>-372.13357175970538</v>
      </c>
      <c r="K215" s="37">
        <f t="shared" si="42"/>
        <v>-18346.131137207318</v>
      </c>
      <c r="L215" s="37">
        <f t="shared" si="43"/>
        <v>-16554051.757777249</v>
      </c>
      <c r="M215" s="37">
        <f t="shared" si="44"/>
        <v>-16896786.777367938</v>
      </c>
      <c r="N215" s="41">
        <f>'jan-sep'!M215</f>
        <v>-13640619.582438074</v>
      </c>
      <c r="O215" s="41">
        <f t="shared" si="45"/>
        <v>-3256167.1949298643</v>
      </c>
    </row>
    <row r="216" spans="1:15" s="34" customFormat="1" x14ac:dyDescent="0.2">
      <c r="A216" s="33">
        <v>1233</v>
      </c>
      <c r="B216" s="34" t="s">
        <v>270</v>
      </c>
      <c r="C216" s="36">
        <v>34029</v>
      </c>
      <c r="D216" s="36">
        <v>1131</v>
      </c>
      <c r="E216" s="37">
        <f t="shared" si="36"/>
        <v>30087.533156498674</v>
      </c>
      <c r="F216" s="38">
        <f t="shared" si="37"/>
        <v>1.0188134094267358</v>
      </c>
      <c r="G216" s="39">
        <f t="shared" si="38"/>
        <v>-333.35785022629426</v>
      </c>
      <c r="H216" s="39">
        <f t="shared" si="39"/>
        <v>0</v>
      </c>
      <c r="I216" s="37">
        <f t="shared" si="40"/>
        <v>-333.35785022629426</v>
      </c>
      <c r="J216" s="40">
        <f t="shared" si="41"/>
        <v>-372.13357175970538</v>
      </c>
      <c r="K216" s="37">
        <f t="shared" si="42"/>
        <v>-705.49142198599964</v>
      </c>
      <c r="L216" s="37">
        <f t="shared" si="43"/>
        <v>-377027.72860593878</v>
      </c>
      <c r="M216" s="37">
        <f t="shared" si="44"/>
        <v>-797910.79826616554</v>
      </c>
      <c r="N216" s="41">
        <f>'jan-sep'!M216</f>
        <v>-2293606.4579125545</v>
      </c>
      <c r="O216" s="41">
        <f t="shared" si="45"/>
        <v>1495695.6596463891</v>
      </c>
    </row>
    <row r="217" spans="1:15" s="34" customFormat="1" x14ac:dyDescent="0.2">
      <c r="A217" s="33">
        <v>1234</v>
      </c>
      <c r="B217" s="34" t="s">
        <v>271</v>
      </c>
      <c r="C217" s="36">
        <v>22834</v>
      </c>
      <c r="D217" s="36">
        <v>933</v>
      </c>
      <c r="E217" s="37">
        <f t="shared" si="36"/>
        <v>24473.740621650588</v>
      </c>
      <c r="F217" s="38">
        <f t="shared" si="37"/>
        <v>0.82872115153062476</v>
      </c>
      <c r="G217" s="39">
        <f t="shared" si="38"/>
        <v>3034.9176706825569</v>
      </c>
      <c r="H217" s="39">
        <f t="shared" si="39"/>
        <v>736.75085535057258</v>
      </c>
      <c r="I217" s="37">
        <f t="shared" si="40"/>
        <v>3771.6685260331296</v>
      </c>
      <c r="J217" s="40">
        <f t="shared" si="41"/>
        <v>-372.13357175970538</v>
      </c>
      <c r="K217" s="37">
        <f t="shared" si="42"/>
        <v>3399.5349542734243</v>
      </c>
      <c r="L217" s="37">
        <f t="shared" si="43"/>
        <v>3518966.73478891</v>
      </c>
      <c r="M217" s="37">
        <f t="shared" si="44"/>
        <v>3171766.112337105</v>
      </c>
      <c r="N217" s="41">
        <f>'jan-sep'!M217</f>
        <v>2954166.706386609</v>
      </c>
      <c r="O217" s="41">
        <f t="shared" si="45"/>
        <v>217599.40595049597</v>
      </c>
    </row>
    <row r="218" spans="1:15" s="34" customFormat="1" x14ac:dyDescent="0.2">
      <c r="A218" s="33">
        <v>1235</v>
      </c>
      <c r="B218" s="34" t="s">
        <v>272</v>
      </c>
      <c r="C218" s="36">
        <v>379029</v>
      </c>
      <c r="D218" s="36">
        <v>14514</v>
      </c>
      <c r="E218" s="37">
        <f t="shared" si="36"/>
        <v>26114.716825134354</v>
      </c>
      <c r="F218" s="38">
        <f t="shared" si="37"/>
        <v>0.88428730751833595</v>
      </c>
      <c r="G218" s="39">
        <f t="shared" si="38"/>
        <v>2050.3319485922975</v>
      </c>
      <c r="H218" s="39">
        <f t="shared" si="39"/>
        <v>162.40918413125453</v>
      </c>
      <c r="I218" s="37">
        <f t="shared" si="40"/>
        <v>2212.7411327235523</v>
      </c>
      <c r="J218" s="40">
        <f t="shared" si="41"/>
        <v>-372.13357175970538</v>
      </c>
      <c r="K218" s="37">
        <f t="shared" si="42"/>
        <v>1840.6075609638469</v>
      </c>
      <c r="L218" s="37">
        <f t="shared" si="43"/>
        <v>32115724.800349638</v>
      </c>
      <c r="M218" s="37">
        <f t="shared" si="44"/>
        <v>26714578.139829274</v>
      </c>
      <c r="N218" s="41">
        <f>'jan-sep'!M218</f>
        <v>20428560.69292096</v>
      </c>
      <c r="O218" s="41">
        <f t="shared" si="45"/>
        <v>6286017.4469083138</v>
      </c>
    </row>
    <row r="219" spans="1:15" s="34" customFormat="1" x14ac:dyDescent="0.2">
      <c r="A219" s="33">
        <v>1238</v>
      </c>
      <c r="B219" s="34" t="s">
        <v>273</v>
      </c>
      <c r="C219" s="36">
        <v>215406</v>
      </c>
      <c r="D219" s="36">
        <v>8423</v>
      </c>
      <c r="E219" s="37">
        <f t="shared" si="36"/>
        <v>25573.548616882345</v>
      </c>
      <c r="F219" s="38">
        <f t="shared" si="37"/>
        <v>0.86596246099619756</v>
      </c>
      <c r="G219" s="39">
        <f t="shared" si="38"/>
        <v>2375.0328735435032</v>
      </c>
      <c r="H219" s="39">
        <f t="shared" si="39"/>
        <v>351.81805701945774</v>
      </c>
      <c r="I219" s="37">
        <f t="shared" si="40"/>
        <v>2726.8509305629609</v>
      </c>
      <c r="J219" s="40">
        <f t="shared" si="41"/>
        <v>-372.13357175970538</v>
      </c>
      <c r="K219" s="37">
        <f t="shared" si="42"/>
        <v>2354.7173588032556</v>
      </c>
      <c r="L219" s="37">
        <f t="shared" si="43"/>
        <v>22968265.38813182</v>
      </c>
      <c r="M219" s="37">
        <f t="shared" si="44"/>
        <v>19833784.313199822</v>
      </c>
      <c r="N219" s="41">
        <f>'jan-sep'!M219</f>
        <v>18300665.506853607</v>
      </c>
      <c r="O219" s="41">
        <f t="shared" si="45"/>
        <v>1533118.8063462153</v>
      </c>
    </row>
    <row r="220" spans="1:15" s="34" customFormat="1" x14ac:dyDescent="0.2">
      <c r="A220" s="33">
        <v>1241</v>
      </c>
      <c r="B220" s="34" t="s">
        <v>274</v>
      </c>
      <c r="C220" s="36">
        <v>111063</v>
      </c>
      <c r="D220" s="36">
        <v>3895</v>
      </c>
      <c r="E220" s="37">
        <f t="shared" si="36"/>
        <v>28514.249037227215</v>
      </c>
      <c r="F220" s="38">
        <f t="shared" si="37"/>
        <v>0.96553941886012518</v>
      </c>
      <c r="G220" s="39">
        <f t="shared" si="38"/>
        <v>610.6126213365809</v>
      </c>
      <c r="H220" s="39">
        <f t="shared" si="39"/>
        <v>0</v>
      </c>
      <c r="I220" s="37">
        <f t="shared" si="40"/>
        <v>610.6126213365809</v>
      </c>
      <c r="J220" s="40">
        <f t="shared" si="41"/>
        <v>-372.13357175970538</v>
      </c>
      <c r="K220" s="37">
        <f t="shared" si="42"/>
        <v>238.47904957687552</v>
      </c>
      <c r="L220" s="37">
        <f t="shared" si="43"/>
        <v>2378336.1601059828</v>
      </c>
      <c r="M220" s="37">
        <f t="shared" si="44"/>
        <v>928875.89810193016</v>
      </c>
      <c r="N220" s="41">
        <f>'jan-sep'!M220</f>
        <v>1121533.9048900055</v>
      </c>
      <c r="O220" s="41">
        <f t="shared" si="45"/>
        <v>-192658.00678807532</v>
      </c>
    </row>
    <row r="221" spans="1:15" s="34" customFormat="1" x14ac:dyDescent="0.2">
      <c r="A221" s="33">
        <v>1242</v>
      </c>
      <c r="B221" s="34" t="s">
        <v>275</v>
      </c>
      <c r="C221" s="36">
        <v>66439</v>
      </c>
      <c r="D221" s="36">
        <v>2488</v>
      </c>
      <c r="E221" s="37">
        <f t="shared" si="36"/>
        <v>26703.778135048233</v>
      </c>
      <c r="F221" s="38">
        <f t="shared" si="37"/>
        <v>0.90423389331495552</v>
      </c>
      <c r="G221" s="39">
        <f t="shared" si="38"/>
        <v>1696.8951626439703</v>
      </c>
      <c r="H221" s="39">
        <f t="shared" si="39"/>
        <v>0</v>
      </c>
      <c r="I221" s="37">
        <f t="shared" si="40"/>
        <v>1696.8951626439703</v>
      </c>
      <c r="J221" s="40">
        <f t="shared" si="41"/>
        <v>-372.13357175970538</v>
      </c>
      <c r="K221" s="37">
        <f t="shared" si="42"/>
        <v>1324.7615908842649</v>
      </c>
      <c r="L221" s="37">
        <f t="shared" si="43"/>
        <v>4221875.1646581981</v>
      </c>
      <c r="M221" s="37">
        <f t="shared" si="44"/>
        <v>3296006.8381200512</v>
      </c>
      <c r="N221" s="41">
        <f>'jan-sep'!M221</f>
        <v>2490785.970569022</v>
      </c>
      <c r="O221" s="41">
        <f t="shared" si="45"/>
        <v>805220.86755102919</v>
      </c>
    </row>
    <row r="222" spans="1:15" s="34" customFormat="1" x14ac:dyDescent="0.2">
      <c r="A222" s="33">
        <v>1243</v>
      </c>
      <c r="B222" s="34" t="s">
        <v>125</v>
      </c>
      <c r="C222" s="36">
        <v>543078</v>
      </c>
      <c r="D222" s="36">
        <v>20152</v>
      </c>
      <c r="E222" s="37">
        <f t="shared" si="36"/>
        <v>26949.086939261611</v>
      </c>
      <c r="F222" s="38">
        <f t="shared" si="37"/>
        <v>0.91254045330719757</v>
      </c>
      <c r="G222" s="39">
        <f t="shared" si="38"/>
        <v>1549.709880115943</v>
      </c>
      <c r="H222" s="39">
        <f t="shared" si="39"/>
        <v>0</v>
      </c>
      <c r="I222" s="37">
        <f t="shared" si="40"/>
        <v>1549.709880115943</v>
      </c>
      <c r="J222" s="40">
        <f t="shared" si="41"/>
        <v>-372.13357175970538</v>
      </c>
      <c r="K222" s="37">
        <f t="shared" si="42"/>
        <v>1177.5763083562376</v>
      </c>
      <c r="L222" s="37">
        <f t="shared" si="43"/>
        <v>31229753.504096482</v>
      </c>
      <c r="M222" s="37">
        <f t="shared" si="44"/>
        <v>23730517.765994899</v>
      </c>
      <c r="N222" s="41">
        <f>'jan-sep'!M222</f>
        <v>20967667.073515631</v>
      </c>
      <c r="O222" s="41">
        <f t="shared" si="45"/>
        <v>2762850.6924792677</v>
      </c>
    </row>
    <row r="223" spans="1:15" s="34" customFormat="1" x14ac:dyDescent="0.2">
      <c r="A223" s="33">
        <v>1244</v>
      </c>
      <c r="B223" s="34" t="s">
        <v>276</v>
      </c>
      <c r="C223" s="36">
        <v>216542</v>
      </c>
      <c r="D223" s="36">
        <v>5156</v>
      </c>
      <c r="E223" s="37">
        <f t="shared" si="36"/>
        <v>41998.060512024822</v>
      </c>
      <c r="F223" s="38">
        <f t="shared" si="37"/>
        <v>1.4221234754277106</v>
      </c>
      <c r="G223" s="39">
        <f t="shared" si="38"/>
        <v>-7479.6742635419832</v>
      </c>
      <c r="H223" s="39">
        <f t="shared" si="39"/>
        <v>0</v>
      </c>
      <c r="I223" s="37">
        <f t="shared" si="40"/>
        <v>-7479.6742635419832</v>
      </c>
      <c r="J223" s="40">
        <f t="shared" si="41"/>
        <v>-372.13357175970538</v>
      </c>
      <c r="K223" s="37">
        <f t="shared" si="42"/>
        <v>-7851.807835301689</v>
      </c>
      <c r="L223" s="37">
        <f t="shared" si="43"/>
        <v>-38565200.502822466</v>
      </c>
      <c r="M223" s="37">
        <f t="shared" si="44"/>
        <v>-40483921.19881551</v>
      </c>
      <c r="N223" s="41">
        <f>'jan-sep'!M223</f>
        <v>-33449188.237840082</v>
      </c>
      <c r="O223" s="41">
        <f t="shared" si="45"/>
        <v>-7034732.9609754272</v>
      </c>
    </row>
    <row r="224" spans="1:15" s="34" customFormat="1" x14ac:dyDescent="0.2">
      <c r="A224" s="33">
        <v>1245</v>
      </c>
      <c r="B224" s="34" t="s">
        <v>277</v>
      </c>
      <c r="C224" s="36">
        <v>170929</v>
      </c>
      <c r="D224" s="36">
        <v>7058</v>
      </c>
      <c r="E224" s="37">
        <f t="shared" si="36"/>
        <v>24217.767072825161</v>
      </c>
      <c r="F224" s="38">
        <f t="shared" si="37"/>
        <v>0.82005346572715887</v>
      </c>
      <c r="G224" s="39">
        <f t="shared" si="38"/>
        <v>3188.5017999778129</v>
      </c>
      <c r="H224" s="39">
        <f t="shared" si="39"/>
        <v>826.3415974394718</v>
      </c>
      <c r="I224" s="37">
        <f t="shared" si="40"/>
        <v>4014.8433974172849</v>
      </c>
      <c r="J224" s="40">
        <f t="shared" si="41"/>
        <v>-372.13357175970538</v>
      </c>
      <c r="K224" s="37">
        <f t="shared" si="42"/>
        <v>3642.7098256575796</v>
      </c>
      <c r="L224" s="37">
        <f t="shared" si="43"/>
        <v>28336764.698971197</v>
      </c>
      <c r="M224" s="37">
        <f t="shared" si="44"/>
        <v>25710245.949491195</v>
      </c>
      <c r="N224" s="41">
        <f>'jan-sep'!M224</f>
        <v>21698970.164712422</v>
      </c>
      <c r="O224" s="41">
        <f t="shared" si="45"/>
        <v>4011275.7847787738</v>
      </c>
    </row>
    <row r="225" spans="1:15" s="34" customFormat="1" x14ac:dyDescent="0.2">
      <c r="A225" s="33">
        <v>1246</v>
      </c>
      <c r="B225" s="34" t="s">
        <v>278</v>
      </c>
      <c r="C225" s="36">
        <v>698704</v>
      </c>
      <c r="D225" s="36">
        <v>25204</v>
      </c>
      <c r="E225" s="37">
        <f t="shared" si="36"/>
        <v>27721.948897000475</v>
      </c>
      <c r="F225" s="38">
        <f t="shared" si="37"/>
        <v>0.9387108316524253</v>
      </c>
      <c r="G225" s="39">
        <f t="shared" si="38"/>
        <v>1085.9927054726249</v>
      </c>
      <c r="H225" s="39">
        <f t="shared" si="39"/>
        <v>0</v>
      </c>
      <c r="I225" s="37">
        <f t="shared" si="40"/>
        <v>1085.9927054726249</v>
      </c>
      <c r="J225" s="40">
        <f t="shared" si="41"/>
        <v>-372.13357175970538</v>
      </c>
      <c r="K225" s="37">
        <f t="shared" si="42"/>
        <v>713.85913371291963</v>
      </c>
      <c r="L225" s="37">
        <f t="shared" si="43"/>
        <v>27371360.14873204</v>
      </c>
      <c r="M225" s="37">
        <f t="shared" si="44"/>
        <v>17992105.606100425</v>
      </c>
      <c r="N225" s="41">
        <f>'jan-sep'!M225</f>
        <v>16703171.383529587</v>
      </c>
      <c r="O225" s="41">
        <f t="shared" si="45"/>
        <v>1288934.2225708384</v>
      </c>
    </row>
    <row r="226" spans="1:15" s="34" customFormat="1" x14ac:dyDescent="0.2">
      <c r="A226" s="33">
        <v>1247</v>
      </c>
      <c r="B226" s="34" t="s">
        <v>279</v>
      </c>
      <c r="C226" s="36">
        <v>712026</v>
      </c>
      <c r="D226" s="36">
        <v>28821</v>
      </c>
      <c r="E226" s="37">
        <f t="shared" si="36"/>
        <v>24705.110856667012</v>
      </c>
      <c r="F226" s="38">
        <f t="shared" si="37"/>
        <v>0.83655572862110428</v>
      </c>
      <c r="G226" s="39">
        <f t="shared" si="38"/>
        <v>2896.0955296727029</v>
      </c>
      <c r="H226" s="39">
        <f t="shared" si="39"/>
        <v>655.77127309482421</v>
      </c>
      <c r="I226" s="37">
        <f t="shared" si="40"/>
        <v>3551.8668027675271</v>
      </c>
      <c r="J226" s="40">
        <f t="shared" si="41"/>
        <v>-372.13357175970538</v>
      </c>
      <c r="K226" s="37">
        <f t="shared" si="42"/>
        <v>3179.7332310078218</v>
      </c>
      <c r="L226" s="37">
        <f t="shared" si="43"/>
        <v>102368353.1225629</v>
      </c>
      <c r="M226" s="37">
        <f t="shared" si="44"/>
        <v>91643091.45087643</v>
      </c>
      <c r="N226" s="41">
        <f>'jan-sep'!M226</f>
        <v>71962193.081209585</v>
      </c>
      <c r="O226" s="41">
        <f t="shared" si="45"/>
        <v>19680898.369666845</v>
      </c>
    </row>
    <row r="227" spans="1:15" s="34" customFormat="1" x14ac:dyDescent="0.2">
      <c r="A227" s="33">
        <v>1251</v>
      </c>
      <c r="B227" s="34" t="s">
        <v>280</v>
      </c>
      <c r="C227" s="36">
        <v>103073</v>
      </c>
      <c r="D227" s="36">
        <v>4123</v>
      </c>
      <c r="E227" s="37">
        <f t="shared" si="36"/>
        <v>24999.514916323067</v>
      </c>
      <c r="F227" s="38">
        <f t="shared" si="37"/>
        <v>0.84652473479409707</v>
      </c>
      <c r="G227" s="39">
        <f t="shared" si="38"/>
        <v>2719.4530938790695</v>
      </c>
      <c r="H227" s="39">
        <f t="shared" si="39"/>
        <v>552.7298522152048</v>
      </c>
      <c r="I227" s="37">
        <f t="shared" si="40"/>
        <v>3272.1829460942745</v>
      </c>
      <c r="J227" s="40">
        <f t="shared" si="41"/>
        <v>-372.13357175970538</v>
      </c>
      <c r="K227" s="37">
        <f t="shared" si="42"/>
        <v>2900.0493743345692</v>
      </c>
      <c r="L227" s="37">
        <f t="shared" si="43"/>
        <v>13491210.286746694</v>
      </c>
      <c r="M227" s="37">
        <f t="shared" si="44"/>
        <v>11956903.570381429</v>
      </c>
      <c r="N227" s="41">
        <f>'jan-sep'!M227</f>
        <v>6539936.9565187497</v>
      </c>
      <c r="O227" s="41">
        <f t="shared" si="45"/>
        <v>5416966.6138626793</v>
      </c>
    </row>
    <row r="228" spans="1:15" s="34" customFormat="1" x14ac:dyDescent="0.2">
      <c r="A228" s="33">
        <v>1252</v>
      </c>
      <c r="B228" s="34" t="s">
        <v>281</v>
      </c>
      <c r="C228" s="36">
        <v>23702</v>
      </c>
      <c r="D228" s="36">
        <v>383</v>
      </c>
      <c r="E228" s="37">
        <f t="shared" si="36"/>
        <v>61885.117493472586</v>
      </c>
      <c r="F228" s="38">
        <f t="shared" si="37"/>
        <v>2.0955319672886095</v>
      </c>
      <c r="G228" s="39">
        <f t="shared" si="38"/>
        <v>-19411.90845241064</v>
      </c>
      <c r="H228" s="39">
        <f t="shared" si="39"/>
        <v>0</v>
      </c>
      <c r="I228" s="37">
        <f t="shared" si="40"/>
        <v>-19411.90845241064</v>
      </c>
      <c r="J228" s="40">
        <f t="shared" si="41"/>
        <v>-372.13357175970538</v>
      </c>
      <c r="K228" s="37">
        <f t="shared" si="42"/>
        <v>-19784.042024170347</v>
      </c>
      <c r="L228" s="37">
        <f t="shared" si="43"/>
        <v>-7434760.9372732751</v>
      </c>
      <c r="M228" s="37">
        <f t="shared" si="44"/>
        <v>-7577288.0952572431</v>
      </c>
      <c r="N228" s="41">
        <f>'jan-sep'!M228</f>
        <v>-8264740.8252701228</v>
      </c>
      <c r="O228" s="41">
        <f t="shared" si="45"/>
        <v>687452.73001287971</v>
      </c>
    </row>
    <row r="229" spans="1:15" s="34" customFormat="1" x14ac:dyDescent="0.2">
      <c r="A229" s="33">
        <v>1253</v>
      </c>
      <c r="B229" s="34" t="s">
        <v>282</v>
      </c>
      <c r="C229" s="36">
        <v>190240</v>
      </c>
      <c r="D229" s="36">
        <v>8026</v>
      </c>
      <c r="E229" s="37">
        <f t="shared" si="36"/>
        <v>23702.965362571642</v>
      </c>
      <c r="F229" s="38">
        <f t="shared" si="37"/>
        <v>0.80262143223760651</v>
      </c>
      <c r="G229" s="39">
        <f t="shared" si="38"/>
        <v>3497.3828261299245</v>
      </c>
      <c r="H229" s="39">
        <f t="shared" si="39"/>
        <v>1006.5221960282037</v>
      </c>
      <c r="I229" s="37">
        <f t="shared" si="40"/>
        <v>4503.9050221581283</v>
      </c>
      <c r="J229" s="40">
        <f t="shared" si="41"/>
        <v>-372.13357175970538</v>
      </c>
      <c r="K229" s="37">
        <f t="shared" si="42"/>
        <v>4131.7714503984225</v>
      </c>
      <c r="L229" s="37">
        <f t="shared" si="43"/>
        <v>36148341.707841136</v>
      </c>
      <c r="M229" s="37">
        <f t="shared" si="44"/>
        <v>33161597.660897739</v>
      </c>
      <c r="N229" s="41">
        <f>'jan-sep'!M229</f>
        <v>27261638.033718031</v>
      </c>
      <c r="O229" s="41">
        <f t="shared" si="45"/>
        <v>5899959.6271797083</v>
      </c>
    </row>
    <row r="230" spans="1:15" s="34" customFormat="1" x14ac:dyDescent="0.2">
      <c r="A230" s="33">
        <v>1256</v>
      </c>
      <c r="B230" s="34" t="s">
        <v>283</v>
      </c>
      <c r="C230" s="36">
        <v>192145</v>
      </c>
      <c r="D230" s="36">
        <v>8021</v>
      </c>
      <c r="E230" s="37">
        <f t="shared" si="36"/>
        <v>23955.242488467771</v>
      </c>
      <c r="F230" s="38">
        <f t="shared" si="37"/>
        <v>0.81116395107481787</v>
      </c>
      <c r="G230" s="39">
        <f t="shared" si="38"/>
        <v>3346.0165505922473</v>
      </c>
      <c r="H230" s="39">
        <f t="shared" si="39"/>
        <v>918.22520196455832</v>
      </c>
      <c r="I230" s="37">
        <f t="shared" si="40"/>
        <v>4264.2417525568053</v>
      </c>
      <c r="J230" s="40">
        <f t="shared" si="41"/>
        <v>-372.13357175970538</v>
      </c>
      <c r="K230" s="37">
        <f t="shared" si="42"/>
        <v>3892.1081807971</v>
      </c>
      <c r="L230" s="37">
        <f t="shared" si="43"/>
        <v>34203483.097258136</v>
      </c>
      <c r="M230" s="37">
        <f t="shared" si="44"/>
        <v>31218599.718173537</v>
      </c>
      <c r="N230" s="41">
        <f>'jan-sep'!M230</f>
        <v>25753473.581915319</v>
      </c>
      <c r="O230" s="41">
        <f t="shared" si="45"/>
        <v>5465126.1362582184</v>
      </c>
    </row>
    <row r="231" spans="1:15" s="34" customFormat="1" x14ac:dyDescent="0.2">
      <c r="A231" s="33">
        <v>1259</v>
      </c>
      <c r="B231" s="34" t="s">
        <v>284</v>
      </c>
      <c r="C231" s="36">
        <v>114704</v>
      </c>
      <c r="D231" s="36">
        <v>4913</v>
      </c>
      <c r="E231" s="37">
        <f t="shared" si="36"/>
        <v>23347.038469366984</v>
      </c>
      <c r="F231" s="38">
        <f t="shared" si="37"/>
        <v>0.79056916162817037</v>
      </c>
      <c r="G231" s="39">
        <f t="shared" si="38"/>
        <v>3710.9389620527195</v>
      </c>
      <c r="H231" s="39">
        <f t="shared" si="39"/>
        <v>1131.0966086498338</v>
      </c>
      <c r="I231" s="37">
        <f t="shared" si="40"/>
        <v>4842.0355707025537</v>
      </c>
      <c r="J231" s="40">
        <f t="shared" si="41"/>
        <v>-372.13357175970538</v>
      </c>
      <c r="K231" s="37">
        <f t="shared" si="42"/>
        <v>4469.901998942848</v>
      </c>
      <c r="L231" s="37">
        <f t="shared" si="43"/>
        <v>23788920.758861646</v>
      </c>
      <c r="M231" s="37">
        <f t="shared" si="44"/>
        <v>21960628.520806212</v>
      </c>
      <c r="N231" s="41">
        <f>'jan-sep'!M231</f>
        <v>15230120.341347707</v>
      </c>
      <c r="O231" s="41">
        <f t="shared" si="45"/>
        <v>6730508.1794585045</v>
      </c>
    </row>
    <row r="232" spans="1:15" s="34" customFormat="1" x14ac:dyDescent="0.2">
      <c r="A232" s="33">
        <v>1260</v>
      </c>
      <c r="B232" s="34" t="s">
        <v>285</v>
      </c>
      <c r="C232" s="36">
        <v>119489</v>
      </c>
      <c r="D232" s="36">
        <v>5128</v>
      </c>
      <c r="E232" s="37">
        <f t="shared" si="36"/>
        <v>23301.287051482061</v>
      </c>
      <c r="F232" s="38">
        <f t="shared" si="37"/>
        <v>0.78901994329248981</v>
      </c>
      <c r="G232" s="39">
        <f t="shared" si="38"/>
        <v>3738.3898127836733</v>
      </c>
      <c r="H232" s="39">
        <f t="shared" si="39"/>
        <v>1147.109604909557</v>
      </c>
      <c r="I232" s="37">
        <f t="shared" si="40"/>
        <v>4885.4994176932305</v>
      </c>
      <c r="J232" s="40">
        <f t="shared" si="41"/>
        <v>-372.13357175970538</v>
      </c>
      <c r="K232" s="37">
        <f t="shared" si="42"/>
        <v>4513.3658459335247</v>
      </c>
      <c r="L232" s="37">
        <f t="shared" si="43"/>
        <v>25052841.013930887</v>
      </c>
      <c r="M232" s="37">
        <f t="shared" si="44"/>
        <v>23144540.057947114</v>
      </c>
      <c r="N232" s="41">
        <f>'jan-sep'!M232</f>
        <v>18454691.768864445</v>
      </c>
      <c r="O232" s="41">
        <f t="shared" si="45"/>
        <v>4689848.2890826687</v>
      </c>
    </row>
    <row r="233" spans="1:15" s="34" customFormat="1" x14ac:dyDescent="0.2">
      <c r="A233" s="33">
        <v>1263</v>
      </c>
      <c r="B233" s="34" t="s">
        <v>286</v>
      </c>
      <c r="C233" s="36">
        <v>394718</v>
      </c>
      <c r="D233" s="36">
        <v>15731</v>
      </c>
      <c r="E233" s="37">
        <f t="shared" si="36"/>
        <v>25091.729705676691</v>
      </c>
      <c r="F233" s="38">
        <f t="shared" si="37"/>
        <v>0.84964727938598028</v>
      </c>
      <c r="G233" s="39">
        <f t="shared" si="38"/>
        <v>2664.124220266895</v>
      </c>
      <c r="H233" s="39">
        <f t="shared" si="39"/>
        <v>520.45467594143645</v>
      </c>
      <c r="I233" s="37">
        <f t="shared" si="40"/>
        <v>3184.5788962083316</v>
      </c>
      <c r="J233" s="40">
        <f t="shared" si="41"/>
        <v>-372.13357175970538</v>
      </c>
      <c r="K233" s="37">
        <f t="shared" si="42"/>
        <v>2812.4453244486263</v>
      </c>
      <c r="L233" s="37">
        <f t="shared" si="43"/>
        <v>50096610.616253264</v>
      </c>
      <c r="M233" s="37">
        <f t="shared" si="44"/>
        <v>44242577.398901336</v>
      </c>
      <c r="N233" s="41">
        <f>'jan-sep'!M233</f>
        <v>27848258.261701792</v>
      </c>
      <c r="O233" s="41">
        <f t="shared" si="45"/>
        <v>16394319.137199543</v>
      </c>
    </row>
    <row r="234" spans="1:15" s="34" customFormat="1" x14ac:dyDescent="0.2">
      <c r="A234" s="33">
        <v>1264</v>
      </c>
      <c r="B234" s="34" t="s">
        <v>287</v>
      </c>
      <c r="C234" s="36">
        <v>85231</v>
      </c>
      <c r="D234" s="36">
        <v>2884</v>
      </c>
      <c r="E234" s="37">
        <f t="shared" si="36"/>
        <v>29553.051317614423</v>
      </c>
      <c r="F234" s="38">
        <f t="shared" si="37"/>
        <v>1.000714974379969</v>
      </c>
      <c r="G234" s="39">
        <f t="shared" si="38"/>
        <v>-12.66874689574397</v>
      </c>
      <c r="H234" s="39">
        <f t="shared" si="39"/>
        <v>0</v>
      </c>
      <c r="I234" s="37">
        <f t="shared" si="40"/>
        <v>-12.66874689574397</v>
      </c>
      <c r="J234" s="40">
        <f t="shared" si="41"/>
        <v>-372.13357175970538</v>
      </c>
      <c r="K234" s="37">
        <f t="shared" si="42"/>
        <v>-384.80231865544937</v>
      </c>
      <c r="L234" s="37">
        <f t="shared" si="43"/>
        <v>-36536.666047325612</v>
      </c>
      <c r="M234" s="37">
        <f t="shared" si="44"/>
        <v>-1109769.8870023161</v>
      </c>
      <c r="N234" s="41">
        <f>'jan-sep'!M234</f>
        <v>-1782766.4231828519</v>
      </c>
      <c r="O234" s="41">
        <f t="shared" si="45"/>
        <v>672996.5361805358</v>
      </c>
    </row>
    <row r="235" spans="1:15" s="34" customFormat="1" x14ac:dyDescent="0.2">
      <c r="A235" s="33">
        <v>1265</v>
      </c>
      <c r="B235" s="34" t="s">
        <v>288</v>
      </c>
      <c r="C235" s="36">
        <v>13550</v>
      </c>
      <c r="D235" s="36">
        <v>587</v>
      </c>
      <c r="E235" s="37">
        <f t="shared" si="36"/>
        <v>23083.475298126064</v>
      </c>
      <c r="F235" s="38">
        <f t="shared" si="37"/>
        <v>0.78164447871400178</v>
      </c>
      <c r="G235" s="39">
        <f t="shared" si="38"/>
        <v>3869.0768647972709</v>
      </c>
      <c r="H235" s="39">
        <f t="shared" si="39"/>
        <v>1223.3437185841558</v>
      </c>
      <c r="I235" s="37">
        <f t="shared" si="40"/>
        <v>5092.4205833814267</v>
      </c>
      <c r="J235" s="40">
        <f t="shared" si="41"/>
        <v>-372.13357175970538</v>
      </c>
      <c r="K235" s="37">
        <f t="shared" si="42"/>
        <v>4720.2870116217209</v>
      </c>
      <c r="L235" s="37">
        <f t="shared" si="43"/>
        <v>2989250.8824448977</v>
      </c>
      <c r="M235" s="37">
        <f t="shared" si="44"/>
        <v>2770808.47582195</v>
      </c>
      <c r="N235" s="41">
        <f>'jan-sep'!M235</f>
        <v>2337926.6416387362</v>
      </c>
      <c r="O235" s="41">
        <f t="shared" si="45"/>
        <v>432881.83418321377</v>
      </c>
    </row>
    <row r="236" spans="1:15" s="34" customFormat="1" x14ac:dyDescent="0.2">
      <c r="A236" s="33">
        <v>1266</v>
      </c>
      <c r="B236" s="34" t="s">
        <v>289</v>
      </c>
      <c r="C236" s="36">
        <v>54763</v>
      </c>
      <c r="D236" s="36">
        <v>1710</v>
      </c>
      <c r="E236" s="37">
        <f t="shared" si="36"/>
        <v>32025.146198830411</v>
      </c>
      <c r="F236" s="38">
        <f t="shared" si="37"/>
        <v>1.0844241771669725</v>
      </c>
      <c r="G236" s="39">
        <f t="shared" si="38"/>
        <v>-1495.9256756253365</v>
      </c>
      <c r="H236" s="39">
        <f t="shared" si="39"/>
        <v>0</v>
      </c>
      <c r="I236" s="37">
        <f t="shared" si="40"/>
        <v>-1495.9256756253365</v>
      </c>
      <c r="J236" s="40">
        <f t="shared" si="41"/>
        <v>-372.13357175970538</v>
      </c>
      <c r="K236" s="37">
        <f t="shared" si="42"/>
        <v>-1868.0592473850418</v>
      </c>
      <c r="L236" s="37">
        <f t="shared" si="43"/>
        <v>-2558032.9053193252</v>
      </c>
      <c r="M236" s="37">
        <f t="shared" si="44"/>
        <v>-3194381.3130284213</v>
      </c>
      <c r="N236" s="41">
        <f>'jan-sep'!M236</f>
        <v>-3148521.7002921915</v>
      </c>
      <c r="O236" s="41">
        <f t="shared" si="45"/>
        <v>-45859.612736229785</v>
      </c>
    </row>
    <row r="237" spans="1:15" s="34" customFormat="1" x14ac:dyDescent="0.2">
      <c r="A237" s="33">
        <v>1401</v>
      </c>
      <c r="B237" s="34" t="s">
        <v>290</v>
      </c>
      <c r="C237" s="36">
        <v>325317</v>
      </c>
      <c r="D237" s="36">
        <v>11999</v>
      </c>
      <c r="E237" s="37">
        <f t="shared" si="36"/>
        <v>27112.009334111175</v>
      </c>
      <c r="F237" s="38">
        <f t="shared" si="37"/>
        <v>0.91805727383566293</v>
      </c>
      <c r="G237" s="39">
        <f t="shared" si="38"/>
        <v>1451.9564432062048</v>
      </c>
      <c r="H237" s="39">
        <f t="shared" si="39"/>
        <v>0</v>
      </c>
      <c r="I237" s="37">
        <f t="shared" si="40"/>
        <v>1451.9564432062048</v>
      </c>
      <c r="J237" s="40">
        <f t="shared" si="41"/>
        <v>-372.13357175970538</v>
      </c>
      <c r="K237" s="37">
        <f t="shared" si="42"/>
        <v>1079.8228714464994</v>
      </c>
      <c r="L237" s="37">
        <f t="shared" si="43"/>
        <v>17422025.362031251</v>
      </c>
      <c r="M237" s="37">
        <f t="shared" si="44"/>
        <v>12956794.634486547</v>
      </c>
      <c r="N237" s="41">
        <f>'jan-sep'!M237</f>
        <v>5249522.2913415208</v>
      </c>
      <c r="O237" s="41">
        <f t="shared" si="45"/>
        <v>7707272.3431450259</v>
      </c>
    </row>
    <row r="238" spans="1:15" s="34" customFormat="1" x14ac:dyDescent="0.2">
      <c r="A238" s="33">
        <v>1411</v>
      </c>
      <c r="B238" s="34" t="s">
        <v>291</v>
      </c>
      <c r="C238" s="36">
        <v>70570</v>
      </c>
      <c r="D238" s="36">
        <v>2371</v>
      </c>
      <c r="E238" s="37">
        <f t="shared" si="36"/>
        <v>29763.812737241671</v>
      </c>
      <c r="F238" s="38">
        <f t="shared" si="37"/>
        <v>1.0078517030505836</v>
      </c>
      <c r="G238" s="39">
        <f t="shared" si="38"/>
        <v>-139.12559867209274</v>
      </c>
      <c r="H238" s="39">
        <f t="shared" si="39"/>
        <v>0</v>
      </c>
      <c r="I238" s="37">
        <f t="shared" si="40"/>
        <v>-139.12559867209274</v>
      </c>
      <c r="J238" s="40">
        <f t="shared" si="41"/>
        <v>-372.13357175970538</v>
      </c>
      <c r="K238" s="37">
        <f t="shared" si="42"/>
        <v>-511.25917043179811</v>
      </c>
      <c r="L238" s="37">
        <f t="shared" si="43"/>
        <v>-329866.7944515319</v>
      </c>
      <c r="M238" s="37">
        <f t="shared" si="44"/>
        <v>-1212195.4930937933</v>
      </c>
      <c r="N238" s="41">
        <f>'jan-sep'!M238</f>
        <v>-1407309.9130951981</v>
      </c>
      <c r="O238" s="41">
        <f t="shared" si="45"/>
        <v>195114.42000140483</v>
      </c>
    </row>
    <row r="239" spans="1:15" s="34" customFormat="1" x14ac:dyDescent="0.2">
      <c r="A239" s="33">
        <v>1412</v>
      </c>
      <c r="B239" s="34" t="s">
        <v>292</v>
      </c>
      <c r="C239" s="36">
        <v>21775</v>
      </c>
      <c r="D239" s="36">
        <v>794</v>
      </c>
      <c r="E239" s="37">
        <f t="shared" si="36"/>
        <v>27424.433249370279</v>
      </c>
      <c r="F239" s="38">
        <f t="shared" si="37"/>
        <v>0.92863646198764427</v>
      </c>
      <c r="G239" s="39">
        <f t="shared" si="38"/>
        <v>1264.5020940507427</v>
      </c>
      <c r="H239" s="39">
        <f t="shared" si="39"/>
        <v>0</v>
      </c>
      <c r="I239" s="37">
        <f t="shared" si="40"/>
        <v>1264.5020940507427</v>
      </c>
      <c r="J239" s="40">
        <f t="shared" si="41"/>
        <v>-372.13357175970538</v>
      </c>
      <c r="K239" s="37">
        <f t="shared" si="42"/>
        <v>892.36852229103738</v>
      </c>
      <c r="L239" s="37">
        <f t="shared" si="43"/>
        <v>1004014.6626762897</v>
      </c>
      <c r="M239" s="37">
        <f t="shared" si="44"/>
        <v>708540.6066990837</v>
      </c>
      <c r="N239" s="41">
        <f>'jan-sep'!M239</f>
        <v>282493.43272982497</v>
      </c>
      <c r="O239" s="41">
        <f t="shared" si="45"/>
        <v>426047.17396925873</v>
      </c>
    </row>
    <row r="240" spans="1:15" s="34" customFormat="1" x14ac:dyDescent="0.2">
      <c r="A240" s="33">
        <v>1413</v>
      </c>
      <c r="B240" s="34" t="s">
        <v>293</v>
      </c>
      <c r="C240" s="36">
        <v>34797</v>
      </c>
      <c r="D240" s="36">
        <v>1438</v>
      </c>
      <c r="E240" s="37">
        <f t="shared" si="36"/>
        <v>24198.191933240611</v>
      </c>
      <c r="F240" s="38">
        <f t="shared" si="37"/>
        <v>0.81939061927190426</v>
      </c>
      <c r="G240" s="39">
        <f t="shared" si="38"/>
        <v>3200.2468837285437</v>
      </c>
      <c r="H240" s="39">
        <f t="shared" si="39"/>
        <v>833.19289629406467</v>
      </c>
      <c r="I240" s="37">
        <f t="shared" si="40"/>
        <v>4033.4397800226084</v>
      </c>
      <c r="J240" s="40">
        <f t="shared" si="41"/>
        <v>-372.13357175970538</v>
      </c>
      <c r="K240" s="37">
        <f t="shared" si="42"/>
        <v>3661.3062082629031</v>
      </c>
      <c r="L240" s="37">
        <f t="shared" si="43"/>
        <v>5800086.4036725108</v>
      </c>
      <c r="M240" s="37">
        <f t="shared" si="44"/>
        <v>5264958.3274820549</v>
      </c>
      <c r="N240" s="41">
        <f>'jan-sep'!M240</f>
        <v>1357120.3479414214</v>
      </c>
      <c r="O240" s="41">
        <f t="shared" si="45"/>
        <v>3907837.9795406335</v>
      </c>
    </row>
    <row r="241" spans="1:15" s="34" customFormat="1" x14ac:dyDescent="0.2">
      <c r="A241" s="33">
        <v>1416</v>
      </c>
      <c r="B241" s="34" t="s">
        <v>294</v>
      </c>
      <c r="C241" s="36">
        <v>112554</v>
      </c>
      <c r="D241" s="36">
        <v>4190</v>
      </c>
      <c r="E241" s="37">
        <f t="shared" si="36"/>
        <v>26862.529832935561</v>
      </c>
      <c r="F241" s="38">
        <f t="shared" si="37"/>
        <v>0.9096094871775563</v>
      </c>
      <c r="G241" s="39">
        <f t="shared" si="38"/>
        <v>1601.6441439115733</v>
      </c>
      <c r="H241" s="39">
        <f t="shared" si="39"/>
        <v>0</v>
      </c>
      <c r="I241" s="37">
        <f t="shared" si="40"/>
        <v>1601.6441439115733</v>
      </c>
      <c r="J241" s="40">
        <f t="shared" si="41"/>
        <v>-372.13357175970538</v>
      </c>
      <c r="K241" s="37">
        <f t="shared" si="42"/>
        <v>1229.510572151868</v>
      </c>
      <c r="L241" s="37">
        <f t="shared" si="43"/>
        <v>6710888.9629894923</v>
      </c>
      <c r="M241" s="37">
        <f t="shared" si="44"/>
        <v>5151649.2973163268</v>
      </c>
      <c r="N241" s="41">
        <f>'jan-sep'!M241</f>
        <v>2142471.3893425297</v>
      </c>
      <c r="O241" s="41">
        <f t="shared" si="45"/>
        <v>3009177.9079737971</v>
      </c>
    </row>
    <row r="242" spans="1:15" s="34" customFormat="1" x14ac:dyDescent="0.2">
      <c r="A242" s="33">
        <v>1417</v>
      </c>
      <c r="B242" s="34" t="s">
        <v>295</v>
      </c>
      <c r="C242" s="36">
        <v>78800</v>
      </c>
      <c r="D242" s="36">
        <v>2722</v>
      </c>
      <c r="E242" s="37">
        <f t="shared" si="36"/>
        <v>28949.301983835416</v>
      </c>
      <c r="F242" s="38">
        <f t="shared" si="37"/>
        <v>0.98027102791260445</v>
      </c>
      <c r="G242" s="39">
        <f t="shared" si="38"/>
        <v>349.58085337166045</v>
      </c>
      <c r="H242" s="39">
        <f t="shared" si="39"/>
        <v>0</v>
      </c>
      <c r="I242" s="37">
        <f t="shared" si="40"/>
        <v>349.58085337166045</v>
      </c>
      <c r="J242" s="40">
        <f t="shared" si="41"/>
        <v>-372.13357175970538</v>
      </c>
      <c r="K242" s="37">
        <f t="shared" si="42"/>
        <v>-22.552718388044923</v>
      </c>
      <c r="L242" s="37">
        <f t="shared" si="43"/>
        <v>951559.0828776597</v>
      </c>
      <c r="M242" s="37">
        <f t="shared" si="44"/>
        <v>-61388.499452258278</v>
      </c>
      <c r="N242" s="41">
        <f>'jan-sep'!M242</f>
        <v>-471022.26210254012</v>
      </c>
      <c r="O242" s="41">
        <f t="shared" si="45"/>
        <v>409633.76265028183</v>
      </c>
    </row>
    <row r="243" spans="1:15" s="34" customFormat="1" x14ac:dyDescent="0.2">
      <c r="A243" s="33">
        <v>1418</v>
      </c>
      <c r="B243" s="34" t="s">
        <v>296</v>
      </c>
      <c r="C243" s="36">
        <v>31747</v>
      </c>
      <c r="D243" s="36">
        <v>1288</v>
      </c>
      <c r="E243" s="37">
        <f t="shared" si="36"/>
        <v>24648.291925465837</v>
      </c>
      <c r="F243" s="38">
        <f t="shared" si="37"/>
        <v>0.83463174606274859</v>
      </c>
      <c r="G243" s="39">
        <f t="shared" si="38"/>
        <v>2930.1868883934076</v>
      </c>
      <c r="H243" s="39">
        <f t="shared" si="39"/>
        <v>675.65789901523522</v>
      </c>
      <c r="I243" s="37">
        <f t="shared" si="40"/>
        <v>3605.8447874086428</v>
      </c>
      <c r="J243" s="40">
        <f t="shared" si="41"/>
        <v>-372.13357175970538</v>
      </c>
      <c r="K243" s="37">
        <f t="shared" si="42"/>
        <v>3233.7112156489375</v>
      </c>
      <c r="L243" s="37">
        <f t="shared" si="43"/>
        <v>4644328.0861823317</v>
      </c>
      <c r="M243" s="37">
        <f t="shared" si="44"/>
        <v>4165020.0457558315</v>
      </c>
      <c r="N243" s="41">
        <f>'jan-sep'!M243</f>
        <v>1833592.7843793724</v>
      </c>
      <c r="O243" s="41">
        <f t="shared" si="45"/>
        <v>2331427.2613764592</v>
      </c>
    </row>
    <row r="244" spans="1:15" s="34" customFormat="1" x14ac:dyDescent="0.2">
      <c r="A244" s="33">
        <v>1419</v>
      </c>
      <c r="B244" s="34" t="s">
        <v>297</v>
      </c>
      <c r="C244" s="36">
        <v>65107</v>
      </c>
      <c r="D244" s="36">
        <v>2332</v>
      </c>
      <c r="E244" s="37">
        <f t="shared" si="36"/>
        <v>27918.953687821613</v>
      </c>
      <c r="F244" s="38">
        <f t="shared" si="37"/>
        <v>0.94538173822246196</v>
      </c>
      <c r="G244" s="39">
        <f t="shared" si="38"/>
        <v>967.78983097994205</v>
      </c>
      <c r="H244" s="39">
        <f t="shared" si="39"/>
        <v>0</v>
      </c>
      <c r="I244" s="37">
        <f t="shared" si="40"/>
        <v>967.78983097994205</v>
      </c>
      <c r="J244" s="40">
        <f t="shared" si="41"/>
        <v>-372.13357175970538</v>
      </c>
      <c r="K244" s="37">
        <f t="shared" si="42"/>
        <v>595.65625922023673</v>
      </c>
      <c r="L244" s="37">
        <f t="shared" si="43"/>
        <v>2256885.8858452248</v>
      </c>
      <c r="M244" s="37">
        <f t="shared" si="44"/>
        <v>1389070.3965015921</v>
      </c>
      <c r="N244" s="41">
        <f>'jan-sep'!M244</f>
        <v>1660524.7923500654</v>
      </c>
      <c r="O244" s="41">
        <f t="shared" si="45"/>
        <v>-271454.3958484733</v>
      </c>
    </row>
    <row r="245" spans="1:15" s="34" customFormat="1" x14ac:dyDescent="0.2">
      <c r="A245" s="33">
        <v>1420</v>
      </c>
      <c r="B245" s="34" t="s">
        <v>298</v>
      </c>
      <c r="C245" s="36">
        <v>204836</v>
      </c>
      <c r="D245" s="36">
        <v>7941</v>
      </c>
      <c r="E245" s="37">
        <f t="shared" si="36"/>
        <v>25794.736179322503</v>
      </c>
      <c r="F245" s="38">
        <f t="shared" si="37"/>
        <v>0.87345223602827837</v>
      </c>
      <c r="G245" s="39">
        <f t="shared" si="38"/>
        <v>2242.3203360794082</v>
      </c>
      <c r="H245" s="39">
        <f t="shared" si="39"/>
        <v>274.40241016540239</v>
      </c>
      <c r="I245" s="37">
        <f t="shared" si="40"/>
        <v>2516.7227462448104</v>
      </c>
      <c r="J245" s="40">
        <f t="shared" si="41"/>
        <v>-372.13357175970538</v>
      </c>
      <c r="K245" s="37">
        <f t="shared" si="42"/>
        <v>2144.5891744851051</v>
      </c>
      <c r="L245" s="37">
        <f t="shared" si="43"/>
        <v>19985295.327930041</v>
      </c>
      <c r="M245" s="37">
        <f t="shared" si="44"/>
        <v>17030182.634586219</v>
      </c>
      <c r="N245" s="41">
        <f>'jan-sep'!M245</f>
        <v>13919642.353071878</v>
      </c>
      <c r="O245" s="41">
        <f t="shared" si="45"/>
        <v>3110540.281514341</v>
      </c>
    </row>
    <row r="246" spans="1:15" s="34" customFormat="1" x14ac:dyDescent="0.2">
      <c r="A246" s="33">
        <v>1421</v>
      </c>
      <c r="B246" s="34" t="s">
        <v>299</v>
      </c>
      <c r="C246" s="36">
        <v>81138</v>
      </c>
      <c r="D246" s="36">
        <v>1787</v>
      </c>
      <c r="E246" s="37">
        <f t="shared" si="36"/>
        <v>45404.588696138781</v>
      </c>
      <c r="F246" s="38">
        <f t="shared" si="37"/>
        <v>1.5374741283214917</v>
      </c>
      <c r="G246" s="39">
        <f t="shared" si="38"/>
        <v>-9523.5911740103584</v>
      </c>
      <c r="H246" s="39">
        <f t="shared" si="39"/>
        <v>0</v>
      </c>
      <c r="I246" s="37">
        <f t="shared" si="40"/>
        <v>-9523.5911740103584</v>
      </c>
      <c r="J246" s="40">
        <f t="shared" si="41"/>
        <v>-372.13357175970538</v>
      </c>
      <c r="K246" s="37">
        <f t="shared" si="42"/>
        <v>-9895.7247457700632</v>
      </c>
      <c r="L246" s="37">
        <f t="shared" si="43"/>
        <v>-17018657.42795651</v>
      </c>
      <c r="M246" s="37">
        <f t="shared" si="44"/>
        <v>-17683660.120691102</v>
      </c>
      <c r="N246" s="41">
        <f>'jan-sep'!M246</f>
        <v>-17224590.221299499</v>
      </c>
      <c r="O246" s="41">
        <f t="shared" si="45"/>
        <v>-459069.89939160272</v>
      </c>
    </row>
    <row r="247" spans="1:15" s="34" customFormat="1" x14ac:dyDescent="0.2">
      <c r="A247" s="33">
        <v>1422</v>
      </c>
      <c r="B247" s="34" t="s">
        <v>300</v>
      </c>
      <c r="C247" s="36">
        <v>68539</v>
      </c>
      <c r="D247" s="36">
        <v>2159</v>
      </c>
      <c r="E247" s="37">
        <f t="shared" si="36"/>
        <v>31745.715609078277</v>
      </c>
      <c r="F247" s="38">
        <f t="shared" si="37"/>
        <v>1.0749621973375625</v>
      </c>
      <c r="G247" s="39">
        <f t="shared" si="38"/>
        <v>-1328.2673217740564</v>
      </c>
      <c r="H247" s="39">
        <f t="shared" si="39"/>
        <v>0</v>
      </c>
      <c r="I247" s="37">
        <f t="shared" si="40"/>
        <v>-1328.2673217740564</v>
      </c>
      <c r="J247" s="40">
        <f t="shared" si="41"/>
        <v>-372.13357175970538</v>
      </c>
      <c r="K247" s="37">
        <f t="shared" si="42"/>
        <v>-1700.4008935337617</v>
      </c>
      <c r="L247" s="37">
        <f t="shared" si="43"/>
        <v>-2867729.1477101878</v>
      </c>
      <c r="M247" s="37">
        <f t="shared" si="44"/>
        <v>-3671165.5291393916</v>
      </c>
      <c r="N247" s="41">
        <f>'jan-sep'!M247</f>
        <v>-5168521.2578542922</v>
      </c>
      <c r="O247" s="41">
        <f t="shared" si="45"/>
        <v>1497355.7287149006</v>
      </c>
    </row>
    <row r="248" spans="1:15" s="34" customFormat="1" x14ac:dyDescent="0.2">
      <c r="A248" s="33">
        <v>1424</v>
      </c>
      <c r="B248" s="34" t="s">
        <v>301</v>
      </c>
      <c r="C248" s="36">
        <v>168588</v>
      </c>
      <c r="D248" s="36">
        <v>5363</v>
      </c>
      <c r="E248" s="37">
        <f t="shared" si="36"/>
        <v>31435.390639567406</v>
      </c>
      <c r="F248" s="38">
        <f t="shared" si="37"/>
        <v>1.0644540829443647</v>
      </c>
      <c r="G248" s="39">
        <f t="shared" si="38"/>
        <v>-1142.0723400675336</v>
      </c>
      <c r="H248" s="39">
        <f t="shared" si="39"/>
        <v>0</v>
      </c>
      <c r="I248" s="37">
        <f t="shared" si="40"/>
        <v>-1142.0723400675336</v>
      </c>
      <c r="J248" s="40">
        <f t="shared" si="41"/>
        <v>-372.13357175970538</v>
      </c>
      <c r="K248" s="37">
        <f t="shared" si="42"/>
        <v>-1514.2059118272389</v>
      </c>
      <c r="L248" s="37">
        <f t="shared" si="43"/>
        <v>-6124933.9597821822</v>
      </c>
      <c r="M248" s="37">
        <f t="shared" si="44"/>
        <v>-8120686.3051294824</v>
      </c>
      <c r="N248" s="41">
        <f>'jan-sep'!M248</f>
        <v>-8158172.4436649205</v>
      </c>
      <c r="O248" s="41">
        <f t="shared" si="45"/>
        <v>37486.138535438105</v>
      </c>
    </row>
    <row r="249" spans="1:15" s="34" customFormat="1" x14ac:dyDescent="0.2">
      <c r="A249" s="33">
        <v>1426</v>
      </c>
      <c r="B249" s="34" t="s">
        <v>302</v>
      </c>
      <c r="C249" s="36">
        <v>154116</v>
      </c>
      <c r="D249" s="36">
        <v>5151</v>
      </c>
      <c r="E249" s="37">
        <f t="shared" si="36"/>
        <v>29919.627256843331</v>
      </c>
      <c r="F249" s="38">
        <f t="shared" si="37"/>
        <v>1.0131278392205996</v>
      </c>
      <c r="G249" s="39">
        <f t="shared" si="38"/>
        <v>-232.61431043308838</v>
      </c>
      <c r="H249" s="39">
        <f t="shared" si="39"/>
        <v>0</v>
      </c>
      <c r="I249" s="37">
        <f t="shared" si="40"/>
        <v>-232.61431043308838</v>
      </c>
      <c r="J249" s="40">
        <f t="shared" si="41"/>
        <v>-372.13357175970538</v>
      </c>
      <c r="K249" s="37">
        <f t="shared" si="42"/>
        <v>-604.74788219279378</v>
      </c>
      <c r="L249" s="37">
        <f t="shared" si="43"/>
        <v>-1198196.3130408383</v>
      </c>
      <c r="M249" s="37">
        <f t="shared" si="44"/>
        <v>-3115056.3411750807</v>
      </c>
      <c r="N249" s="41">
        <f>'jan-sep'!M249</f>
        <v>-6030383.7884240188</v>
      </c>
      <c r="O249" s="41">
        <f t="shared" si="45"/>
        <v>2915327.447248938</v>
      </c>
    </row>
    <row r="250" spans="1:15" s="34" customFormat="1" x14ac:dyDescent="0.2">
      <c r="A250" s="33">
        <v>1428</v>
      </c>
      <c r="B250" s="34" t="s">
        <v>303</v>
      </c>
      <c r="C250" s="36">
        <v>71997</v>
      </c>
      <c r="D250" s="36">
        <v>3065</v>
      </c>
      <c r="E250" s="37">
        <f t="shared" si="36"/>
        <v>23490.04893964111</v>
      </c>
      <c r="F250" s="38">
        <f t="shared" si="37"/>
        <v>0.79541173160709977</v>
      </c>
      <c r="G250" s="39">
        <f t="shared" si="38"/>
        <v>3625.1326798882437</v>
      </c>
      <c r="H250" s="39">
        <f t="shared" si="39"/>
        <v>1081.0429440538896</v>
      </c>
      <c r="I250" s="37">
        <f t="shared" si="40"/>
        <v>4706.1756239421338</v>
      </c>
      <c r="J250" s="40">
        <f t="shared" si="41"/>
        <v>-372.13357175970538</v>
      </c>
      <c r="K250" s="37">
        <f t="shared" si="42"/>
        <v>4334.0420521824281</v>
      </c>
      <c r="L250" s="37">
        <f t="shared" si="43"/>
        <v>14424428.28738264</v>
      </c>
      <c r="M250" s="37">
        <f t="shared" si="44"/>
        <v>13283838.889939142</v>
      </c>
      <c r="N250" s="41">
        <f>'jan-sep'!M250</f>
        <v>9073408.9550642613</v>
      </c>
      <c r="O250" s="41">
        <f t="shared" si="45"/>
        <v>4210429.9348748811</v>
      </c>
    </row>
    <row r="251" spans="1:15" s="34" customFormat="1" x14ac:dyDescent="0.2">
      <c r="A251" s="33">
        <v>1429</v>
      </c>
      <c r="B251" s="34" t="s">
        <v>304</v>
      </c>
      <c r="C251" s="36">
        <v>64898</v>
      </c>
      <c r="D251" s="36">
        <v>2862</v>
      </c>
      <c r="E251" s="37">
        <f t="shared" si="36"/>
        <v>22675.751222921033</v>
      </c>
      <c r="F251" s="38">
        <f t="shared" si="37"/>
        <v>0.76783827024206275</v>
      </c>
      <c r="G251" s="39">
        <f t="shared" si="38"/>
        <v>4113.7113099202898</v>
      </c>
      <c r="H251" s="39">
        <f t="shared" si="39"/>
        <v>1366.0471449059166</v>
      </c>
      <c r="I251" s="37">
        <f t="shared" si="40"/>
        <v>5479.7584548262066</v>
      </c>
      <c r="J251" s="40">
        <f t="shared" si="41"/>
        <v>-372.13357175970538</v>
      </c>
      <c r="K251" s="37">
        <f t="shared" si="42"/>
        <v>5107.6248830665008</v>
      </c>
      <c r="L251" s="37">
        <f t="shared" si="43"/>
        <v>15683068.697712604</v>
      </c>
      <c r="M251" s="37">
        <f t="shared" si="44"/>
        <v>14618022.415336326</v>
      </c>
      <c r="N251" s="41">
        <f>'jan-sep'!M251</f>
        <v>11007052.211874038</v>
      </c>
      <c r="O251" s="41">
        <f t="shared" si="45"/>
        <v>3610970.2034622878</v>
      </c>
    </row>
    <row r="252" spans="1:15" s="34" customFormat="1" x14ac:dyDescent="0.2">
      <c r="A252" s="33">
        <v>1430</v>
      </c>
      <c r="B252" s="34" t="s">
        <v>305</v>
      </c>
      <c r="C252" s="36">
        <v>68333</v>
      </c>
      <c r="D252" s="36">
        <v>2966</v>
      </c>
      <c r="E252" s="37">
        <f t="shared" si="36"/>
        <v>23038.772757923129</v>
      </c>
      <c r="F252" s="38">
        <f t="shared" si="37"/>
        <v>0.78013077710352763</v>
      </c>
      <c r="G252" s="39">
        <f t="shared" si="38"/>
        <v>3895.8983889190326</v>
      </c>
      <c r="H252" s="39">
        <f t="shared" si="39"/>
        <v>1238.9896076551831</v>
      </c>
      <c r="I252" s="37">
        <f t="shared" si="40"/>
        <v>5134.8879965742162</v>
      </c>
      <c r="J252" s="40">
        <f t="shared" si="41"/>
        <v>-372.13357175970538</v>
      </c>
      <c r="K252" s="37">
        <f t="shared" si="42"/>
        <v>4762.7544248145105</v>
      </c>
      <c r="L252" s="37">
        <f t="shared" si="43"/>
        <v>15230077.797839126</v>
      </c>
      <c r="M252" s="37">
        <f t="shared" si="44"/>
        <v>14126329.623999838</v>
      </c>
      <c r="N252" s="41">
        <f>'jan-sep'!M252</f>
        <v>10710712.809370508</v>
      </c>
      <c r="O252" s="41">
        <f t="shared" si="45"/>
        <v>3415616.8146293294</v>
      </c>
    </row>
    <row r="253" spans="1:15" s="34" customFormat="1" x14ac:dyDescent="0.2">
      <c r="A253" s="33">
        <v>1431</v>
      </c>
      <c r="B253" s="34" t="s">
        <v>306</v>
      </c>
      <c r="C253" s="36">
        <v>77510</v>
      </c>
      <c r="D253" s="36">
        <v>3049</v>
      </c>
      <c r="E253" s="37">
        <f t="shared" si="36"/>
        <v>25421.449655624794</v>
      </c>
      <c r="F253" s="38">
        <f t="shared" si="37"/>
        <v>0.86081213974908666</v>
      </c>
      <c r="G253" s="39">
        <f t="shared" si="38"/>
        <v>2466.2922502980332</v>
      </c>
      <c r="H253" s="39">
        <f t="shared" si="39"/>
        <v>405.05269345960039</v>
      </c>
      <c r="I253" s="37">
        <f t="shared" si="40"/>
        <v>2871.3449437576337</v>
      </c>
      <c r="J253" s="40">
        <f t="shared" si="41"/>
        <v>-372.13357175970538</v>
      </c>
      <c r="K253" s="37">
        <f t="shared" si="42"/>
        <v>2499.2113719979284</v>
      </c>
      <c r="L253" s="37">
        <f t="shared" si="43"/>
        <v>8754730.7335170247</v>
      </c>
      <c r="M253" s="37">
        <f t="shared" si="44"/>
        <v>7620095.4732216839</v>
      </c>
      <c r="N253" s="41">
        <f>'jan-sep'!M253</f>
        <v>5443522.7092955783</v>
      </c>
      <c r="O253" s="41">
        <f t="shared" si="45"/>
        <v>2176572.7639261056</v>
      </c>
    </row>
    <row r="254" spans="1:15" s="34" customFormat="1" x14ac:dyDescent="0.2">
      <c r="A254" s="33">
        <v>1432</v>
      </c>
      <c r="B254" s="34" t="s">
        <v>307</v>
      </c>
      <c r="C254" s="36">
        <v>374679</v>
      </c>
      <c r="D254" s="36">
        <v>13009</v>
      </c>
      <c r="E254" s="37">
        <f t="shared" si="36"/>
        <v>28801.522023214697</v>
      </c>
      <c r="F254" s="38">
        <f t="shared" si="37"/>
        <v>0.97526695513795025</v>
      </c>
      <c r="G254" s="39">
        <f t="shared" si="38"/>
        <v>438.24882974409189</v>
      </c>
      <c r="H254" s="39">
        <f t="shared" si="39"/>
        <v>0</v>
      </c>
      <c r="I254" s="37">
        <f t="shared" si="40"/>
        <v>438.24882974409189</v>
      </c>
      <c r="J254" s="40">
        <f t="shared" si="41"/>
        <v>-372.13357175970538</v>
      </c>
      <c r="K254" s="37">
        <f t="shared" si="42"/>
        <v>66.115257984386517</v>
      </c>
      <c r="L254" s="37">
        <f t="shared" si="43"/>
        <v>5701179.026140891</v>
      </c>
      <c r="M254" s="37">
        <f t="shared" si="44"/>
        <v>860093.3911188842</v>
      </c>
      <c r="N254" s="41">
        <f>'jan-sep'!M254</f>
        <v>2478423.5092975907</v>
      </c>
      <c r="O254" s="41">
        <f t="shared" si="45"/>
        <v>-1618330.1181787066</v>
      </c>
    </row>
    <row r="255" spans="1:15" s="34" customFormat="1" x14ac:dyDescent="0.2">
      <c r="A255" s="33">
        <v>1433</v>
      </c>
      <c r="B255" s="34" t="s">
        <v>308</v>
      </c>
      <c r="C255" s="36">
        <v>67678</v>
      </c>
      <c r="D255" s="36">
        <v>2848</v>
      </c>
      <c r="E255" s="37">
        <f t="shared" si="36"/>
        <v>23763.342696629214</v>
      </c>
      <c r="F255" s="38">
        <f t="shared" si="37"/>
        <v>0.80466590817530914</v>
      </c>
      <c r="G255" s="39">
        <f t="shared" si="38"/>
        <v>3461.1564256953816</v>
      </c>
      <c r="H255" s="39">
        <f t="shared" si="39"/>
        <v>985.39012910805354</v>
      </c>
      <c r="I255" s="37">
        <f t="shared" si="40"/>
        <v>4446.5465548034354</v>
      </c>
      <c r="J255" s="40">
        <f t="shared" si="41"/>
        <v>-372.13357175970538</v>
      </c>
      <c r="K255" s="37">
        <f t="shared" si="42"/>
        <v>4074.41298304373</v>
      </c>
      <c r="L255" s="37">
        <f t="shared" si="43"/>
        <v>12663764.588080185</v>
      </c>
      <c r="M255" s="37">
        <f t="shared" si="44"/>
        <v>11603928.175708544</v>
      </c>
      <c r="N255" s="41">
        <f>'jan-sep'!M255</f>
        <v>8924351.7468264326</v>
      </c>
      <c r="O255" s="41">
        <f t="shared" si="45"/>
        <v>2679576.4288821109</v>
      </c>
    </row>
    <row r="256" spans="1:15" s="34" customFormat="1" x14ac:dyDescent="0.2">
      <c r="A256" s="33">
        <v>1438</v>
      </c>
      <c r="B256" s="34" t="s">
        <v>309</v>
      </c>
      <c r="C256" s="36">
        <v>102591</v>
      </c>
      <c r="D256" s="36">
        <v>3847</v>
      </c>
      <c r="E256" s="37">
        <f t="shared" si="36"/>
        <v>26667.793085521185</v>
      </c>
      <c r="F256" s="38">
        <f t="shared" si="37"/>
        <v>0.90301538029142703</v>
      </c>
      <c r="G256" s="39">
        <f t="shared" si="38"/>
        <v>1718.4861923601986</v>
      </c>
      <c r="H256" s="39">
        <f t="shared" si="39"/>
        <v>0</v>
      </c>
      <c r="I256" s="37">
        <f t="shared" si="40"/>
        <v>1718.4861923601986</v>
      </c>
      <c r="J256" s="40">
        <f t="shared" si="41"/>
        <v>-372.13357175970538</v>
      </c>
      <c r="K256" s="37">
        <f t="shared" si="42"/>
        <v>1346.3526206004933</v>
      </c>
      <c r="L256" s="37">
        <f t="shared" si="43"/>
        <v>6611016.3820096841</v>
      </c>
      <c r="M256" s="37">
        <f t="shared" si="44"/>
        <v>5179418.5314500974</v>
      </c>
      <c r="N256" s="41">
        <f>'jan-sep'!M256</f>
        <v>-4575423.3807158284</v>
      </c>
      <c r="O256" s="41">
        <f t="shared" si="45"/>
        <v>9754841.9121659249</v>
      </c>
    </row>
    <row r="257" spans="1:15" s="34" customFormat="1" x14ac:dyDescent="0.2">
      <c r="A257" s="33">
        <v>1439</v>
      </c>
      <c r="B257" s="34" t="s">
        <v>310</v>
      </c>
      <c r="C257" s="36">
        <v>160761</v>
      </c>
      <c r="D257" s="36">
        <v>6031</v>
      </c>
      <c r="E257" s="37">
        <f t="shared" si="36"/>
        <v>26655.778477864369</v>
      </c>
      <c r="F257" s="38">
        <f t="shared" si="37"/>
        <v>0.90260854589506434</v>
      </c>
      <c r="G257" s="39">
        <f t="shared" si="38"/>
        <v>1725.6949569542885</v>
      </c>
      <c r="H257" s="39">
        <f t="shared" si="39"/>
        <v>0</v>
      </c>
      <c r="I257" s="37">
        <f t="shared" si="40"/>
        <v>1725.6949569542885</v>
      </c>
      <c r="J257" s="40">
        <f t="shared" si="41"/>
        <v>-372.13357175970538</v>
      </c>
      <c r="K257" s="37">
        <f t="shared" si="42"/>
        <v>1353.5613851945832</v>
      </c>
      <c r="L257" s="37">
        <f t="shared" si="43"/>
        <v>10407666.285391314</v>
      </c>
      <c r="M257" s="37">
        <f t="shared" si="44"/>
        <v>8163328.7141085314</v>
      </c>
      <c r="N257" s="41">
        <f>'jan-sep'!M257</f>
        <v>6276633.1143495915</v>
      </c>
      <c r="O257" s="41">
        <f t="shared" si="45"/>
        <v>1886695.5997589398</v>
      </c>
    </row>
    <row r="258" spans="1:15" s="34" customFormat="1" x14ac:dyDescent="0.2">
      <c r="A258" s="33">
        <v>1441</v>
      </c>
      <c r="B258" s="34" t="s">
        <v>311</v>
      </c>
      <c r="C258" s="36">
        <v>65311</v>
      </c>
      <c r="D258" s="36">
        <v>2791</v>
      </c>
      <c r="E258" s="37">
        <f t="shared" si="36"/>
        <v>23400.57327122895</v>
      </c>
      <c r="F258" s="38">
        <f t="shared" si="37"/>
        <v>0.79238193816004077</v>
      </c>
      <c r="G258" s="39">
        <f t="shared" si="38"/>
        <v>3678.8180809355399</v>
      </c>
      <c r="H258" s="39">
        <f t="shared" si="39"/>
        <v>1112.3594279981457</v>
      </c>
      <c r="I258" s="37">
        <f t="shared" si="40"/>
        <v>4791.1775089336861</v>
      </c>
      <c r="J258" s="40">
        <f t="shared" si="41"/>
        <v>-372.13357175970538</v>
      </c>
      <c r="K258" s="37">
        <f t="shared" si="42"/>
        <v>4419.0439371739803</v>
      </c>
      <c r="L258" s="37">
        <f t="shared" si="43"/>
        <v>13372176.427433917</v>
      </c>
      <c r="M258" s="37">
        <f t="shared" si="44"/>
        <v>12333551.628652578</v>
      </c>
      <c r="N258" s="41">
        <f>'jan-sep'!M258</f>
        <v>9208806.9962754827</v>
      </c>
      <c r="O258" s="41">
        <f t="shared" si="45"/>
        <v>3124744.6323770955</v>
      </c>
    </row>
    <row r="259" spans="1:15" s="34" customFormat="1" x14ac:dyDescent="0.2">
      <c r="A259" s="33">
        <v>1443</v>
      </c>
      <c r="B259" s="34" t="s">
        <v>312</v>
      </c>
      <c r="C259" s="36">
        <v>143643</v>
      </c>
      <c r="D259" s="36">
        <v>6064</v>
      </c>
      <c r="E259" s="37">
        <f t="shared" si="36"/>
        <v>23687.82981530343</v>
      </c>
      <c r="F259" s="38">
        <f t="shared" si="37"/>
        <v>0.80210891768762127</v>
      </c>
      <c r="G259" s="39">
        <f t="shared" si="38"/>
        <v>3506.4641544908518</v>
      </c>
      <c r="H259" s="39">
        <f t="shared" si="39"/>
        <v>1011.8196375720777</v>
      </c>
      <c r="I259" s="37">
        <f t="shared" si="40"/>
        <v>4518.2837920629299</v>
      </c>
      <c r="J259" s="40">
        <f t="shared" si="41"/>
        <v>-372.13357175970538</v>
      </c>
      <c r="K259" s="37">
        <f t="shared" si="42"/>
        <v>4146.1502203032242</v>
      </c>
      <c r="L259" s="37">
        <f t="shared" si="43"/>
        <v>27398872.915069606</v>
      </c>
      <c r="M259" s="37">
        <f t="shared" si="44"/>
        <v>25142254.935918752</v>
      </c>
      <c r="N259" s="41">
        <f>'jan-sep'!M259</f>
        <v>18731687.1463327</v>
      </c>
      <c r="O259" s="41">
        <f t="shared" si="45"/>
        <v>6410567.7895860523</v>
      </c>
    </row>
    <row r="260" spans="1:15" s="34" customFormat="1" x14ac:dyDescent="0.2">
      <c r="A260" s="33">
        <v>1444</v>
      </c>
      <c r="B260" s="34" t="s">
        <v>313</v>
      </c>
      <c r="C260" s="36">
        <v>24713</v>
      </c>
      <c r="D260" s="36">
        <v>1198</v>
      </c>
      <c r="E260" s="37">
        <f t="shared" si="36"/>
        <v>20628.547579298833</v>
      </c>
      <c r="F260" s="38">
        <f t="shared" si="37"/>
        <v>0.69851658430985886</v>
      </c>
      <c r="G260" s="39">
        <f t="shared" si="38"/>
        <v>5342.0334960936098</v>
      </c>
      <c r="H260" s="39">
        <f t="shared" si="39"/>
        <v>2082.5684201736867</v>
      </c>
      <c r="I260" s="37">
        <f t="shared" si="40"/>
        <v>7424.6019162672965</v>
      </c>
      <c r="J260" s="40">
        <f t="shared" si="41"/>
        <v>-372.13357175970538</v>
      </c>
      <c r="K260" s="37">
        <f t="shared" si="42"/>
        <v>7052.4683445075907</v>
      </c>
      <c r="L260" s="37">
        <f t="shared" si="43"/>
        <v>8894673.095688222</v>
      </c>
      <c r="M260" s="37">
        <f t="shared" si="44"/>
        <v>8448857.0767200943</v>
      </c>
      <c r="N260" s="41">
        <f>'jan-sep'!M260</f>
        <v>5875132.6519305045</v>
      </c>
      <c r="O260" s="41">
        <f t="shared" si="45"/>
        <v>2573724.4247895898</v>
      </c>
    </row>
    <row r="261" spans="1:15" s="34" customFormat="1" x14ac:dyDescent="0.2">
      <c r="A261" s="33">
        <v>1445</v>
      </c>
      <c r="B261" s="34" t="s">
        <v>314</v>
      </c>
      <c r="C261" s="36">
        <v>146554</v>
      </c>
      <c r="D261" s="36">
        <v>5783</v>
      </c>
      <c r="E261" s="37">
        <f t="shared" si="36"/>
        <v>25342.209925644129</v>
      </c>
      <c r="F261" s="38">
        <f t="shared" si="37"/>
        <v>0.85812895202998252</v>
      </c>
      <c r="G261" s="39">
        <f t="shared" si="38"/>
        <v>2513.8360882864326</v>
      </c>
      <c r="H261" s="39">
        <f t="shared" si="39"/>
        <v>432.78659895283323</v>
      </c>
      <c r="I261" s="37">
        <f t="shared" si="40"/>
        <v>2946.6226872392658</v>
      </c>
      <c r="J261" s="40">
        <f t="shared" si="41"/>
        <v>-372.13357175970538</v>
      </c>
      <c r="K261" s="37">
        <f t="shared" si="42"/>
        <v>2574.4891154795605</v>
      </c>
      <c r="L261" s="37">
        <f t="shared" si="43"/>
        <v>17040319.000304673</v>
      </c>
      <c r="M261" s="37">
        <f t="shared" si="44"/>
        <v>14888270.554818299</v>
      </c>
      <c r="N261" s="41">
        <f>'jan-sep'!M261</f>
        <v>8412184.9550201222</v>
      </c>
      <c r="O261" s="41">
        <f t="shared" si="45"/>
        <v>6476085.5997981764</v>
      </c>
    </row>
    <row r="262" spans="1:15" s="34" customFormat="1" x14ac:dyDescent="0.2">
      <c r="A262" s="33">
        <v>1449</v>
      </c>
      <c r="B262" s="34" t="s">
        <v>315</v>
      </c>
      <c r="C262" s="36">
        <v>184378</v>
      </c>
      <c r="D262" s="36">
        <v>7218</v>
      </c>
      <c r="E262" s="37">
        <f t="shared" si="36"/>
        <v>25544.195067885841</v>
      </c>
      <c r="F262" s="38">
        <f t="shared" si="37"/>
        <v>0.86496850149887528</v>
      </c>
      <c r="G262" s="39">
        <f t="shared" si="38"/>
        <v>2392.645002941405</v>
      </c>
      <c r="H262" s="39">
        <f t="shared" si="39"/>
        <v>362.09179916823393</v>
      </c>
      <c r="I262" s="37">
        <f t="shared" si="40"/>
        <v>2754.736802109639</v>
      </c>
      <c r="J262" s="40">
        <f t="shared" si="41"/>
        <v>-372.13357175970538</v>
      </c>
      <c r="K262" s="37">
        <f t="shared" si="42"/>
        <v>2382.6032303499337</v>
      </c>
      <c r="L262" s="37">
        <f t="shared" si="43"/>
        <v>19883690.237627376</v>
      </c>
      <c r="M262" s="37">
        <f t="shared" si="44"/>
        <v>17197630.116665822</v>
      </c>
      <c r="N262" s="41">
        <f>'jan-sep'!M262</f>
        <v>14887782.622399306</v>
      </c>
      <c r="O262" s="41">
        <f t="shared" si="45"/>
        <v>2309847.4942665156</v>
      </c>
    </row>
    <row r="263" spans="1:15" s="34" customFormat="1" x14ac:dyDescent="0.2">
      <c r="A263" s="33">
        <v>1502</v>
      </c>
      <c r="B263" s="34" t="s">
        <v>316</v>
      </c>
      <c r="C263" s="36">
        <v>746748</v>
      </c>
      <c r="D263" s="36">
        <v>26822</v>
      </c>
      <c r="E263" s="37">
        <f t="shared" si="36"/>
        <v>27840.876892103497</v>
      </c>
      <c r="F263" s="38">
        <f t="shared" si="37"/>
        <v>0.94273792937216727</v>
      </c>
      <c r="G263" s="39">
        <f t="shared" si="38"/>
        <v>1014.6359084108117</v>
      </c>
      <c r="H263" s="39">
        <f t="shared" si="39"/>
        <v>0</v>
      </c>
      <c r="I263" s="37">
        <f t="shared" si="40"/>
        <v>1014.6359084108117</v>
      </c>
      <c r="J263" s="40">
        <f t="shared" si="41"/>
        <v>-372.13357175970538</v>
      </c>
      <c r="K263" s="37">
        <f t="shared" si="42"/>
        <v>642.50233665110636</v>
      </c>
      <c r="L263" s="37">
        <f t="shared" si="43"/>
        <v>27214564.335394792</v>
      </c>
      <c r="M263" s="37">
        <f t="shared" si="44"/>
        <v>17233197.673655976</v>
      </c>
      <c r="N263" s="41">
        <f>'jan-sep'!M263</f>
        <v>8906531.5524928812</v>
      </c>
      <c r="O263" s="41">
        <f t="shared" si="45"/>
        <v>8326666.1211630944</v>
      </c>
    </row>
    <row r="264" spans="1:15" s="34" customFormat="1" x14ac:dyDescent="0.2">
      <c r="A264" s="33">
        <v>1504</v>
      </c>
      <c r="B264" s="34" t="s">
        <v>317</v>
      </c>
      <c r="C264" s="36">
        <v>1353278</v>
      </c>
      <c r="D264" s="36">
        <v>47199</v>
      </c>
      <c r="E264" s="37">
        <f t="shared" si="36"/>
        <v>28671.751520159327</v>
      </c>
      <c r="F264" s="38">
        <f t="shared" si="37"/>
        <v>0.97087271224760852</v>
      </c>
      <c r="G264" s="39">
        <f t="shared" si="38"/>
        <v>516.11113157731381</v>
      </c>
      <c r="H264" s="39">
        <f t="shared" si="39"/>
        <v>0</v>
      </c>
      <c r="I264" s="37">
        <f t="shared" si="40"/>
        <v>516.11113157731381</v>
      </c>
      <c r="J264" s="40">
        <f t="shared" si="41"/>
        <v>-372.13357175970538</v>
      </c>
      <c r="K264" s="37">
        <f t="shared" si="42"/>
        <v>143.97755981760844</v>
      </c>
      <c r="L264" s="37">
        <f t="shared" si="43"/>
        <v>24359929.299317636</v>
      </c>
      <c r="M264" s="37">
        <f t="shared" si="44"/>
        <v>6795596.8458313011</v>
      </c>
      <c r="N264" s="41">
        <f>'jan-sep'!M264</f>
        <v>-6235801.5977140684</v>
      </c>
      <c r="O264" s="41">
        <f t="shared" si="45"/>
        <v>13031398.443545369</v>
      </c>
    </row>
    <row r="265" spans="1:15" s="34" customFormat="1" x14ac:dyDescent="0.2">
      <c r="A265" s="33">
        <v>1505</v>
      </c>
      <c r="B265" s="34" t="s">
        <v>318</v>
      </c>
      <c r="C265" s="36">
        <v>609838</v>
      </c>
      <c r="D265" s="36">
        <v>24442</v>
      </c>
      <c r="E265" s="37">
        <f t="shared" ref="E265:E328" si="46">(C265*1000)/D265</f>
        <v>24950.413223140495</v>
      </c>
      <c r="F265" s="38">
        <f t="shared" ref="F265:F328" si="47">IF(ISNUMBER(C265),E265/E$435,"")</f>
        <v>0.84486207062087426</v>
      </c>
      <c r="G265" s="39">
        <f t="shared" ref="G265:G328" si="48">(E$435-E265)*0.6</f>
        <v>2748.9141097886131</v>
      </c>
      <c r="H265" s="39">
        <f t="shared" ref="H265:H328" si="49">IF(E265&gt;=E$435*0.9,0,IF(E265&lt;0.9*E$435,(E$435*0.9-E265)*0.35))</f>
        <v>569.91544482910513</v>
      </c>
      <c r="I265" s="37">
        <f t="shared" ref="I265:I328" si="50">G265+H265</f>
        <v>3318.8295546177183</v>
      </c>
      <c r="J265" s="40">
        <f t="shared" ref="J265:J328" si="51">I$437</f>
        <v>-372.13357175970538</v>
      </c>
      <c r="K265" s="37">
        <f t="shared" ref="K265:K328" si="52">I265+J265</f>
        <v>2946.6959828580129</v>
      </c>
      <c r="L265" s="37">
        <f t="shared" ref="L265:L328" si="53">(I265*D265)</f>
        <v>81118831.973966271</v>
      </c>
      <c r="M265" s="37">
        <f t="shared" ref="M265:M328" si="54">(K265*D265)</f>
        <v>72023143.213015556</v>
      </c>
      <c r="N265" s="41">
        <f>'jan-sep'!M265</f>
        <v>49153576.192391783</v>
      </c>
      <c r="O265" s="41">
        <f t="shared" ref="O265:O328" si="55">M265-N265</f>
        <v>22869567.020623773</v>
      </c>
    </row>
    <row r="266" spans="1:15" s="34" customFormat="1" x14ac:dyDescent="0.2">
      <c r="A266" s="33">
        <v>1511</v>
      </c>
      <c r="B266" s="34" t="s">
        <v>319</v>
      </c>
      <c r="C266" s="36">
        <v>77055</v>
      </c>
      <c r="D266" s="36">
        <v>3203</v>
      </c>
      <c r="E266" s="37">
        <f t="shared" si="46"/>
        <v>24057.133936934126</v>
      </c>
      <c r="F266" s="38">
        <f t="shared" si="47"/>
        <v>0.81461416327611347</v>
      </c>
      <c r="G266" s="39">
        <f t="shared" si="48"/>
        <v>3284.8816815124342</v>
      </c>
      <c r="H266" s="39">
        <f t="shared" si="49"/>
        <v>882.56319500133429</v>
      </c>
      <c r="I266" s="37">
        <f t="shared" si="50"/>
        <v>4167.4448765137686</v>
      </c>
      <c r="J266" s="40">
        <f t="shared" si="51"/>
        <v>-372.13357175970538</v>
      </c>
      <c r="K266" s="37">
        <f t="shared" si="52"/>
        <v>3795.3113047540633</v>
      </c>
      <c r="L266" s="37">
        <f t="shared" si="53"/>
        <v>13348325.939473601</v>
      </c>
      <c r="M266" s="37">
        <f t="shared" si="54"/>
        <v>12156382.109127264</v>
      </c>
      <c r="N266" s="41">
        <f>'jan-sep'!M266</f>
        <v>8907677.8248192035</v>
      </c>
      <c r="O266" s="41">
        <f t="shared" si="55"/>
        <v>3248704.284308061</v>
      </c>
    </row>
    <row r="267" spans="1:15" s="34" customFormat="1" x14ac:dyDescent="0.2">
      <c r="A267" s="33">
        <v>1514</v>
      </c>
      <c r="B267" s="34" t="s">
        <v>178</v>
      </c>
      <c r="C267" s="36">
        <v>61067</v>
      </c>
      <c r="D267" s="36">
        <v>2540</v>
      </c>
      <c r="E267" s="37">
        <f t="shared" si="46"/>
        <v>24042.125984251968</v>
      </c>
      <c r="F267" s="38">
        <f t="shared" si="47"/>
        <v>0.81410596928888646</v>
      </c>
      <c r="G267" s="39">
        <f t="shared" si="48"/>
        <v>3293.8864531217287</v>
      </c>
      <c r="H267" s="39">
        <f t="shared" si="49"/>
        <v>887.81597844008934</v>
      </c>
      <c r="I267" s="37">
        <f t="shared" si="50"/>
        <v>4181.7024315618182</v>
      </c>
      <c r="J267" s="40">
        <f t="shared" si="51"/>
        <v>-372.13357175970538</v>
      </c>
      <c r="K267" s="37">
        <f t="shared" si="52"/>
        <v>3809.5688598021129</v>
      </c>
      <c r="L267" s="37">
        <f t="shared" si="53"/>
        <v>10621524.176167019</v>
      </c>
      <c r="M267" s="37">
        <f t="shared" si="54"/>
        <v>9676304.9038973674</v>
      </c>
      <c r="N267" s="41">
        <f>'jan-sep'!M267</f>
        <v>5301091.5157791981</v>
      </c>
      <c r="O267" s="41">
        <f t="shared" si="55"/>
        <v>4375213.3881181693</v>
      </c>
    </row>
    <row r="268" spans="1:15" s="34" customFormat="1" x14ac:dyDescent="0.2">
      <c r="A268" s="33">
        <v>1515</v>
      </c>
      <c r="B268" s="34" t="s">
        <v>320</v>
      </c>
      <c r="C268" s="36">
        <v>259789</v>
      </c>
      <c r="D268" s="36">
        <v>8957</v>
      </c>
      <c r="E268" s="37">
        <f t="shared" si="46"/>
        <v>29004.0192028581</v>
      </c>
      <c r="F268" s="38">
        <f t="shared" si="47"/>
        <v>0.98212384303629341</v>
      </c>
      <c r="G268" s="39">
        <f t="shared" si="48"/>
        <v>316.75052195804966</v>
      </c>
      <c r="H268" s="39">
        <f t="shared" si="49"/>
        <v>0</v>
      </c>
      <c r="I268" s="37">
        <f t="shared" si="50"/>
        <v>316.75052195804966</v>
      </c>
      <c r="J268" s="40">
        <f t="shared" si="51"/>
        <v>-372.13357175970538</v>
      </c>
      <c r="K268" s="37">
        <f t="shared" si="52"/>
        <v>-55.383049801655716</v>
      </c>
      <c r="L268" s="37">
        <f t="shared" si="53"/>
        <v>2837134.4251782508</v>
      </c>
      <c r="M268" s="37">
        <f t="shared" si="54"/>
        <v>-496065.97707343026</v>
      </c>
      <c r="N268" s="41">
        <f>'jan-sep'!M268</f>
        <v>-3343970.6839281558</v>
      </c>
      <c r="O268" s="41">
        <f t="shared" si="55"/>
        <v>2847904.7068547257</v>
      </c>
    </row>
    <row r="269" spans="1:15" s="34" customFormat="1" x14ac:dyDescent="0.2">
      <c r="A269" s="33">
        <v>1516</v>
      </c>
      <c r="B269" s="34" t="s">
        <v>321</v>
      </c>
      <c r="C269" s="36">
        <v>248637</v>
      </c>
      <c r="D269" s="36">
        <v>8457</v>
      </c>
      <c r="E269" s="37">
        <f t="shared" si="46"/>
        <v>29400.141894288754</v>
      </c>
      <c r="F269" s="38">
        <f t="shared" si="47"/>
        <v>0.99553720955286973</v>
      </c>
      <c r="G269" s="39">
        <f t="shared" si="48"/>
        <v>79.076907099657546</v>
      </c>
      <c r="H269" s="39">
        <f t="shared" si="49"/>
        <v>0</v>
      </c>
      <c r="I269" s="37">
        <f t="shared" si="50"/>
        <v>79.076907099657546</v>
      </c>
      <c r="J269" s="40">
        <f t="shared" si="51"/>
        <v>-372.13357175970538</v>
      </c>
      <c r="K269" s="37">
        <f t="shared" si="52"/>
        <v>-293.05666466004783</v>
      </c>
      <c r="L269" s="37">
        <f t="shared" si="53"/>
        <v>668753.40334180382</v>
      </c>
      <c r="M269" s="37">
        <f t="shared" si="54"/>
        <v>-2478380.2130300244</v>
      </c>
      <c r="N269" s="41">
        <f>'jan-sep'!M269</f>
        <v>-7797925.7423222614</v>
      </c>
      <c r="O269" s="41">
        <f t="shared" si="55"/>
        <v>5319545.529292237</v>
      </c>
    </row>
    <row r="270" spans="1:15" s="34" customFormat="1" x14ac:dyDescent="0.2">
      <c r="A270" s="33">
        <v>1517</v>
      </c>
      <c r="B270" s="34" t="s">
        <v>322</v>
      </c>
      <c r="C270" s="36">
        <v>120218</v>
      </c>
      <c r="D270" s="36">
        <v>5185</v>
      </c>
      <c r="E270" s="37">
        <f t="shared" si="46"/>
        <v>23185.728061716491</v>
      </c>
      <c r="F270" s="38">
        <f t="shared" si="47"/>
        <v>0.78510692564027518</v>
      </c>
      <c r="G270" s="39">
        <f t="shared" si="48"/>
        <v>3807.7252066430156</v>
      </c>
      <c r="H270" s="39">
        <f t="shared" si="49"/>
        <v>1187.5552513275065</v>
      </c>
      <c r="I270" s="37">
        <f t="shared" si="50"/>
        <v>4995.2804579705225</v>
      </c>
      <c r="J270" s="40">
        <f t="shared" si="51"/>
        <v>-372.13357175970538</v>
      </c>
      <c r="K270" s="37">
        <f t="shared" si="52"/>
        <v>4623.1468862108168</v>
      </c>
      <c r="L270" s="37">
        <f t="shared" si="53"/>
        <v>25900529.174577158</v>
      </c>
      <c r="M270" s="37">
        <f t="shared" si="54"/>
        <v>23971016.605003085</v>
      </c>
      <c r="N270" s="41">
        <f>'jan-sep'!M270</f>
        <v>16693936.519415408</v>
      </c>
      <c r="O270" s="41">
        <f t="shared" si="55"/>
        <v>7277080.0855876766</v>
      </c>
    </row>
    <row r="271" spans="1:15" s="34" customFormat="1" x14ac:dyDescent="0.2">
      <c r="A271" s="33">
        <v>1519</v>
      </c>
      <c r="B271" s="34" t="s">
        <v>323</v>
      </c>
      <c r="C271" s="36">
        <v>208486</v>
      </c>
      <c r="D271" s="36">
        <v>9102</v>
      </c>
      <c r="E271" s="37">
        <f t="shared" si="46"/>
        <v>22905.515271368931</v>
      </c>
      <c r="F271" s="38">
        <f t="shared" si="47"/>
        <v>0.77561845921087258</v>
      </c>
      <c r="G271" s="39">
        <f t="shared" si="48"/>
        <v>3975.8528808515512</v>
      </c>
      <c r="H271" s="39">
        <f t="shared" si="49"/>
        <v>1285.6297279491523</v>
      </c>
      <c r="I271" s="37">
        <f t="shared" si="50"/>
        <v>5261.482608800703</v>
      </c>
      <c r="J271" s="40">
        <f t="shared" si="51"/>
        <v>-372.13357175970538</v>
      </c>
      <c r="K271" s="37">
        <f t="shared" si="52"/>
        <v>4889.3490370409972</v>
      </c>
      <c r="L271" s="37">
        <f t="shared" si="53"/>
        <v>47890014.705303997</v>
      </c>
      <c r="M271" s="37">
        <f t="shared" si="54"/>
        <v>44502854.935147159</v>
      </c>
      <c r="N271" s="41">
        <f>'jan-sep'!M271</f>
        <v>33115288.061662298</v>
      </c>
      <c r="O271" s="41">
        <f t="shared" si="55"/>
        <v>11387566.873484861</v>
      </c>
    </row>
    <row r="272" spans="1:15" s="34" customFormat="1" x14ac:dyDescent="0.2">
      <c r="A272" s="33">
        <v>1520</v>
      </c>
      <c r="B272" s="34" t="s">
        <v>324</v>
      </c>
      <c r="C272" s="36">
        <v>266964</v>
      </c>
      <c r="D272" s="36">
        <v>10744</v>
      </c>
      <c r="E272" s="37">
        <f t="shared" si="46"/>
        <v>24847.728965003724</v>
      </c>
      <c r="F272" s="38">
        <f t="shared" si="47"/>
        <v>0.84138501257883991</v>
      </c>
      <c r="G272" s="39">
        <f t="shared" si="48"/>
        <v>2810.5246646706755</v>
      </c>
      <c r="H272" s="39">
        <f t="shared" si="49"/>
        <v>605.854935176975</v>
      </c>
      <c r="I272" s="37">
        <f t="shared" si="50"/>
        <v>3416.3795998476508</v>
      </c>
      <c r="J272" s="40">
        <f t="shared" si="51"/>
        <v>-372.13357175970538</v>
      </c>
      <c r="K272" s="37">
        <f t="shared" si="52"/>
        <v>3044.2460280879454</v>
      </c>
      <c r="L272" s="37">
        <f t="shared" si="53"/>
        <v>36705582.420763157</v>
      </c>
      <c r="M272" s="37">
        <f t="shared" si="54"/>
        <v>32707379.325776886</v>
      </c>
      <c r="N272" s="41">
        <f>'jan-sep'!M272</f>
        <v>25778664.033673901</v>
      </c>
      <c r="O272" s="41">
        <f t="shared" si="55"/>
        <v>6928715.2921029851</v>
      </c>
    </row>
    <row r="273" spans="1:15" s="34" customFormat="1" x14ac:dyDescent="0.2">
      <c r="A273" s="33">
        <v>1523</v>
      </c>
      <c r="B273" s="34" t="s">
        <v>325</v>
      </c>
      <c r="C273" s="36">
        <v>52481</v>
      </c>
      <c r="D273" s="36">
        <v>2296</v>
      </c>
      <c r="E273" s="37">
        <f t="shared" si="46"/>
        <v>22857.578397212543</v>
      </c>
      <c r="F273" s="38">
        <f t="shared" si="47"/>
        <v>0.77399523772765899</v>
      </c>
      <c r="G273" s="39">
        <f t="shared" si="48"/>
        <v>4004.6150053453839</v>
      </c>
      <c r="H273" s="39">
        <f t="shared" si="49"/>
        <v>1302.4076339038884</v>
      </c>
      <c r="I273" s="37">
        <f t="shared" si="50"/>
        <v>5307.0226392492723</v>
      </c>
      <c r="J273" s="40">
        <f t="shared" si="51"/>
        <v>-372.13357175970538</v>
      </c>
      <c r="K273" s="37">
        <f t="shared" si="52"/>
        <v>4934.8890674895665</v>
      </c>
      <c r="L273" s="37">
        <f t="shared" si="53"/>
        <v>12184923.979716329</v>
      </c>
      <c r="M273" s="37">
        <f t="shared" si="54"/>
        <v>11330505.298956044</v>
      </c>
      <c r="N273" s="41">
        <f>'jan-sep'!M273</f>
        <v>5386376.2678067097</v>
      </c>
      <c r="O273" s="41">
        <f t="shared" si="55"/>
        <v>5944129.0311493343</v>
      </c>
    </row>
    <row r="274" spans="1:15" s="34" customFormat="1" x14ac:dyDescent="0.2">
      <c r="A274" s="33">
        <v>1524</v>
      </c>
      <c r="B274" s="34" t="s">
        <v>326</v>
      </c>
      <c r="C274" s="36">
        <v>50580</v>
      </c>
      <c r="D274" s="36">
        <v>1663</v>
      </c>
      <c r="E274" s="37">
        <f t="shared" si="46"/>
        <v>30414.912808177993</v>
      </c>
      <c r="F274" s="38">
        <f t="shared" si="47"/>
        <v>1.0298990234373449</v>
      </c>
      <c r="G274" s="39">
        <f t="shared" si="48"/>
        <v>-529.78564123388571</v>
      </c>
      <c r="H274" s="39">
        <f t="shared" si="49"/>
        <v>0</v>
      </c>
      <c r="I274" s="37">
        <f t="shared" si="50"/>
        <v>-529.78564123388571</v>
      </c>
      <c r="J274" s="40">
        <f t="shared" si="51"/>
        <v>-372.13357175970538</v>
      </c>
      <c r="K274" s="37">
        <f t="shared" si="52"/>
        <v>-901.91921299359115</v>
      </c>
      <c r="L274" s="37">
        <f t="shared" si="53"/>
        <v>-881033.52137195191</v>
      </c>
      <c r="M274" s="37">
        <f t="shared" si="54"/>
        <v>-1499891.6512083421</v>
      </c>
      <c r="N274" s="41">
        <f>'jan-sep'!M274</f>
        <v>-1463079.8757812351</v>
      </c>
      <c r="O274" s="41">
        <f t="shared" si="55"/>
        <v>-36811.775427107001</v>
      </c>
    </row>
    <row r="275" spans="1:15" s="34" customFormat="1" x14ac:dyDescent="0.2">
      <c r="A275" s="33">
        <v>1525</v>
      </c>
      <c r="B275" s="34" t="s">
        <v>327</v>
      </c>
      <c r="C275" s="36">
        <v>120969</v>
      </c>
      <c r="D275" s="36">
        <v>4623</v>
      </c>
      <c r="E275" s="37">
        <f t="shared" si="46"/>
        <v>26166.774821544452</v>
      </c>
      <c r="F275" s="38">
        <f t="shared" si="47"/>
        <v>0.88605007698616256</v>
      </c>
      <c r="G275" s="39">
        <f t="shared" si="48"/>
        <v>2019.0971507462389</v>
      </c>
      <c r="H275" s="39">
        <f t="shared" si="49"/>
        <v>144.18888538772023</v>
      </c>
      <c r="I275" s="37">
        <f t="shared" si="50"/>
        <v>2163.286036133959</v>
      </c>
      <c r="J275" s="40">
        <f t="shared" si="51"/>
        <v>-372.13357175970538</v>
      </c>
      <c r="K275" s="37">
        <f t="shared" si="52"/>
        <v>1791.1524643742537</v>
      </c>
      <c r="L275" s="37">
        <f t="shared" si="53"/>
        <v>10000871.345047293</v>
      </c>
      <c r="M275" s="37">
        <f t="shared" si="54"/>
        <v>8280497.8428021744</v>
      </c>
      <c r="N275" s="41">
        <f>'jan-sep'!M275</f>
        <v>8625332.1367902476</v>
      </c>
      <c r="O275" s="41">
        <f t="shared" si="55"/>
        <v>-344834.29398807324</v>
      </c>
    </row>
    <row r="276" spans="1:15" s="34" customFormat="1" x14ac:dyDescent="0.2">
      <c r="A276" s="33">
        <v>1526</v>
      </c>
      <c r="B276" s="34" t="s">
        <v>328</v>
      </c>
      <c r="C276" s="36">
        <v>21056</v>
      </c>
      <c r="D276" s="36">
        <v>1005</v>
      </c>
      <c r="E276" s="37">
        <f t="shared" si="46"/>
        <v>20951.243781094527</v>
      </c>
      <c r="F276" s="38">
        <f t="shared" si="47"/>
        <v>0.70944360899647785</v>
      </c>
      <c r="G276" s="39">
        <f t="shared" si="48"/>
        <v>5148.4157750161939</v>
      </c>
      <c r="H276" s="39">
        <f t="shared" si="49"/>
        <v>1969.6247495451939</v>
      </c>
      <c r="I276" s="37">
        <f t="shared" si="50"/>
        <v>7118.0405245613874</v>
      </c>
      <c r="J276" s="40">
        <f t="shared" si="51"/>
        <v>-372.13357175970538</v>
      </c>
      <c r="K276" s="37">
        <f t="shared" si="52"/>
        <v>6745.9069528016817</v>
      </c>
      <c r="L276" s="37">
        <f t="shared" si="53"/>
        <v>7153630.7271841941</v>
      </c>
      <c r="M276" s="37">
        <f t="shared" si="54"/>
        <v>6779636.4875656897</v>
      </c>
      <c r="N276" s="41">
        <f>'jan-sep'!M276</f>
        <v>5233404.8123457069</v>
      </c>
      <c r="O276" s="41">
        <f t="shared" si="55"/>
        <v>1546231.6752199829</v>
      </c>
    </row>
    <row r="277" spans="1:15" s="34" customFormat="1" x14ac:dyDescent="0.2">
      <c r="A277" s="33">
        <v>1528</v>
      </c>
      <c r="B277" s="34" t="s">
        <v>329</v>
      </c>
      <c r="C277" s="36">
        <v>181138</v>
      </c>
      <c r="D277" s="36">
        <v>7695</v>
      </c>
      <c r="E277" s="37">
        <f t="shared" si="46"/>
        <v>23539.701104613385</v>
      </c>
      <c r="F277" s="38">
        <f t="shared" si="47"/>
        <v>0.79709303566143019</v>
      </c>
      <c r="G277" s="39">
        <f t="shared" si="48"/>
        <v>3595.3413809048789</v>
      </c>
      <c r="H277" s="39">
        <f t="shared" si="49"/>
        <v>1063.6646863135936</v>
      </c>
      <c r="I277" s="37">
        <f t="shared" si="50"/>
        <v>4659.0060672184727</v>
      </c>
      <c r="J277" s="40">
        <f t="shared" si="51"/>
        <v>-372.13357175970538</v>
      </c>
      <c r="K277" s="37">
        <f t="shared" si="52"/>
        <v>4286.8724954587669</v>
      </c>
      <c r="L277" s="37">
        <f t="shared" si="53"/>
        <v>35851051.687246144</v>
      </c>
      <c r="M277" s="37">
        <f t="shared" si="54"/>
        <v>32987483.852555212</v>
      </c>
      <c r="N277" s="41">
        <f>'jan-sep'!M277</f>
        <v>24259591.3243783</v>
      </c>
      <c r="O277" s="41">
        <f t="shared" si="55"/>
        <v>8727892.5281769112</v>
      </c>
    </row>
    <row r="278" spans="1:15" s="34" customFormat="1" x14ac:dyDescent="0.2">
      <c r="A278" s="33">
        <v>1529</v>
      </c>
      <c r="B278" s="34" t="s">
        <v>330</v>
      </c>
      <c r="C278" s="36">
        <v>112588</v>
      </c>
      <c r="D278" s="36">
        <v>4667</v>
      </c>
      <c r="E278" s="37">
        <f t="shared" si="46"/>
        <v>24124.276837368758</v>
      </c>
      <c r="F278" s="38">
        <f t="shared" si="47"/>
        <v>0.81688773243031421</v>
      </c>
      <c r="G278" s="39">
        <f t="shared" si="48"/>
        <v>3244.5959412516554</v>
      </c>
      <c r="H278" s="39">
        <f t="shared" si="49"/>
        <v>859.06317984921316</v>
      </c>
      <c r="I278" s="37">
        <f t="shared" si="50"/>
        <v>4103.659121100869</v>
      </c>
      <c r="J278" s="40">
        <f t="shared" si="51"/>
        <v>-372.13357175970538</v>
      </c>
      <c r="K278" s="37">
        <f t="shared" si="52"/>
        <v>3731.5255493411637</v>
      </c>
      <c r="L278" s="37">
        <f t="shared" si="53"/>
        <v>19151777.118177757</v>
      </c>
      <c r="M278" s="37">
        <f t="shared" si="54"/>
        <v>17415029.738775212</v>
      </c>
      <c r="N278" s="41">
        <f>'jan-sep'!M278</f>
        <v>13051919.312654128</v>
      </c>
      <c r="O278" s="41">
        <f t="shared" si="55"/>
        <v>4363110.426121084</v>
      </c>
    </row>
    <row r="279" spans="1:15" s="34" customFormat="1" x14ac:dyDescent="0.2">
      <c r="A279" s="33">
        <v>1531</v>
      </c>
      <c r="B279" s="34" t="s">
        <v>331</v>
      </c>
      <c r="C279" s="36">
        <v>217694</v>
      </c>
      <c r="D279" s="36">
        <v>9007</v>
      </c>
      <c r="E279" s="37">
        <f t="shared" si="46"/>
        <v>24169.423781503276</v>
      </c>
      <c r="F279" s="38">
        <f t="shared" si="47"/>
        <v>0.81841648228958774</v>
      </c>
      <c r="G279" s="39">
        <f t="shared" si="48"/>
        <v>3217.5077747709443</v>
      </c>
      <c r="H279" s="39">
        <f t="shared" si="49"/>
        <v>843.26174940213184</v>
      </c>
      <c r="I279" s="37">
        <f t="shared" si="50"/>
        <v>4060.7695241730762</v>
      </c>
      <c r="J279" s="40">
        <f t="shared" si="51"/>
        <v>-372.13357175970538</v>
      </c>
      <c r="K279" s="37">
        <f t="shared" si="52"/>
        <v>3688.6359524133709</v>
      </c>
      <c r="L279" s="37">
        <f t="shared" si="53"/>
        <v>36575351.104226895</v>
      </c>
      <c r="M279" s="37">
        <f t="shared" si="54"/>
        <v>33223544.023387231</v>
      </c>
      <c r="N279" s="41">
        <f>'jan-sep'!M279</f>
        <v>24024463.477410708</v>
      </c>
      <c r="O279" s="41">
        <f t="shared" si="55"/>
        <v>9199080.5459765233</v>
      </c>
    </row>
    <row r="280" spans="1:15" s="34" customFormat="1" x14ac:dyDescent="0.2">
      <c r="A280" s="33">
        <v>1532</v>
      </c>
      <c r="B280" s="34" t="s">
        <v>332</v>
      </c>
      <c r="C280" s="36">
        <v>208438</v>
      </c>
      <c r="D280" s="36">
        <v>8176</v>
      </c>
      <c r="E280" s="37">
        <f t="shared" si="46"/>
        <v>25493.884540117419</v>
      </c>
      <c r="F280" s="38">
        <f t="shared" si="47"/>
        <v>0.86326490419632484</v>
      </c>
      <c r="G280" s="39">
        <f t="shared" si="48"/>
        <v>2422.8313196024587</v>
      </c>
      <c r="H280" s="39">
        <f t="shared" si="49"/>
        <v>379.70048388718186</v>
      </c>
      <c r="I280" s="37">
        <f t="shared" si="50"/>
        <v>2802.5318034896404</v>
      </c>
      <c r="J280" s="40">
        <f t="shared" si="51"/>
        <v>-372.13357175970538</v>
      </c>
      <c r="K280" s="37">
        <f t="shared" si="52"/>
        <v>2430.3982317299351</v>
      </c>
      <c r="L280" s="37">
        <f t="shared" si="53"/>
        <v>22913500.0253313</v>
      </c>
      <c r="M280" s="37">
        <f t="shared" si="54"/>
        <v>19870935.942623951</v>
      </c>
      <c r="N280" s="41">
        <f>'jan-sep'!M280</f>
        <v>14187971.58779948</v>
      </c>
      <c r="O280" s="41">
        <f t="shared" si="55"/>
        <v>5682964.3548244704</v>
      </c>
    </row>
    <row r="281" spans="1:15" s="34" customFormat="1" x14ac:dyDescent="0.2">
      <c r="A281" s="33">
        <v>1534</v>
      </c>
      <c r="B281" s="34" t="s">
        <v>333</v>
      </c>
      <c r="C281" s="36">
        <v>236659</v>
      </c>
      <c r="D281" s="36">
        <v>9312</v>
      </c>
      <c r="E281" s="37">
        <f t="shared" si="46"/>
        <v>25414.411512027491</v>
      </c>
      <c r="F281" s="38">
        <f t="shared" si="47"/>
        <v>0.86057381661913424</v>
      </c>
      <c r="G281" s="39">
        <f t="shared" si="48"/>
        <v>2470.5151364564153</v>
      </c>
      <c r="H281" s="39">
        <f t="shared" si="49"/>
        <v>407.51604371865648</v>
      </c>
      <c r="I281" s="37">
        <f t="shared" si="50"/>
        <v>2878.0311801750718</v>
      </c>
      <c r="J281" s="40">
        <f t="shared" si="51"/>
        <v>-372.13357175970538</v>
      </c>
      <c r="K281" s="37">
        <f t="shared" si="52"/>
        <v>2505.8976084153664</v>
      </c>
      <c r="L281" s="37">
        <f t="shared" si="53"/>
        <v>26800226.349790268</v>
      </c>
      <c r="M281" s="37">
        <f t="shared" si="54"/>
        <v>23334918.529563893</v>
      </c>
      <c r="N281" s="41">
        <f>'jan-sep'!M281</f>
        <v>15224645.037376329</v>
      </c>
      <c r="O281" s="41">
        <f t="shared" si="55"/>
        <v>8110273.4921875633</v>
      </c>
    </row>
    <row r="282" spans="1:15" s="34" customFormat="1" x14ac:dyDescent="0.2">
      <c r="A282" s="33">
        <v>1535</v>
      </c>
      <c r="B282" s="34" t="s">
        <v>334</v>
      </c>
      <c r="C282" s="36">
        <v>159343</v>
      </c>
      <c r="D282" s="36">
        <v>6577</v>
      </c>
      <c r="E282" s="37">
        <f t="shared" si="46"/>
        <v>24227.307282955753</v>
      </c>
      <c r="F282" s="38">
        <f t="shared" si="47"/>
        <v>0.82037651294938341</v>
      </c>
      <c r="G282" s="39">
        <f t="shared" si="48"/>
        <v>3182.777673899458</v>
      </c>
      <c r="H282" s="39">
        <f t="shared" si="49"/>
        <v>823.00252389376465</v>
      </c>
      <c r="I282" s="37">
        <f t="shared" si="50"/>
        <v>4005.7801977932227</v>
      </c>
      <c r="J282" s="40">
        <f t="shared" si="51"/>
        <v>-372.13357175970538</v>
      </c>
      <c r="K282" s="37">
        <f t="shared" si="52"/>
        <v>3633.6466260335174</v>
      </c>
      <c r="L282" s="37">
        <f t="shared" si="53"/>
        <v>26346016.360886026</v>
      </c>
      <c r="M282" s="37">
        <f t="shared" si="54"/>
        <v>23898493.859422445</v>
      </c>
      <c r="N282" s="41">
        <f>'jan-sep'!M282</f>
        <v>14630689.901291238</v>
      </c>
      <c r="O282" s="41">
        <f t="shared" si="55"/>
        <v>9267803.9581312072</v>
      </c>
    </row>
    <row r="283" spans="1:15" s="34" customFormat="1" x14ac:dyDescent="0.2">
      <c r="A283" s="33">
        <v>1539</v>
      </c>
      <c r="B283" s="34" t="s">
        <v>335</v>
      </c>
      <c r="C283" s="36">
        <v>189529</v>
      </c>
      <c r="D283" s="36">
        <v>7503</v>
      </c>
      <c r="E283" s="37">
        <f t="shared" si="46"/>
        <v>25260.429161668664</v>
      </c>
      <c r="F283" s="38">
        <f t="shared" si="47"/>
        <v>0.85535972071620259</v>
      </c>
      <c r="G283" s="39">
        <f t="shared" si="48"/>
        <v>2562.9045466717112</v>
      </c>
      <c r="H283" s="39">
        <f t="shared" si="49"/>
        <v>461.40986634424587</v>
      </c>
      <c r="I283" s="37">
        <f t="shared" si="50"/>
        <v>3024.3144130159571</v>
      </c>
      <c r="J283" s="40">
        <f t="shared" si="51"/>
        <v>-372.13357175970538</v>
      </c>
      <c r="K283" s="37">
        <f t="shared" si="52"/>
        <v>2652.1808412562518</v>
      </c>
      <c r="L283" s="37">
        <f t="shared" si="53"/>
        <v>22691431.040858727</v>
      </c>
      <c r="M283" s="37">
        <f t="shared" si="54"/>
        <v>19899312.851945657</v>
      </c>
      <c r="N283" s="41">
        <f>'jan-sep'!M283</f>
        <v>14674856.375154056</v>
      </c>
      <c r="O283" s="41">
        <f t="shared" si="55"/>
        <v>5224456.4767916016</v>
      </c>
    </row>
    <row r="284" spans="1:15" s="34" customFormat="1" x14ac:dyDescent="0.2">
      <c r="A284" s="33">
        <v>1543</v>
      </c>
      <c r="B284" s="34" t="s">
        <v>336</v>
      </c>
      <c r="C284" s="36">
        <v>76128</v>
      </c>
      <c r="D284" s="36">
        <v>2963</v>
      </c>
      <c r="E284" s="37">
        <f t="shared" si="46"/>
        <v>25692.878839014513</v>
      </c>
      <c r="F284" s="38">
        <f t="shared" si="47"/>
        <v>0.87000317878538147</v>
      </c>
      <c r="G284" s="39">
        <f t="shared" si="48"/>
        <v>2303.434740264202</v>
      </c>
      <c r="H284" s="39">
        <f t="shared" si="49"/>
        <v>310.05247927319886</v>
      </c>
      <c r="I284" s="37">
        <f t="shared" si="50"/>
        <v>2613.487219537401</v>
      </c>
      <c r="J284" s="40">
        <f t="shared" si="51"/>
        <v>-372.13357175970538</v>
      </c>
      <c r="K284" s="37">
        <f t="shared" si="52"/>
        <v>2241.3536477776956</v>
      </c>
      <c r="L284" s="37">
        <f t="shared" si="53"/>
        <v>7743762.6314893188</v>
      </c>
      <c r="M284" s="37">
        <f t="shared" si="54"/>
        <v>6641130.8583653122</v>
      </c>
      <c r="N284" s="41">
        <f>'jan-sep'!M284</f>
        <v>3483184.1382888849</v>
      </c>
      <c r="O284" s="41">
        <f t="shared" si="55"/>
        <v>3157946.7200764273</v>
      </c>
    </row>
    <row r="285" spans="1:15" s="34" customFormat="1" x14ac:dyDescent="0.2">
      <c r="A285" s="33">
        <v>1545</v>
      </c>
      <c r="B285" s="34" t="s">
        <v>337</v>
      </c>
      <c r="C285" s="36">
        <v>51572</v>
      </c>
      <c r="D285" s="36">
        <v>2085</v>
      </c>
      <c r="E285" s="37">
        <f t="shared" si="46"/>
        <v>24734.772182254197</v>
      </c>
      <c r="F285" s="38">
        <f t="shared" si="47"/>
        <v>0.83756010994051699</v>
      </c>
      <c r="G285" s="39">
        <f t="shared" si="48"/>
        <v>2878.2987343203918</v>
      </c>
      <c r="H285" s="39">
        <f t="shared" si="49"/>
        <v>645.38980913930936</v>
      </c>
      <c r="I285" s="37">
        <f t="shared" si="50"/>
        <v>3523.6885434597011</v>
      </c>
      <c r="J285" s="40">
        <f t="shared" si="51"/>
        <v>-372.13357175970538</v>
      </c>
      <c r="K285" s="37">
        <f t="shared" si="52"/>
        <v>3151.5549716999958</v>
      </c>
      <c r="L285" s="37">
        <f t="shared" si="53"/>
        <v>7346890.6131134769</v>
      </c>
      <c r="M285" s="37">
        <f t="shared" si="54"/>
        <v>6570992.1159944916</v>
      </c>
      <c r="N285" s="41">
        <f>'jan-sep'!M285</f>
        <v>4572176.4017321356</v>
      </c>
      <c r="O285" s="41">
        <f t="shared" si="55"/>
        <v>1998815.7142623561</v>
      </c>
    </row>
    <row r="286" spans="1:15" s="34" customFormat="1" x14ac:dyDescent="0.2">
      <c r="A286" s="33">
        <v>1546</v>
      </c>
      <c r="B286" s="34" t="s">
        <v>338</v>
      </c>
      <c r="C286" s="36">
        <v>37461</v>
      </c>
      <c r="D286" s="36">
        <v>1246</v>
      </c>
      <c r="E286" s="37">
        <f t="shared" si="46"/>
        <v>30065.008025682182</v>
      </c>
      <c r="F286" s="38">
        <f t="shared" si="47"/>
        <v>1.0180506714114399</v>
      </c>
      <c r="G286" s="39">
        <f t="shared" si="48"/>
        <v>-319.8427717363993</v>
      </c>
      <c r="H286" s="39">
        <f t="shared" si="49"/>
        <v>0</v>
      </c>
      <c r="I286" s="37">
        <f t="shared" si="50"/>
        <v>-319.8427717363993</v>
      </c>
      <c r="J286" s="40">
        <f t="shared" si="51"/>
        <v>-372.13357175970538</v>
      </c>
      <c r="K286" s="37">
        <f t="shared" si="52"/>
        <v>-691.97634349610462</v>
      </c>
      <c r="L286" s="37">
        <f t="shared" si="53"/>
        <v>-398524.09358355351</v>
      </c>
      <c r="M286" s="37">
        <f t="shared" si="54"/>
        <v>-862202.5239961464</v>
      </c>
      <c r="N286" s="41">
        <f>'jan-sep'!M286</f>
        <v>-810508.7944819117</v>
      </c>
      <c r="O286" s="41">
        <f t="shared" si="55"/>
        <v>-51693.729514234699</v>
      </c>
    </row>
    <row r="287" spans="1:15" s="34" customFormat="1" x14ac:dyDescent="0.2">
      <c r="A287" s="33">
        <v>1547</v>
      </c>
      <c r="B287" s="34" t="s">
        <v>339</v>
      </c>
      <c r="C287" s="36">
        <v>102035</v>
      </c>
      <c r="D287" s="36">
        <v>3547</v>
      </c>
      <c r="E287" s="37">
        <f t="shared" si="46"/>
        <v>28766.563292923598</v>
      </c>
      <c r="F287" s="38">
        <f t="shared" si="47"/>
        <v>0.97408319497350448</v>
      </c>
      <c r="G287" s="39">
        <f t="shared" si="48"/>
        <v>459.22406791875108</v>
      </c>
      <c r="H287" s="39">
        <f t="shared" si="49"/>
        <v>0</v>
      </c>
      <c r="I287" s="37">
        <f t="shared" si="50"/>
        <v>459.22406791875108</v>
      </c>
      <c r="J287" s="40">
        <f t="shared" si="51"/>
        <v>-372.13357175970538</v>
      </c>
      <c r="K287" s="37">
        <f t="shared" si="52"/>
        <v>87.090496159045699</v>
      </c>
      <c r="L287" s="37">
        <f t="shared" si="53"/>
        <v>1628867.7689078101</v>
      </c>
      <c r="M287" s="37">
        <f t="shared" si="54"/>
        <v>308909.98987613508</v>
      </c>
      <c r="N287" s="41">
        <f>'jan-sep'!M287</f>
        <v>145643.58424771731</v>
      </c>
      <c r="O287" s="41">
        <f t="shared" si="55"/>
        <v>163266.40562841776</v>
      </c>
    </row>
    <row r="288" spans="1:15" s="34" customFormat="1" x14ac:dyDescent="0.2">
      <c r="A288" s="33">
        <v>1548</v>
      </c>
      <c r="B288" s="34" t="s">
        <v>340</v>
      </c>
      <c r="C288" s="36">
        <v>237696</v>
      </c>
      <c r="D288" s="36">
        <v>9741</v>
      </c>
      <c r="E288" s="37">
        <f t="shared" si="46"/>
        <v>24401.601478287652</v>
      </c>
      <c r="F288" s="38">
        <f t="shared" si="47"/>
        <v>0.82627840136495223</v>
      </c>
      <c r="G288" s="39">
        <f t="shared" si="48"/>
        <v>3078.2011567003187</v>
      </c>
      <c r="H288" s="39">
        <f t="shared" si="49"/>
        <v>761.99955552760014</v>
      </c>
      <c r="I288" s="37">
        <f t="shared" si="50"/>
        <v>3840.2007122279188</v>
      </c>
      <c r="J288" s="40">
        <f t="shared" si="51"/>
        <v>-372.13357175970538</v>
      </c>
      <c r="K288" s="37">
        <f t="shared" si="52"/>
        <v>3468.0671404682134</v>
      </c>
      <c r="L288" s="37">
        <f t="shared" si="53"/>
        <v>37407395.13781216</v>
      </c>
      <c r="M288" s="37">
        <f t="shared" si="54"/>
        <v>33782442.01530087</v>
      </c>
      <c r="N288" s="41">
        <f>'jan-sep'!M288</f>
        <v>27164495.002049267</v>
      </c>
      <c r="O288" s="41">
        <f t="shared" si="55"/>
        <v>6617947.0132516026</v>
      </c>
    </row>
    <row r="289" spans="1:15" s="34" customFormat="1" x14ac:dyDescent="0.2">
      <c r="A289" s="33">
        <v>1551</v>
      </c>
      <c r="B289" s="34" t="s">
        <v>341</v>
      </c>
      <c r="C289" s="36">
        <v>82626</v>
      </c>
      <c r="D289" s="36">
        <v>3454</v>
      </c>
      <c r="E289" s="37">
        <f t="shared" si="46"/>
        <v>23921.829762594094</v>
      </c>
      <c r="F289" s="38">
        <f t="shared" si="47"/>
        <v>0.8100325411653202</v>
      </c>
      <c r="G289" s="39">
        <f t="shared" si="48"/>
        <v>3366.0641861164536</v>
      </c>
      <c r="H289" s="39">
        <f t="shared" si="49"/>
        <v>929.91965602034531</v>
      </c>
      <c r="I289" s="37">
        <f t="shared" si="50"/>
        <v>4295.9838421367986</v>
      </c>
      <c r="J289" s="40">
        <f t="shared" si="51"/>
        <v>-372.13357175970538</v>
      </c>
      <c r="K289" s="37">
        <f t="shared" si="52"/>
        <v>3923.8502703770932</v>
      </c>
      <c r="L289" s="37">
        <f t="shared" si="53"/>
        <v>14838328.190740502</v>
      </c>
      <c r="M289" s="37">
        <f t="shared" si="54"/>
        <v>13552978.833882481</v>
      </c>
      <c r="N289" s="41">
        <f>'jan-sep'!M289</f>
        <v>9693693.3053154852</v>
      </c>
      <c r="O289" s="41">
        <f t="shared" si="55"/>
        <v>3859285.5285669956</v>
      </c>
    </row>
    <row r="290" spans="1:15" s="34" customFormat="1" x14ac:dyDescent="0.2">
      <c r="A290" s="33">
        <v>1554</v>
      </c>
      <c r="B290" s="34" t="s">
        <v>342</v>
      </c>
      <c r="C290" s="36">
        <v>150129</v>
      </c>
      <c r="D290" s="36">
        <v>5856</v>
      </c>
      <c r="E290" s="37">
        <f t="shared" si="46"/>
        <v>25636.782786885247</v>
      </c>
      <c r="F290" s="38">
        <f t="shared" si="47"/>
        <v>0.86810367410256395</v>
      </c>
      <c r="G290" s="39">
        <f t="shared" si="48"/>
        <v>2337.0923715417616</v>
      </c>
      <c r="H290" s="39">
        <f t="shared" si="49"/>
        <v>329.68609751844178</v>
      </c>
      <c r="I290" s="37">
        <f t="shared" si="50"/>
        <v>2666.7784690602034</v>
      </c>
      <c r="J290" s="40">
        <f t="shared" si="51"/>
        <v>-372.13357175970538</v>
      </c>
      <c r="K290" s="37">
        <f t="shared" si="52"/>
        <v>2294.6448973004981</v>
      </c>
      <c r="L290" s="37">
        <f t="shared" si="53"/>
        <v>15616654.714816552</v>
      </c>
      <c r="M290" s="37">
        <f t="shared" si="54"/>
        <v>13437440.518591717</v>
      </c>
      <c r="N290" s="41">
        <f>'jan-sep'!M290</f>
        <v>9809165.9513397533</v>
      </c>
      <c r="O290" s="41">
        <f t="shared" si="55"/>
        <v>3628274.5672519635</v>
      </c>
    </row>
    <row r="291" spans="1:15" s="34" customFormat="1" x14ac:dyDescent="0.2">
      <c r="A291" s="33">
        <v>1557</v>
      </c>
      <c r="B291" s="34" t="s">
        <v>343</v>
      </c>
      <c r="C291" s="36">
        <v>60252</v>
      </c>
      <c r="D291" s="36">
        <v>2611</v>
      </c>
      <c r="E291" s="37">
        <f t="shared" si="46"/>
        <v>23076.216009191881</v>
      </c>
      <c r="F291" s="38">
        <f t="shared" si="47"/>
        <v>0.78139866723884432</v>
      </c>
      <c r="G291" s="39">
        <f t="shared" si="48"/>
        <v>3873.4324381577808</v>
      </c>
      <c r="H291" s="39">
        <f t="shared" si="49"/>
        <v>1225.8844697111199</v>
      </c>
      <c r="I291" s="37">
        <f t="shared" si="50"/>
        <v>5099.3169078689007</v>
      </c>
      <c r="J291" s="40">
        <f t="shared" si="51"/>
        <v>-372.13357175970538</v>
      </c>
      <c r="K291" s="37">
        <f t="shared" si="52"/>
        <v>4727.1833361091949</v>
      </c>
      <c r="L291" s="37">
        <f t="shared" si="53"/>
        <v>13314316.4464457</v>
      </c>
      <c r="M291" s="37">
        <f t="shared" si="54"/>
        <v>12342675.690581108</v>
      </c>
      <c r="N291" s="41">
        <f>'jan-sep'!M291</f>
        <v>8599386.731377745</v>
      </c>
      <c r="O291" s="41">
        <f t="shared" si="55"/>
        <v>3743288.9592033625</v>
      </c>
    </row>
    <row r="292" spans="1:15" s="34" customFormat="1" x14ac:dyDescent="0.2">
      <c r="A292" s="33">
        <v>1560</v>
      </c>
      <c r="B292" s="34" t="s">
        <v>344</v>
      </c>
      <c r="C292" s="36">
        <v>68257</v>
      </c>
      <c r="D292" s="36">
        <v>3109</v>
      </c>
      <c r="E292" s="37">
        <f t="shared" si="46"/>
        <v>21954.647796719204</v>
      </c>
      <c r="F292" s="38">
        <f t="shared" si="47"/>
        <v>0.74342052099101441</v>
      </c>
      <c r="G292" s="39">
        <f t="shared" si="48"/>
        <v>4546.373365641387</v>
      </c>
      <c r="H292" s="39">
        <f t="shared" si="49"/>
        <v>1618.4333440765568</v>
      </c>
      <c r="I292" s="37">
        <f t="shared" si="50"/>
        <v>6164.8067097179437</v>
      </c>
      <c r="J292" s="40">
        <f t="shared" si="51"/>
        <v>-372.13357175970538</v>
      </c>
      <c r="K292" s="37">
        <f t="shared" si="52"/>
        <v>5792.6731379582379</v>
      </c>
      <c r="L292" s="37">
        <f t="shared" si="53"/>
        <v>19166384.060513087</v>
      </c>
      <c r="M292" s="37">
        <f t="shared" si="54"/>
        <v>18009420.785912164</v>
      </c>
      <c r="N292" s="41">
        <f>'jan-sep'!M292</f>
        <v>14203946.130928155</v>
      </c>
      <c r="O292" s="41">
        <f t="shared" si="55"/>
        <v>3805474.6549840085</v>
      </c>
    </row>
    <row r="293" spans="1:15" s="34" customFormat="1" x14ac:dyDescent="0.2">
      <c r="A293" s="33">
        <v>1563</v>
      </c>
      <c r="B293" s="34" t="s">
        <v>345</v>
      </c>
      <c r="C293" s="36">
        <v>194560</v>
      </c>
      <c r="D293" s="36">
        <v>7126</v>
      </c>
      <c r="E293" s="37">
        <f t="shared" si="46"/>
        <v>27302.83468986809</v>
      </c>
      <c r="F293" s="38">
        <f t="shared" si="47"/>
        <v>0.92451893456047307</v>
      </c>
      <c r="G293" s="39">
        <f t="shared" si="48"/>
        <v>1337.4612297520557</v>
      </c>
      <c r="H293" s="39">
        <f t="shared" si="49"/>
        <v>0</v>
      </c>
      <c r="I293" s="37">
        <f t="shared" si="50"/>
        <v>1337.4612297520557</v>
      </c>
      <c r="J293" s="40">
        <f t="shared" si="51"/>
        <v>-372.13357175970538</v>
      </c>
      <c r="K293" s="37">
        <f t="shared" si="52"/>
        <v>965.3276579923504</v>
      </c>
      <c r="L293" s="37">
        <f t="shared" si="53"/>
        <v>9530748.7232131492</v>
      </c>
      <c r="M293" s="37">
        <f t="shared" si="54"/>
        <v>6878924.8908534888</v>
      </c>
      <c r="N293" s="41">
        <f>'jan-sep'!M293</f>
        <v>2346258.69223266</v>
      </c>
      <c r="O293" s="41">
        <f t="shared" si="55"/>
        <v>4532666.1986208288</v>
      </c>
    </row>
    <row r="294" spans="1:15" s="34" customFormat="1" x14ac:dyDescent="0.2">
      <c r="A294" s="33">
        <v>1566</v>
      </c>
      <c r="B294" s="34" t="s">
        <v>346</v>
      </c>
      <c r="C294" s="36">
        <v>139917</v>
      </c>
      <c r="D294" s="36">
        <v>5986</v>
      </c>
      <c r="E294" s="37">
        <f t="shared" si="46"/>
        <v>23374.039425325762</v>
      </c>
      <c r="F294" s="38">
        <f t="shared" si="47"/>
        <v>0.79148345845187662</v>
      </c>
      <c r="G294" s="39">
        <f t="shared" si="48"/>
        <v>3694.7383884774526</v>
      </c>
      <c r="H294" s="39">
        <f t="shared" si="49"/>
        <v>1121.6462740642617</v>
      </c>
      <c r="I294" s="37">
        <f t="shared" si="50"/>
        <v>4816.3846625417145</v>
      </c>
      <c r="J294" s="40">
        <f t="shared" si="51"/>
        <v>-372.13357175970538</v>
      </c>
      <c r="K294" s="37">
        <f t="shared" si="52"/>
        <v>4444.2510907820088</v>
      </c>
      <c r="L294" s="37">
        <f t="shared" si="53"/>
        <v>28830878.589974701</v>
      </c>
      <c r="M294" s="37">
        <f t="shared" si="54"/>
        <v>26603287.029421106</v>
      </c>
      <c r="N294" s="41">
        <f>'jan-sep'!M294</f>
        <v>25207791.698210347</v>
      </c>
      <c r="O294" s="41">
        <f t="shared" si="55"/>
        <v>1395495.3312107585</v>
      </c>
    </row>
    <row r="295" spans="1:15" s="34" customFormat="1" x14ac:dyDescent="0.2">
      <c r="A295" s="33">
        <v>1567</v>
      </c>
      <c r="B295" s="34" t="s">
        <v>347</v>
      </c>
      <c r="C295" s="36">
        <v>47149</v>
      </c>
      <c r="D295" s="36">
        <v>2026</v>
      </c>
      <c r="E295" s="37">
        <f t="shared" si="46"/>
        <v>23271.964461994077</v>
      </c>
      <c r="F295" s="38">
        <f t="shared" si="47"/>
        <v>0.78802703213509828</v>
      </c>
      <c r="G295" s="39">
        <f t="shared" si="48"/>
        <v>3755.9833664764633</v>
      </c>
      <c r="H295" s="39">
        <f t="shared" si="49"/>
        <v>1157.3725112303512</v>
      </c>
      <c r="I295" s="37">
        <f t="shared" si="50"/>
        <v>4913.3558777068147</v>
      </c>
      <c r="J295" s="40">
        <f t="shared" si="51"/>
        <v>-372.13357175970538</v>
      </c>
      <c r="K295" s="37">
        <f t="shared" si="52"/>
        <v>4541.2223059471089</v>
      </c>
      <c r="L295" s="37">
        <f t="shared" si="53"/>
        <v>9954459.0082340073</v>
      </c>
      <c r="M295" s="37">
        <f t="shared" si="54"/>
        <v>9200516.3918488435</v>
      </c>
      <c r="N295" s="41">
        <f>'jan-sep'!M295</f>
        <v>7237695.8704600986</v>
      </c>
      <c r="O295" s="41">
        <f t="shared" si="55"/>
        <v>1962820.5213887449</v>
      </c>
    </row>
    <row r="296" spans="1:15" s="34" customFormat="1" x14ac:dyDescent="0.2">
      <c r="A296" s="33">
        <v>1571</v>
      </c>
      <c r="B296" s="34" t="s">
        <v>348</v>
      </c>
      <c r="C296" s="36">
        <v>35166</v>
      </c>
      <c r="D296" s="36">
        <v>1599</v>
      </c>
      <c r="E296" s="37">
        <f t="shared" si="46"/>
        <v>21992.49530956848</v>
      </c>
      <c r="F296" s="38">
        <f t="shared" si="47"/>
        <v>0.74470210008903248</v>
      </c>
      <c r="G296" s="39">
        <f t="shared" si="48"/>
        <v>4523.6648579318216</v>
      </c>
      <c r="H296" s="39">
        <f t="shared" si="49"/>
        <v>1605.1867145793103</v>
      </c>
      <c r="I296" s="37">
        <f t="shared" si="50"/>
        <v>6128.851572511132</v>
      </c>
      <c r="J296" s="40">
        <f t="shared" si="51"/>
        <v>-372.13357175970538</v>
      </c>
      <c r="K296" s="37">
        <f t="shared" si="52"/>
        <v>5756.7180007514262</v>
      </c>
      <c r="L296" s="37">
        <f t="shared" si="53"/>
        <v>9800033.6644452997</v>
      </c>
      <c r="M296" s="37">
        <f t="shared" si="54"/>
        <v>9204992.0832015313</v>
      </c>
      <c r="N296" s="41">
        <f>'jan-sep'!M296</f>
        <v>6572081.686508243</v>
      </c>
      <c r="O296" s="41">
        <f t="shared" si="55"/>
        <v>2632910.3966932883</v>
      </c>
    </row>
    <row r="297" spans="1:15" s="34" customFormat="1" x14ac:dyDescent="0.2">
      <c r="A297" s="33">
        <v>1573</v>
      </c>
      <c r="B297" s="34" t="s">
        <v>349</v>
      </c>
      <c r="C297" s="36">
        <v>54582</v>
      </c>
      <c r="D297" s="36">
        <v>2160</v>
      </c>
      <c r="E297" s="37">
        <f t="shared" si="46"/>
        <v>25269.444444444445</v>
      </c>
      <c r="F297" s="38">
        <f t="shared" si="47"/>
        <v>0.85566499303394183</v>
      </c>
      <c r="G297" s="39">
        <f t="shared" si="48"/>
        <v>2557.4953770062425</v>
      </c>
      <c r="H297" s="39">
        <f t="shared" si="49"/>
        <v>458.25451737272249</v>
      </c>
      <c r="I297" s="37">
        <f t="shared" si="50"/>
        <v>3015.7498943789651</v>
      </c>
      <c r="J297" s="40">
        <f t="shared" si="51"/>
        <v>-372.13357175970538</v>
      </c>
      <c r="K297" s="37">
        <f t="shared" si="52"/>
        <v>2643.6163226192598</v>
      </c>
      <c r="L297" s="37">
        <f t="shared" si="53"/>
        <v>6514019.7718585646</v>
      </c>
      <c r="M297" s="37">
        <f t="shared" si="54"/>
        <v>5710211.256857601</v>
      </c>
      <c r="N297" s="41">
        <f>'jan-sep'!M297</f>
        <v>4928543.1787728583</v>
      </c>
      <c r="O297" s="41">
        <f t="shared" si="55"/>
        <v>781668.07808474265</v>
      </c>
    </row>
    <row r="298" spans="1:15" s="34" customFormat="1" x14ac:dyDescent="0.2">
      <c r="A298" s="33">
        <v>1576</v>
      </c>
      <c r="B298" s="34" t="s">
        <v>350</v>
      </c>
      <c r="C298" s="36">
        <v>88633</v>
      </c>
      <c r="D298" s="36">
        <v>3590</v>
      </c>
      <c r="E298" s="37">
        <f t="shared" si="46"/>
        <v>24688.857938718662</v>
      </c>
      <c r="F298" s="38">
        <f t="shared" si="47"/>
        <v>0.83600537806022712</v>
      </c>
      <c r="G298" s="39">
        <f t="shared" si="48"/>
        <v>2905.8472804417129</v>
      </c>
      <c r="H298" s="39">
        <f t="shared" si="49"/>
        <v>661.45979437674669</v>
      </c>
      <c r="I298" s="37">
        <f t="shared" si="50"/>
        <v>3567.3070748184596</v>
      </c>
      <c r="J298" s="40">
        <f t="shared" si="51"/>
        <v>-372.13357175970538</v>
      </c>
      <c r="K298" s="37">
        <f t="shared" si="52"/>
        <v>3195.1735030587542</v>
      </c>
      <c r="L298" s="37">
        <f t="shared" si="53"/>
        <v>12806632.39859827</v>
      </c>
      <c r="M298" s="37">
        <f t="shared" si="54"/>
        <v>11470672.875980929</v>
      </c>
      <c r="N298" s="41">
        <f>'jan-sep'!M298</f>
        <v>10464076.394349329</v>
      </c>
      <c r="O298" s="41">
        <f t="shared" si="55"/>
        <v>1006596.4816315994</v>
      </c>
    </row>
    <row r="299" spans="1:15" s="34" customFormat="1" x14ac:dyDescent="0.2">
      <c r="A299" s="33">
        <v>1601</v>
      </c>
      <c r="B299" s="34" t="s">
        <v>351</v>
      </c>
      <c r="C299" s="36">
        <v>5689340</v>
      </c>
      <c r="D299" s="36">
        <v>190464</v>
      </c>
      <c r="E299" s="37">
        <f t="shared" si="46"/>
        <v>29870.946740591397</v>
      </c>
      <c r="F299" s="38">
        <f t="shared" si="47"/>
        <v>1.0114794367916828</v>
      </c>
      <c r="G299" s="39">
        <f t="shared" si="48"/>
        <v>-203.40600068192796</v>
      </c>
      <c r="H299" s="39">
        <f t="shared" si="49"/>
        <v>0</v>
      </c>
      <c r="I299" s="37">
        <f t="shared" si="50"/>
        <v>-203.40600068192796</v>
      </c>
      <c r="J299" s="40">
        <f t="shared" si="51"/>
        <v>-372.13357175970538</v>
      </c>
      <c r="K299" s="37">
        <f t="shared" si="52"/>
        <v>-575.53957244163337</v>
      </c>
      <c r="L299" s="37">
        <f t="shared" si="53"/>
        <v>-38741520.513882726</v>
      </c>
      <c r="M299" s="37">
        <f t="shared" si="54"/>
        <v>-109619569.12552325</v>
      </c>
      <c r="N299" s="41">
        <f>'jan-sep'!M299</f>
        <v>-54484490.716053598</v>
      </c>
      <c r="O299" s="41">
        <f t="shared" si="55"/>
        <v>-55135078.409469657</v>
      </c>
    </row>
    <row r="300" spans="1:15" s="34" customFormat="1" x14ac:dyDescent="0.2">
      <c r="A300" s="33">
        <v>1612</v>
      </c>
      <c r="B300" s="34" t="s">
        <v>352</v>
      </c>
      <c r="C300" s="36">
        <v>104310</v>
      </c>
      <c r="D300" s="36">
        <v>4259</v>
      </c>
      <c r="E300" s="37">
        <f t="shared" si="46"/>
        <v>24491.664710025827</v>
      </c>
      <c r="F300" s="38">
        <f t="shared" si="47"/>
        <v>0.82932809067360669</v>
      </c>
      <c r="G300" s="39">
        <f t="shared" si="48"/>
        <v>3024.1632176574135</v>
      </c>
      <c r="H300" s="39">
        <f t="shared" si="49"/>
        <v>730.4774244192389</v>
      </c>
      <c r="I300" s="37">
        <f t="shared" si="50"/>
        <v>3754.6406420766525</v>
      </c>
      <c r="J300" s="40">
        <f t="shared" si="51"/>
        <v>-372.13357175970538</v>
      </c>
      <c r="K300" s="37">
        <f t="shared" si="52"/>
        <v>3382.5070703169472</v>
      </c>
      <c r="L300" s="37">
        <f t="shared" si="53"/>
        <v>15991014.494604463</v>
      </c>
      <c r="M300" s="37">
        <f t="shared" si="54"/>
        <v>14406097.612479879</v>
      </c>
      <c r="N300" s="41">
        <f>'jan-sep'!M300</f>
        <v>10959270.045552602</v>
      </c>
      <c r="O300" s="41">
        <f t="shared" si="55"/>
        <v>3446827.5669272766</v>
      </c>
    </row>
    <row r="301" spans="1:15" s="34" customFormat="1" x14ac:dyDescent="0.2">
      <c r="A301" s="33">
        <v>1613</v>
      </c>
      <c r="B301" s="34" t="s">
        <v>353</v>
      </c>
      <c r="C301" s="36">
        <v>24111</v>
      </c>
      <c r="D301" s="36">
        <v>982</v>
      </c>
      <c r="E301" s="37">
        <f t="shared" si="46"/>
        <v>24552.953156822812</v>
      </c>
      <c r="F301" s="38">
        <f t="shared" si="47"/>
        <v>0.83140341838874099</v>
      </c>
      <c r="G301" s="39">
        <f t="shared" si="48"/>
        <v>2987.3901495792225</v>
      </c>
      <c r="H301" s="39">
        <f t="shared" si="49"/>
        <v>709.02646804029405</v>
      </c>
      <c r="I301" s="37">
        <f t="shared" si="50"/>
        <v>3696.4166176195167</v>
      </c>
      <c r="J301" s="40">
        <f t="shared" si="51"/>
        <v>-372.13357175970538</v>
      </c>
      <c r="K301" s="37">
        <f t="shared" si="52"/>
        <v>3324.2830458598114</v>
      </c>
      <c r="L301" s="37">
        <f t="shared" si="53"/>
        <v>3629881.1185023654</v>
      </c>
      <c r="M301" s="37">
        <f t="shared" si="54"/>
        <v>3264445.951034335</v>
      </c>
      <c r="N301" s="41">
        <f>'jan-sep'!M301</f>
        <v>3049268.3340532156</v>
      </c>
      <c r="O301" s="41">
        <f t="shared" si="55"/>
        <v>215177.61698111938</v>
      </c>
    </row>
    <row r="302" spans="1:15" s="34" customFormat="1" x14ac:dyDescent="0.2">
      <c r="A302" s="33">
        <v>1617</v>
      </c>
      <c r="B302" s="34" t="s">
        <v>354</v>
      </c>
      <c r="C302" s="36">
        <v>111976</v>
      </c>
      <c r="D302" s="36">
        <v>4659</v>
      </c>
      <c r="E302" s="37">
        <f t="shared" si="46"/>
        <v>24034.342133505044</v>
      </c>
      <c r="F302" s="38">
        <f t="shared" si="47"/>
        <v>0.81384239528710001</v>
      </c>
      <c r="G302" s="39">
        <f t="shared" si="48"/>
        <v>3298.5567635698831</v>
      </c>
      <c r="H302" s="39">
        <f t="shared" si="49"/>
        <v>890.54032620151281</v>
      </c>
      <c r="I302" s="37">
        <f t="shared" si="50"/>
        <v>4189.097089771396</v>
      </c>
      <c r="J302" s="40">
        <f t="shared" si="51"/>
        <v>-372.13357175970538</v>
      </c>
      <c r="K302" s="37">
        <f t="shared" si="52"/>
        <v>3816.9635180116907</v>
      </c>
      <c r="L302" s="37">
        <f t="shared" si="53"/>
        <v>19517003.341244932</v>
      </c>
      <c r="M302" s="37">
        <f t="shared" si="54"/>
        <v>17783233.030416466</v>
      </c>
      <c r="N302" s="41">
        <f>'jan-sep'!M302</f>
        <v>17632376.189769793</v>
      </c>
      <c r="O302" s="41">
        <f t="shared" si="55"/>
        <v>150856.84064667299</v>
      </c>
    </row>
    <row r="303" spans="1:15" s="34" customFormat="1" x14ac:dyDescent="0.2">
      <c r="A303" s="33">
        <v>1620</v>
      </c>
      <c r="B303" s="34" t="s">
        <v>355</v>
      </c>
      <c r="C303" s="36">
        <v>281561</v>
      </c>
      <c r="D303" s="36">
        <v>4937</v>
      </c>
      <c r="E303" s="37">
        <f t="shared" si="46"/>
        <v>57030.787927891433</v>
      </c>
      <c r="F303" s="38">
        <f t="shared" si="47"/>
        <v>1.9311563759276902</v>
      </c>
      <c r="G303" s="39">
        <f t="shared" si="48"/>
        <v>-16499.31071306195</v>
      </c>
      <c r="H303" s="39">
        <f t="shared" si="49"/>
        <v>0</v>
      </c>
      <c r="I303" s="37">
        <f t="shared" si="50"/>
        <v>-16499.31071306195</v>
      </c>
      <c r="J303" s="40">
        <f t="shared" si="51"/>
        <v>-372.13357175970538</v>
      </c>
      <c r="K303" s="37">
        <f t="shared" si="52"/>
        <v>-16871.444284821657</v>
      </c>
      <c r="L303" s="37">
        <f t="shared" si="53"/>
        <v>-81457096.990386844</v>
      </c>
      <c r="M303" s="37">
        <f t="shared" si="54"/>
        <v>-83294320.434164524</v>
      </c>
      <c r="N303" s="41">
        <f>'jan-sep'!M303</f>
        <v>-41792593.353416681</v>
      </c>
      <c r="O303" s="41">
        <f t="shared" si="55"/>
        <v>-41501727.080747843</v>
      </c>
    </row>
    <row r="304" spans="1:15" s="34" customFormat="1" x14ac:dyDescent="0.2">
      <c r="A304" s="33">
        <v>1621</v>
      </c>
      <c r="B304" s="34" t="s">
        <v>356</v>
      </c>
      <c r="C304" s="36">
        <v>129658</v>
      </c>
      <c r="D304" s="36">
        <v>5291</v>
      </c>
      <c r="E304" s="37">
        <f t="shared" si="46"/>
        <v>24505.386505386505</v>
      </c>
      <c r="F304" s="38">
        <f t="shared" si="47"/>
        <v>0.82979273325637182</v>
      </c>
      <c r="G304" s="39">
        <f t="shared" si="48"/>
        <v>3015.9301404410071</v>
      </c>
      <c r="H304" s="39">
        <f t="shared" si="49"/>
        <v>725.67479604300161</v>
      </c>
      <c r="I304" s="37">
        <f t="shared" si="50"/>
        <v>3741.6049364840087</v>
      </c>
      <c r="J304" s="40">
        <f t="shared" si="51"/>
        <v>-372.13357175970538</v>
      </c>
      <c r="K304" s="37">
        <f t="shared" si="52"/>
        <v>3369.4713647243034</v>
      </c>
      <c r="L304" s="37">
        <f t="shared" si="53"/>
        <v>19796831.71893689</v>
      </c>
      <c r="M304" s="37">
        <f t="shared" si="54"/>
        <v>17827872.990756288</v>
      </c>
      <c r="N304" s="41">
        <f>'jan-sep'!M304</f>
        <v>15581182.897632958</v>
      </c>
      <c r="O304" s="41">
        <f t="shared" si="55"/>
        <v>2246690.0931233298</v>
      </c>
    </row>
    <row r="305" spans="1:15" s="34" customFormat="1" x14ac:dyDescent="0.2">
      <c r="A305" s="33">
        <v>1622</v>
      </c>
      <c r="B305" s="34" t="s">
        <v>357</v>
      </c>
      <c r="C305" s="36">
        <v>37028</v>
      </c>
      <c r="D305" s="36">
        <v>1711</v>
      </c>
      <c r="E305" s="37">
        <f t="shared" si="46"/>
        <v>21641.14552893045</v>
      </c>
      <c r="F305" s="38">
        <f t="shared" si="47"/>
        <v>0.73280481804695685</v>
      </c>
      <c r="G305" s="39">
        <f t="shared" si="48"/>
        <v>4734.4747263146392</v>
      </c>
      <c r="H305" s="39">
        <f t="shared" si="49"/>
        <v>1728.1591378026205</v>
      </c>
      <c r="I305" s="37">
        <f t="shared" si="50"/>
        <v>6462.6338641172597</v>
      </c>
      <c r="J305" s="40">
        <f t="shared" si="51"/>
        <v>-372.13357175970538</v>
      </c>
      <c r="K305" s="37">
        <f t="shared" si="52"/>
        <v>6090.5002923575539</v>
      </c>
      <c r="L305" s="37">
        <f t="shared" si="53"/>
        <v>11057566.541504631</v>
      </c>
      <c r="M305" s="37">
        <f t="shared" si="54"/>
        <v>10420846.000223774</v>
      </c>
      <c r="N305" s="41">
        <f>'jan-sep'!M305</f>
        <v>8564735.4068890531</v>
      </c>
      <c r="O305" s="41">
        <f t="shared" si="55"/>
        <v>1856110.5933347214</v>
      </c>
    </row>
    <row r="306" spans="1:15" s="34" customFormat="1" x14ac:dyDescent="0.2">
      <c r="A306" s="33">
        <v>1624</v>
      </c>
      <c r="B306" s="34" t="s">
        <v>358</v>
      </c>
      <c r="C306" s="36">
        <v>138114</v>
      </c>
      <c r="D306" s="36">
        <v>6628</v>
      </c>
      <c r="E306" s="37">
        <f t="shared" si="46"/>
        <v>20837.960168980084</v>
      </c>
      <c r="F306" s="38">
        <f t="shared" si="47"/>
        <v>0.70560763937776017</v>
      </c>
      <c r="G306" s="39">
        <f t="shared" si="48"/>
        <v>5216.3859422848591</v>
      </c>
      <c r="H306" s="39">
        <f t="shared" si="49"/>
        <v>2009.2740137852488</v>
      </c>
      <c r="I306" s="37">
        <f t="shared" si="50"/>
        <v>7225.6599560701079</v>
      </c>
      <c r="J306" s="40">
        <f t="shared" si="51"/>
        <v>-372.13357175970538</v>
      </c>
      <c r="K306" s="37">
        <f t="shared" si="52"/>
        <v>6853.5263843104021</v>
      </c>
      <c r="L306" s="37">
        <f t="shared" si="53"/>
        <v>47891674.188832678</v>
      </c>
      <c r="M306" s="37">
        <f t="shared" si="54"/>
        <v>45425172.875209346</v>
      </c>
      <c r="N306" s="41">
        <f>'jan-sep'!M306</f>
        <v>36157427.309678942</v>
      </c>
      <c r="O306" s="41">
        <f t="shared" si="55"/>
        <v>9267745.5655304044</v>
      </c>
    </row>
    <row r="307" spans="1:15" s="34" customFormat="1" x14ac:dyDescent="0.2">
      <c r="A307" s="33">
        <v>1627</v>
      </c>
      <c r="B307" s="34" t="s">
        <v>359</v>
      </c>
      <c r="C307" s="36">
        <v>102043</v>
      </c>
      <c r="D307" s="36">
        <v>4822</v>
      </c>
      <c r="E307" s="37">
        <f t="shared" si="46"/>
        <v>21161.965989216093</v>
      </c>
      <c r="F307" s="38">
        <f t="shared" si="47"/>
        <v>0.71657900990095158</v>
      </c>
      <c r="G307" s="39">
        <f t="shared" si="48"/>
        <v>5021.982450143254</v>
      </c>
      <c r="H307" s="39">
        <f t="shared" si="49"/>
        <v>1895.8719767026457</v>
      </c>
      <c r="I307" s="37">
        <f t="shared" si="50"/>
        <v>6917.8544268459</v>
      </c>
      <c r="J307" s="40">
        <f t="shared" si="51"/>
        <v>-372.13357175970538</v>
      </c>
      <c r="K307" s="37">
        <f t="shared" si="52"/>
        <v>6545.7208550861942</v>
      </c>
      <c r="L307" s="37">
        <f t="shared" si="53"/>
        <v>33357894.046250928</v>
      </c>
      <c r="M307" s="37">
        <f t="shared" si="54"/>
        <v>31563465.963225629</v>
      </c>
      <c r="N307" s="41">
        <f>'jan-sep'!M307</f>
        <v>25065417.318538301</v>
      </c>
      <c r="O307" s="41">
        <f t="shared" si="55"/>
        <v>6498048.6446873285</v>
      </c>
    </row>
    <row r="308" spans="1:15" s="34" customFormat="1" x14ac:dyDescent="0.2">
      <c r="A308" s="33">
        <v>1630</v>
      </c>
      <c r="B308" s="34" t="s">
        <v>360</v>
      </c>
      <c r="C308" s="36">
        <v>77787</v>
      </c>
      <c r="D308" s="36">
        <v>3263</v>
      </c>
      <c r="E308" s="37">
        <f t="shared" si="46"/>
        <v>23839.10511798958</v>
      </c>
      <c r="F308" s="38">
        <f t="shared" si="47"/>
        <v>0.8072313484994158</v>
      </c>
      <c r="G308" s="39">
        <f t="shared" si="48"/>
        <v>3415.6989728791618</v>
      </c>
      <c r="H308" s="39">
        <f t="shared" si="49"/>
        <v>958.87328163192512</v>
      </c>
      <c r="I308" s="37">
        <f t="shared" si="50"/>
        <v>4374.5722545110866</v>
      </c>
      <c r="J308" s="40">
        <f t="shared" si="51"/>
        <v>-372.13357175970538</v>
      </c>
      <c r="K308" s="37">
        <f t="shared" si="52"/>
        <v>4002.4386827513813</v>
      </c>
      <c r="L308" s="37">
        <f t="shared" si="53"/>
        <v>14274229.266469676</v>
      </c>
      <c r="M308" s="37">
        <f t="shared" si="54"/>
        <v>13059957.421817757</v>
      </c>
      <c r="N308" s="41">
        <f>'jan-sep'!M308</f>
        <v>11343001.246451775</v>
      </c>
      <c r="O308" s="41">
        <f t="shared" si="55"/>
        <v>1716956.1753659826</v>
      </c>
    </row>
    <row r="309" spans="1:15" s="34" customFormat="1" x14ac:dyDescent="0.2">
      <c r="A309" s="33">
        <v>1632</v>
      </c>
      <c r="B309" s="34" t="s">
        <v>361</v>
      </c>
      <c r="C309" s="36">
        <v>20350</v>
      </c>
      <c r="D309" s="36">
        <v>959</v>
      </c>
      <c r="E309" s="37">
        <f t="shared" si="46"/>
        <v>21220.020855057352</v>
      </c>
      <c r="F309" s="38">
        <f t="shared" si="47"/>
        <v>0.71854484324108936</v>
      </c>
      <c r="G309" s="39">
        <f t="shared" si="48"/>
        <v>4987.1495306384986</v>
      </c>
      <c r="H309" s="39">
        <f t="shared" si="49"/>
        <v>1875.5527736582051</v>
      </c>
      <c r="I309" s="37">
        <f t="shared" si="50"/>
        <v>6862.7023042967039</v>
      </c>
      <c r="J309" s="40">
        <f t="shared" si="51"/>
        <v>-372.13357175970538</v>
      </c>
      <c r="K309" s="37">
        <f t="shared" si="52"/>
        <v>6490.5687325369981</v>
      </c>
      <c r="L309" s="37">
        <f t="shared" si="53"/>
        <v>6581331.5098205395</v>
      </c>
      <c r="M309" s="37">
        <f t="shared" si="54"/>
        <v>6224455.4145029811</v>
      </c>
      <c r="N309" s="41">
        <f>'jan-sep'!M309</f>
        <v>4977681.8557607289</v>
      </c>
      <c r="O309" s="41">
        <f t="shared" si="55"/>
        <v>1246773.5587422522</v>
      </c>
    </row>
    <row r="310" spans="1:15" s="34" customFormat="1" x14ac:dyDescent="0.2">
      <c r="A310" s="33">
        <v>1633</v>
      </c>
      <c r="B310" s="34" t="s">
        <v>362</v>
      </c>
      <c r="C310" s="36">
        <v>21461</v>
      </c>
      <c r="D310" s="36">
        <v>978</v>
      </c>
      <c r="E310" s="37">
        <f t="shared" si="46"/>
        <v>21943.762781186095</v>
      </c>
      <c r="F310" s="38">
        <f t="shared" si="47"/>
        <v>0.74305193644374468</v>
      </c>
      <c r="G310" s="39">
        <f t="shared" si="48"/>
        <v>4552.9043749612529</v>
      </c>
      <c r="H310" s="39">
        <f t="shared" si="49"/>
        <v>1622.2430995131451</v>
      </c>
      <c r="I310" s="37">
        <f t="shared" si="50"/>
        <v>6175.1474744743982</v>
      </c>
      <c r="J310" s="40">
        <f t="shared" si="51"/>
        <v>-372.13357175970538</v>
      </c>
      <c r="K310" s="37">
        <f t="shared" si="52"/>
        <v>5803.0139027146924</v>
      </c>
      <c r="L310" s="37">
        <f t="shared" si="53"/>
        <v>6039294.2300359616</v>
      </c>
      <c r="M310" s="37">
        <f t="shared" si="54"/>
        <v>5675347.5968549689</v>
      </c>
      <c r="N310" s="41">
        <f>'jan-sep'!M310</f>
        <v>4168146.7726110439</v>
      </c>
      <c r="O310" s="41">
        <f t="shared" si="55"/>
        <v>1507200.824243925</v>
      </c>
    </row>
    <row r="311" spans="1:15" s="34" customFormat="1" x14ac:dyDescent="0.2">
      <c r="A311" s="33">
        <v>1634</v>
      </c>
      <c r="B311" s="34" t="s">
        <v>363</v>
      </c>
      <c r="C311" s="36">
        <v>167645</v>
      </c>
      <c r="D311" s="36">
        <v>6973</v>
      </c>
      <c r="E311" s="37">
        <f t="shared" si="46"/>
        <v>24042.019216979777</v>
      </c>
      <c r="F311" s="38">
        <f t="shared" si="47"/>
        <v>0.81410235397326625</v>
      </c>
      <c r="G311" s="39">
        <f t="shared" si="48"/>
        <v>3293.9505134850433</v>
      </c>
      <c r="H311" s="39">
        <f t="shared" si="49"/>
        <v>887.85334698535621</v>
      </c>
      <c r="I311" s="37">
        <f t="shared" si="50"/>
        <v>4181.8038604703997</v>
      </c>
      <c r="J311" s="40">
        <f t="shared" si="51"/>
        <v>-372.13357175970538</v>
      </c>
      <c r="K311" s="37">
        <f t="shared" si="52"/>
        <v>3809.6702887106944</v>
      </c>
      <c r="L311" s="37">
        <f t="shared" si="53"/>
        <v>29159718.319060098</v>
      </c>
      <c r="M311" s="37">
        <f t="shared" si="54"/>
        <v>26564830.923179671</v>
      </c>
      <c r="N311" s="41">
        <f>'jan-sep'!M311</f>
        <v>23583574.48406627</v>
      </c>
      <c r="O311" s="41">
        <f t="shared" si="55"/>
        <v>2981256.4391134009</v>
      </c>
    </row>
    <row r="312" spans="1:15" s="34" customFormat="1" x14ac:dyDescent="0.2">
      <c r="A312" s="33">
        <v>1635</v>
      </c>
      <c r="B312" s="34" t="s">
        <v>364</v>
      </c>
      <c r="C312" s="36">
        <v>58162</v>
      </c>
      <c r="D312" s="36">
        <v>2556</v>
      </c>
      <c r="E312" s="37">
        <f t="shared" si="46"/>
        <v>22755.08607198748</v>
      </c>
      <c r="F312" s="38">
        <f t="shared" si="47"/>
        <v>0.77052467885001741</v>
      </c>
      <c r="G312" s="39">
        <f t="shared" si="48"/>
        <v>4066.110400480422</v>
      </c>
      <c r="H312" s="39">
        <f t="shared" si="49"/>
        <v>1338.2799477326603</v>
      </c>
      <c r="I312" s="37">
        <f t="shared" si="50"/>
        <v>5404.3903482130827</v>
      </c>
      <c r="J312" s="40">
        <f t="shared" si="51"/>
        <v>-372.13357175970538</v>
      </c>
      <c r="K312" s="37">
        <f t="shared" si="52"/>
        <v>5032.2567764533769</v>
      </c>
      <c r="L312" s="37">
        <f t="shared" si="53"/>
        <v>13813621.73003264</v>
      </c>
      <c r="M312" s="37">
        <f t="shared" si="54"/>
        <v>12862448.320614832</v>
      </c>
      <c r="N312" s="41">
        <f>'jan-sep'!M312</f>
        <v>8433177.7615478802</v>
      </c>
      <c r="O312" s="41">
        <f t="shared" si="55"/>
        <v>4429270.5590669513</v>
      </c>
    </row>
    <row r="313" spans="1:15" s="34" customFormat="1" x14ac:dyDescent="0.2">
      <c r="A313" s="33">
        <v>1636</v>
      </c>
      <c r="B313" s="34" t="s">
        <v>365</v>
      </c>
      <c r="C313" s="36">
        <v>89488</v>
      </c>
      <c r="D313" s="36">
        <v>3960</v>
      </c>
      <c r="E313" s="37">
        <f t="shared" si="46"/>
        <v>22597.979797979799</v>
      </c>
      <c r="F313" s="38">
        <f t="shared" si="47"/>
        <v>0.76520480174904204</v>
      </c>
      <c r="G313" s="39">
        <f t="shared" si="48"/>
        <v>4160.374164885031</v>
      </c>
      <c r="H313" s="39">
        <f t="shared" si="49"/>
        <v>1393.2671436353487</v>
      </c>
      <c r="I313" s="37">
        <f t="shared" si="50"/>
        <v>5553.6413085203794</v>
      </c>
      <c r="J313" s="40">
        <f t="shared" si="51"/>
        <v>-372.13357175970538</v>
      </c>
      <c r="K313" s="37">
        <f t="shared" si="52"/>
        <v>5181.5077367606737</v>
      </c>
      <c r="L313" s="37">
        <f t="shared" si="53"/>
        <v>21992419.581740703</v>
      </c>
      <c r="M313" s="37">
        <f t="shared" si="54"/>
        <v>20518770.637572266</v>
      </c>
      <c r="N313" s="41">
        <f>'jan-sep'!M313</f>
        <v>14684995.827750247</v>
      </c>
      <c r="O313" s="41">
        <f t="shared" si="55"/>
        <v>5833774.8098220192</v>
      </c>
    </row>
    <row r="314" spans="1:15" s="34" customFormat="1" x14ac:dyDescent="0.2">
      <c r="A314" s="33">
        <v>1638</v>
      </c>
      <c r="B314" s="34" t="s">
        <v>366</v>
      </c>
      <c r="C314" s="36">
        <v>278395</v>
      </c>
      <c r="D314" s="36">
        <v>11891</v>
      </c>
      <c r="E314" s="37">
        <f t="shared" si="46"/>
        <v>23412.244554705238</v>
      </c>
      <c r="F314" s="38">
        <f t="shared" si="47"/>
        <v>0.79277714703439461</v>
      </c>
      <c r="G314" s="39">
        <f t="shared" si="48"/>
        <v>3671.8153108497672</v>
      </c>
      <c r="H314" s="39">
        <f t="shared" si="49"/>
        <v>1108.2744787814452</v>
      </c>
      <c r="I314" s="37">
        <f t="shared" si="50"/>
        <v>4780.0897896312126</v>
      </c>
      <c r="J314" s="40">
        <f t="shared" si="51"/>
        <v>-372.13357175970538</v>
      </c>
      <c r="K314" s="37">
        <f t="shared" si="52"/>
        <v>4407.9562178715069</v>
      </c>
      <c r="L314" s="37">
        <f t="shared" si="53"/>
        <v>56840047.688504748</v>
      </c>
      <c r="M314" s="37">
        <f t="shared" si="54"/>
        <v>52415007.386710085</v>
      </c>
      <c r="N314" s="41">
        <f>'jan-sep'!M314</f>
        <v>40000759.27721668</v>
      </c>
      <c r="O314" s="41">
        <f t="shared" si="55"/>
        <v>12414248.109493405</v>
      </c>
    </row>
    <row r="315" spans="1:15" s="34" customFormat="1" x14ac:dyDescent="0.2">
      <c r="A315" s="33">
        <v>1640</v>
      </c>
      <c r="B315" s="34" t="s">
        <v>367</v>
      </c>
      <c r="C315" s="36">
        <v>138991</v>
      </c>
      <c r="D315" s="36">
        <v>5623</v>
      </c>
      <c r="E315" s="37">
        <f t="shared" si="46"/>
        <v>24718.299839943091</v>
      </c>
      <c r="F315" s="38">
        <f t="shared" si="47"/>
        <v>0.83700232930945195</v>
      </c>
      <c r="G315" s="39">
        <f t="shared" si="48"/>
        <v>2888.1821397070553</v>
      </c>
      <c r="H315" s="39">
        <f t="shared" si="49"/>
        <v>651.15512894819653</v>
      </c>
      <c r="I315" s="37">
        <f t="shared" si="50"/>
        <v>3539.337268655252</v>
      </c>
      <c r="J315" s="40">
        <f t="shared" si="51"/>
        <v>-372.13357175970538</v>
      </c>
      <c r="K315" s="37">
        <f t="shared" si="52"/>
        <v>3167.2036968955467</v>
      </c>
      <c r="L315" s="37">
        <f t="shared" si="53"/>
        <v>19901693.461648483</v>
      </c>
      <c r="M315" s="37">
        <f t="shared" si="54"/>
        <v>17809186.387643658</v>
      </c>
      <c r="N315" s="41">
        <f>'jan-sep'!M315</f>
        <v>12560522.497333234</v>
      </c>
      <c r="O315" s="41">
        <f t="shared" si="55"/>
        <v>5248663.8903104234</v>
      </c>
    </row>
    <row r="316" spans="1:15" s="34" customFormat="1" x14ac:dyDescent="0.2">
      <c r="A316" s="33">
        <v>1644</v>
      </c>
      <c r="B316" s="34" t="s">
        <v>368</v>
      </c>
      <c r="C316" s="36">
        <v>41488</v>
      </c>
      <c r="D316" s="36">
        <v>2046</v>
      </c>
      <c r="E316" s="37">
        <f t="shared" si="46"/>
        <v>20277.614858260018</v>
      </c>
      <c r="F316" s="38">
        <f t="shared" si="47"/>
        <v>0.68663342459246834</v>
      </c>
      <c r="G316" s="39">
        <f t="shared" si="48"/>
        <v>5552.5931287168987</v>
      </c>
      <c r="H316" s="39">
        <f t="shared" si="49"/>
        <v>2205.394872537272</v>
      </c>
      <c r="I316" s="37">
        <f t="shared" si="50"/>
        <v>7757.9880012541707</v>
      </c>
      <c r="J316" s="40">
        <f t="shared" si="51"/>
        <v>-372.13357175970538</v>
      </c>
      <c r="K316" s="37">
        <f t="shared" si="52"/>
        <v>7385.854429494465</v>
      </c>
      <c r="L316" s="37">
        <f t="shared" si="53"/>
        <v>15872843.450566033</v>
      </c>
      <c r="M316" s="37">
        <f t="shared" si="54"/>
        <v>15111458.162745675</v>
      </c>
      <c r="N316" s="41">
        <f>'jan-sep'!M316</f>
        <v>11827303.677670958</v>
      </c>
      <c r="O316" s="41">
        <f t="shared" si="55"/>
        <v>3284154.4850747176</v>
      </c>
    </row>
    <row r="317" spans="1:15" s="34" customFormat="1" x14ac:dyDescent="0.2">
      <c r="A317" s="33">
        <v>1648</v>
      </c>
      <c r="B317" s="34" t="s">
        <v>369</v>
      </c>
      <c r="C317" s="36">
        <v>135455</v>
      </c>
      <c r="D317" s="36">
        <v>6319</v>
      </c>
      <c r="E317" s="37">
        <f t="shared" si="46"/>
        <v>21436.144959645513</v>
      </c>
      <c r="F317" s="38">
        <f t="shared" si="47"/>
        <v>0.72586316125371797</v>
      </c>
      <c r="G317" s="39">
        <f t="shared" si="48"/>
        <v>4857.4750678856017</v>
      </c>
      <c r="H317" s="39">
        <f t="shared" si="49"/>
        <v>1799.9093370523485</v>
      </c>
      <c r="I317" s="37">
        <f t="shared" si="50"/>
        <v>6657.3844049379504</v>
      </c>
      <c r="J317" s="40">
        <f t="shared" si="51"/>
        <v>-372.13357175970538</v>
      </c>
      <c r="K317" s="37">
        <f t="shared" si="52"/>
        <v>6285.2508331782446</v>
      </c>
      <c r="L317" s="37">
        <f t="shared" si="53"/>
        <v>42068012.054802909</v>
      </c>
      <c r="M317" s="37">
        <f t="shared" si="54"/>
        <v>39716500.014853328</v>
      </c>
      <c r="N317" s="41">
        <f>'jan-sep'!M317</f>
        <v>31854624.188271165</v>
      </c>
      <c r="O317" s="41">
        <f t="shared" si="55"/>
        <v>7861875.8265821636</v>
      </c>
    </row>
    <row r="318" spans="1:15" s="34" customFormat="1" x14ac:dyDescent="0.2">
      <c r="A318" s="33">
        <v>1653</v>
      </c>
      <c r="B318" s="34" t="s">
        <v>370</v>
      </c>
      <c r="C318" s="36">
        <v>383098</v>
      </c>
      <c r="D318" s="36">
        <v>16213</v>
      </c>
      <c r="E318" s="37">
        <f t="shared" si="46"/>
        <v>23629.063097514339</v>
      </c>
      <c r="F318" s="38">
        <f t="shared" si="47"/>
        <v>0.80011897986852198</v>
      </c>
      <c r="G318" s="39">
        <f t="shared" si="48"/>
        <v>3541.7241851643062</v>
      </c>
      <c r="H318" s="39">
        <f t="shared" si="49"/>
        <v>1032.3879887982596</v>
      </c>
      <c r="I318" s="37">
        <f t="shared" si="50"/>
        <v>4574.112173962566</v>
      </c>
      <c r="J318" s="40">
        <f t="shared" si="51"/>
        <v>-372.13357175970538</v>
      </c>
      <c r="K318" s="37">
        <f t="shared" si="52"/>
        <v>4201.9786022028602</v>
      </c>
      <c r="L318" s="37">
        <f t="shared" si="53"/>
        <v>74160080.676455081</v>
      </c>
      <c r="M318" s="37">
        <f t="shared" si="54"/>
        <v>68126679.077514976</v>
      </c>
      <c r="N318" s="41">
        <f>'jan-sep'!M318</f>
        <v>54449781.415483512</v>
      </c>
      <c r="O318" s="41">
        <f t="shared" si="55"/>
        <v>13676897.662031464</v>
      </c>
    </row>
    <row r="319" spans="1:15" s="34" customFormat="1" x14ac:dyDescent="0.2">
      <c r="A319" s="33">
        <v>1657</v>
      </c>
      <c r="B319" s="34" t="s">
        <v>371</v>
      </c>
      <c r="C319" s="36">
        <v>184585</v>
      </c>
      <c r="D319" s="36">
        <v>8000</v>
      </c>
      <c r="E319" s="37">
        <f t="shared" si="46"/>
        <v>23073.125</v>
      </c>
      <c r="F319" s="38">
        <f t="shared" si="47"/>
        <v>0.78129400057850462</v>
      </c>
      <c r="G319" s="39">
        <f t="shared" si="48"/>
        <v>3875.2870436729099</v>
      </c>
      <c r="H319" s="39">
        <f t="shared" si="49"/>
        <v>1226.9663229282783</v>
      </c>
      <c r="I319" s="37">
        <f t="shared" si="50"/>
        <v>5102.2533666011877</v>
      </c>
      <c r="J319" s="40">
        <f t="shared" si="51"/>
        <v>-372.13357175970538</v>
      </c>
      <c r="K319" s="37">
        <f t="shared" si="52"/>
        <v>4730.119794841482</v>
      </c>
      <c r="L319" s="37">
        <f t="shared" si="53"/>
        <v>40818026.932809502</v>
      </c>
      <c r="M319" s="37">
        <f t="shared" si="54"/>
        <v>37840958.358731858</v>
      </c>
      <c r="N319" s="41">
        <f>'jan-sep'!M319</f>
        <v>30734822.884343922</v>
      </c>
      <c r="O319" s="41">
        <f t="shared" si="55"/>
        <v>7106135.4743879363</v>
      </c>
    </row>
    <row r="320" spans="1:15" s="34" customFormat="1" x14ac:dyDescent="0.2">
      <c r="A320" s="33">
        <v>1662</v>
      </c>
      <c r="B320" s="34" t="s">
        <v>372</v>
      </c>
      <c r="C320" s="36">
        <v>148027</v>
      </c>
      <c r="D320" s="36">
        <v>6050</v>
      </c>
      <c r="E320" s="37">
        <f t="shared" si="46"/>
        <v>24467.272727272728</v>
      </c>
      <c r="F320" s="38">
        <f t="shared" si="47"/>
        <v>0.82850213797811301</v>
      </c>
      <c r="G320" s="39">
        <f t="shared" si="48"/>
        <v>3038.798407309273</v>
      </c>
      <c r="H320" s="39">
        <f t="shared" si="49"/>
        <v>739.01461838282353</v>
      </c>
      <c r="I320" s="37">
        <f t="shared" si="50"/>
        <v>3777.8130256920967</v>
      </c>
      <c r="J320" s="40">
        <f t="shared" si="51"/>
        <v>-372.13357175970538</v>
      </c>
      <c r="K320" s="37">
        <f t="shared" si="52"/>
        <v>3405.6794539323914</v>
      </c>
      <c r="L320" s="37">
        <f t="shared" si="53"/>
        <v>22855768.805437185</v>
      </c>
      <c r="M320" s="37">
        <f t="shared" si="54"/>
        <v>20604360.69629097</v>
      </c>
      <c r="N320" s="41">
        <f>'jan-sep'!M320</f>
        <v>14097286.681285104</v>
      </c>
      <c r="O320" s="41">
        <f t="shared" si="55"/>
        <v>6507074.0150058661</v>
      </c>
    </row>
    <row r="321" spans="1:15" s="34" customFormat="1" x14ac:dyDescent="0.2">
      <c r="A321" s="33">
        <v>1663</v>
      </c>
      <c r="B321" s="34" t="s">
        <v>373</v>
      </c>
      <c r="C321" s="36">
        <v>366234</v>
      </c>
      <c r="D321" s="36">
        <v>13820</v>
      </c>
      <c r="E321" s="37">
        <f t="shared" si="46"/>
        <v>26500.289435600578</v>
      </c>
      <c r="F321" s="38">
        <f t="shared" si="47"/>
        <v>0.89734343092358138</v>
      </c>
      <c r="G321" s="39">
        <f t="shared" si="48"/>
        <v>1818.9883823125631</v>
      </c>
      <c r="H321" s="39">
        <f t="shared" si="49"/>
        <v>27.458770468075997</v>
      </c>
      <c r="I321" s="37">
        <f t="shared" si="50"/>
        <v>1846.447152780639</v>
      </c>
      <c r="J321" s="40">
        <f t="shared" si="51"/>
        <v>-372.13357175970538</v>
      </c>
      <c r="K321" s="37">
        <f t="shared" si="52"/>
        <v>1474.3135810209337</v>
      </c>
      <c r="L321" s="37">
        <f t="shared" si="53"/>
        <v>25517899.651428431</v>
      </c>
      <c r="M321" s="37">
        <f t="shared" si="54"/>
        <v>20375013.689709306</v>
      </c>
      <c r="N321" s="41">
        <f>'jan-sep'!M321</f>
        <v>20439044.782704107</v>
      </c>
      <c r="O321" s="41">
        <f t="shared" si="55"/>
        <v>-64031.0929948017</v>
      </c>
    </row>
    <row r="322" spans="1:15" s="34" customFormat="1" x14ac:dyDescent="0.2">
      <c r="A322" s="33">
        <v>1664</v>
      </c>
      <c r="B322" s="34" t="s">
        <v>374</v>
      </c>
      <c r="C322" s="36">
        <v>94095</v>
      </c>
      <c r="D322" s="36">
        <v>4098</v>
      </c>
      <c r="E322" s="37">
        <f t="shared" si="46"/>
        <v>22961.200585651539</v>
      </c>
      <c r="F322" s="38">
        <f t="shared" si="47"/>
        <v>0.77750405563395486</v>
      </c>
      <c r="G322" s="39">
        <f t="shared" si="48"/>
        <v>3942.4416922819864</v>
      </c>
      <c r="H322" s="39">
        <f t="shared" si="49"/>
        <v>1266.1398679502397</v>
      </c>
      <c r="I322" s="37">
        <f t="shared" si="50"/>
        <v>5208.5815602322264</v>
      </c>
      <c r="J322" s="40">
        <f t="shared" si="51"/>
        <v>-372.13357175970538</v>
      </c>
      <c r="K322" s="37">
        <f t="shared" si="52"/>
        <v>4836.4479884725206</v>
      </c>
      <c r="L322" s="37">
        <f t="shared" si="53"/>
        <v>21344767.233831663</v>
      </c>
      <c r="M322" s="37">
        <f t="shared" si="54"/>
        <v>19819763.85676039</v>
      </c>
      <c r="N322" s="41">
        <f>'jan-sep'!M322</f>
        <v>14775764.697505176</v>
      </c>
      <c r="O322" s="41">
        <f t="shared" si="55"/>
        <v>5043999.159255214</v>
      </c>
    </row>
    <row r="323" spans="1:15" s="34" customFormat="1" x14ac:dyDescent="0.2">
      <c r="A323" s="33">
        <v>1665</v>
      </c>
      <c r="B323" s="34" t="s">
        <v>375</v>
      </c>
      <c r="C323" s="36">
        <v>33021</v>
      </c>
      <c r="D323" s="36">
        <v>861</v>
      </c>
      <c r="E323" s="37">
        <f t="shared" si="46"/>
        <v>38351.916376306617</v>
      </c>
      <c r="F323" s="38">
        <f t="shared" si="47"/>
        <v>1.2986590319038649</v>
      </c>
      <c r="G323" s="39">
        <f t="shared" si="48"/>
        <v>-5291.9877821110604</v>
      </c>
      <c r="H323" s="39">
        <f t="shared" si="49"/>
        <v>0</v>
      </c>
      <c r="I323" s="37">
        <f t="shared" si="50"/>
        <v>-5291.9877821110604</v>
      </c>
      <c r="J323" s="40">
        <f t="shared" si="51"/>
        <v>-372.13357175970538</v>
      </c>
      <c r="K323" s="37">
        <f t="shared" si="52"/>
        <v>-5664.1213538707661</v>
      </c>
      <c r="L323" s="37">
        <f t="shared" si="53"/>
        <v>-4556401.480397623</v>
      </c>
      <c r="M323" s="37">
        <f t="shared" si="54"/>
        <v>-4876808.4856827296</v>
      </c>
      <c r="N323" s="41">
        <f>'jan-sep'!M323</f>
        <v>-6023566.1894453652</v>
      </c>
      <c r="O323" s="41">
        <f t="shared" si="55"/>
        <v>1146757.7037626356</v>
      </c>
    </row>
    <row r="324" spans="1:15" s="34" customFormat="1" x14ac:dyDescent="0.2">
      <c r="A324" s="33">
        <v>1702</v>
      </c>
      <c r="B324" s="34" t="s">
        <v>376</v>
      </c>
      <c r="C324" s="36">
        <v>486564</v>
      </c>
      <c r="D324" s="36">
        <v>21972</v>
      </c>
      <c r="E324" s="37">
        <f t="shared" si="46"/>
        <v>22144.729655925723</v>
      </c>
      <c r="F324" s="38">
        <f t="shared" si="47"/>
        <v>0.74985700569851987</v>
      </c>
      <c r="G324" s="39">
        <f t="shared" si="48"/>
        <v>4432.3242501174764</v>
      </c>
      <c r="H324" s="39">
        <f t="shared" si="49"/>
        <v>1551.9046933542752</v>
      </c>
      <c r="I324" s="37">
        <f t="shared" si="50"/>
        <v>5984.2289434717513</v>
      </c>
      <c r="J324" s="40">
        <f t="shared" si="51"/>
        <v>-372.13357175970538</v>
      </c>
      <c r="K324" s="37">
        <f t="shared" si="52"/>
        <v>5612.0953717120456</v>
      </c>
      <c r="L324" s="37">
        <f t="shared" si="53"/>
        <v>131485478.34596132</v>
      </c>
      <c r="M324" s="37">
        <f t="shared" si="54"/>
        <v>123308959.50725706</v>
      </c>
      <c r="N324" s="41">
        <f>'jan-sep'!M324</f>
        <v>97242087.00185059</v>
      </c>
      <c r="O324" s="41">
        <f t="shared" si="55"/>
        <v>26066872.505406469</v>
      </c>
    </row>
    <row r="325" spans="1:15" s="34" customFormat="1" x14ac:dyDescent="0.2">
      <c r="A325" s="33">
        <v>1703</v>
      </c>
      <c r="B325" s="34" t="s">
        <v>377</v>
      </c>
      <c r="C325" s="36">
        <v>306879</v>
      </c>
      <c r="D325" s="36">
        <v>13051</v>
      </c>
      <c r="E325" s="37">
        <f t="shared" si="46"/>
        <v>23513.830357826988</v>
      </c>
      <c r="F325" s="38">
        <f t="shared" si="47"/>
        <v>0.79621700958110087</v>
      </c>
      <c r="G325" s="39">
        <f t="shared" si="48"/>
        <v>3610.8638289767173</v>
      </c>
      <c r="H325" s="39">
        <f t="shared" si="49"/>
        <v>1072.7194476888326</v>
      </c>
      <c r="I325" s="37">
        <f t="shared" si="50"/>
        <v>4683.5832766655494</v>
      </c>
      <c r="J325" s="40">
        <f t="shared" si="51"/>
        <v>-372.13357175970538</v>
      </c>
      <c r="K325" s="37">
        <f t="shared" si="52"/>
        <v>4311.4497049058436</v>
      </c>
      <c r="L325" s="37">
        <f t="shared" si="53"/>
        <v>61125445.343762085</v>
      </c>
      <c r="M325" s="37">
        <f t="shared" si="54"/>
        <v>56268730.098726168</v>
      </c>
      <c r="N325" s="41">
        <f>'jan-sep'!M325</f>
        <v>43943862.095446549</v>
      </c>
      <c r="O325" s="41">
        <f t="shared" si="55"/>
        <v>12324868.003279619</v>
      </c>
    </row>
    <row r="326" spans="1:15" s="34" customFormat="1" x14ac:dyDescent="0.2">
      <c r="A326" s="33">
        <v>1711</v>
      </c>
      <c r="B326" s="34" t="s">
        <v>378</v>
      </c>
      <c r="C326" s="36">
        <v>54271</v>
      </c>
      <c r="D326" s="36">
        <v>2508</v>
      </c>
      <c r="E326" s="37">
        <f t="shared" si="46"/>
        <v>21639.15470494418</v>
      </c>
      <c r="F326" s="38">
        <f t="shared" si="47"/>
        <v>0.7327374054690472</v>
      </c>
      <c r="G326" s="39">
        <f t="shared" si="48"/>
        <v>4735.6692207064016</v>
      </c>
      <c r="H326" s="39">
        <f t="shared" si="49"/>
        <v>1728.8559261978153</v>
      </c>
      <c r="I326" s="37">
        <f t="shared" si="50"/>
        <v>6464.5251469042169</v>
      </c>
      <c r="J326" s="40">
        <f t="shared" si="51"/>
        <v>-372.13357175970538</v>
      </c>
      <c r="K326" s="37">
        <f t="shared" si="52"/>
        <v>6092.3915751445111</v>
      </c>
      <c r="L326" s="37">
        <f t="shared" si="53"/>
        <v>16213029.068435775</v>
      </c>
      <c r="M326" s="37">
        <f t="shared" si="54"/>
        <v>15279718.070462434</v>
      </c>
      <c r="N326" s="41">
        <f>'jan-sep'!M326</f>
        <v>10841619.024241816</v>
      </c>
      <c r="O326" s="41">
        <f t="shared" si="55"/>
        <v>4438099.0462206174</v>
      </c>
    </row>
    <row r="327" spans="1:15" s="34" customFormat="1" x14ac:dyDescent="0.2">
      <c r="A327" s="33">
        <v>1714</v>
      </c>
      <c r="B327" s="34" t="s">
        <v>379</v>
      </c>
      <c r="C327" s="36">
        <v>562571</v>
      </c>
      <c r="D327" s="36">
        <v>23625</v>
      </c>
      <c r="E327" s="37">
        <f t="shared" si="46"/>
        <v>23812.5291005291</v>
      </c>
      <c r="F327" s="38">
        <f t="shared" si="47"/>
        <v>0.80633144079288965</v>
      </c>
      <c r="G327" s="39">
        <f t="shared" si="48"/>
        <v>3431.6445833554499</v>
      </c>
      <c r="H327" s="39">
        <f t="shared" si="49"/>
        <v>968.17488774309322</v>
      </c>
      <c r="I327" s="37">
        <f t="shared" si="50"/>
        <v>4399.8194710985426</v>
      </c>
      <c r="J327" s="40">
        <f t="shared" si="51"/>
        <v>-372.13357175970538</v>
      </c>
      <c r="K327" s="37">
        <f t="shared" si="52"/>
        <v>4027.6858993388373</v>
      </c>
      <c r="L327" s="37">
        <f t="shared" si="53"/>
        <v>103945735.00470307</v>
      </c>
      <c r="M327" s="37">
        <f t="shared" si="54"/>
        <v>95154079.371880025</v>
      </c>
      <c r="N327" s="41">
        <f>'jan-sep'!M327</f>
        <v>76381634.767828166</v>
      </c>
      <c r="O327" s="41">
        <f t="shared" si="55"/>
        <v>18772444.604051858</v>
      </c>
    </row>
    <row r="328" spans="1:15" s="34" customFormat="1" x14ac:dyDescent="0.2">
      <c r="A328" s="33">
        <v>1717</v>
      </c>
      <c r="B328" s="34" t="s">
        <v>380</v>
      </c>
      <c r="C328" s="36">
        <v>55002</v>
      </c>
      <c r="D328" s="36">
        <v>2630</v>
      </c>
      <c r="E328" s="37">
        <f t="shared" si="46"/>
        <v>20913.307984790874</v>
      </c>
      <c r="F328" s="38">
        <f t="shared" si="47"/>
        <v>0.70815904047534295</v>
      </c>
      <c r="G328" s="39">
        <f t="shared" si="48"/>
        <v>5171.1772527983858</v>
      </c>
      <c r="H328" s="39">
        <f t="shared" si="49"/>
        <v>1982.9022782514724</v>
      </c>
      <c r="I328" s="37">
        <f t="shared" si="50"/>
        <v>7154.0795310498579</v>
      </c>
      <c r="J328" s="40">
        <f t="shared" si="51"/>
        <v>-372.13357175970538</v>
      </c>
      <c r="K328" s="37">
        <f t="shared" si="52"/>
        <v>6781.9459592901521</v>
      </c>
      <c r="L328" s="37">
        <f t="shared" si="53"/>
        <v>18815229.166661125</v>
      </c>
      <c r="M328" s="37">
        <f t="shared" si="54"/>
        <v>17836517.872933101</v>
      </c>
      <c r="N328" s="41">
        <f>'jan-sep'!M328</f>
        <v>15056401.648228062</v>
      </c>
      <c r="O328" s="41">
        <f t="shared" si="55"/>
        <v>2780116.2247050386</v>
      </c>
    </row>
    <row r="329" spans="1:15" s="34" customFormat="1" x14ac:dyDescent="0.2">
      <c r="A329" s="33">
        <v>1718</v>
      </c>
      <c r="B329" s="34" t="s">
        <v>381</v>
      </c>
      <c r="C329" s="36">
        <v>77704</v>
      </c>
      <c r="D329" s="36">
        <v>3480</v>
      </c>
      <c r="E329" s="37">
        <f t="shared" ref="E329:E392" si="56">(C329*1000)/D329</f>
        <v>22328.735632183907</v>
      </c>
      <c r="F329" s="38">
        <f t="shared" ref="F329:F392" si="57">IF(ISNUMBER(C329),E329/E$435,"")</f>
        <v>0.75608775100593317</v>
      </c>
      <c r="G329" s="39">
        <f t="shared" ref="G329:G392" si="58">(E$435-E329)*0.6</f>
        <v>4321.9206643625657</v>
      </c>
      <c r="H329" s="39">
        <f t="shared" ref="H329:H392" si="59">IF(E329&gt;=E$435*0.9,0,IF(E329&lt;0.9*E$435,(E$435*0.9-E329)*0.35))</f>
        <v>1487.5026016639108</v>
      </c>
      <c r="I329" s="37">
        <f t="shared" ref="I329:I392" si="60">G329+H329</f>
        <v>5809.423266026477</v>
      </c>
      <c r="J329" s="40">
        <f t="shared" ref="J329:J392" si="61">I$437</f>
        <v>-372.13357175970538</v>
      </c>
      <c r="K329" s="37">
        <f t="shared" ref="K329:K392" si="62">I329+J329</f>
        <v>5437.2896942667712</v>
      </c>
      <c r="L329" s="37">
        <f t="shared" ref="L329:L392" si="63">(I329*D329)</f>
        <v>20216792.965772141</v>
      </c>
      <c r="M329" s="37">
        <f t="shared" ref="M329:M392" si="64">(K329*D329)</f>
        <v>18921768.136048365</v>
      </c>
      <c r="N329" s="41">
        <f>'jan-sep'!M329</f>
        <v>17258558.454689611</v>
      </c>
      <c r="O329" s="41">
        <f t="shared" ref="O329:O392" si="65">M329-N329</f>
        <v>1663209.6813587546</v>
      </c>
    </row>
    <row r="330" spans="1:15" s="34" customFormat="1" x14ac:dyDescent="0.2">
      <c r="A330" s="33">
        <v>1719</v>
      </c>
      <c r="B330" s="34" t="s">
        <v>382</v>
      </c>
      <c r="C330" s="36">
        <v>464470</v>
      </c>
      <c r="D330" s="36">
        <v>19892</v>
      </c>
      <c r="E330" s="37">
        <f t="shared" si="56"/>
        <v>23349.587773979489</v>
      </c>
      <c r="F330" s="38">
        <f t="shared" si="57"/>
        <v>0.79065548527957852</v>
      </c>
      <c r="G330" s="39">
        <f t="shared" si="58"/>
        <v>3709.4093792852163</v>
      </c>
      <c r="H330" s="39">
        <f t="shared" si="59"/>
        <v>1130.2043520354573</v>
      </c>
      <c r="I330" s="37">
        <f t="shared" si="60"/>
        <v>4839.6137313206737</v>
      </c>
      <c r="J330" s="40">
        <f t="shared" si="61"/>
        <v>-372.13357175970538</v>
      </c>
      <c r="K330" s="37">
        <f t="shared" si="62"/>
        <v>4467.4801595609679</v>
      </c>
      <c r="L330" s="37">
        <f t="shared" si="63"/>
        <v>96269596.343430847</v>
      </c>
      <c r="M330" s="37">
        <f t="shared" si="64"/>
        <v>88867115.333986774</v>
      </c>
      <c r="N330" s="41">
        <f>'jan-sep'!M330</f>
        <v>76605925.051921204</v>
      </c>
      <c r="O330" s="41">
        <f t="shared" si="65"/>
        <v>12261190.28206557</v>
      </c>
    </row>
    <row r="331" spans="1:15" s="34" customFormat="1" x14ac:dyDescent="0.2">
      <c r="A331" s="33">
        <v>1721</v>
      </c>
      <c r="B331" s="34" t="s">
        <v>383</v>
      </c>
      <c r="C331" s="36">
        <v>317017</v>
      </c>
      <c r="D331" s="36">
        <v>14849</v>
      </c>
      <c r="E331" s="37">
        <f t="shared" si="56"/>
        <v>21349.38379688868</v>
      </c>
      <c r="F331" s="38">
        <f t="shared" si="57"/>
        <v>0.72292528543736756</v>
      </c>
      <c r="G331" s="39">
        <f t="shared" si="58"/>
        <v>4909.5317655397021</v>
      </c>
      <c r="H331" s="39">
        <f t="shared" si="59"/>
        <v>1830.2757440172402</v>
      </c>
      <c r="I331" s="37">
        <f t="shared" si="60"/>
        <v>6739.807509556942</v>
      </c>
      <c r="J331" s="40">
        <f t="shared" si="61"/>
        <v>-372.13357175970538</v>
      </c>
      <c r="K331" s="37">
        <f t="shared" si="62"/>
        <v>6367.6739377972362</v>
      </c>
      <c r="L331" s="37">
        <f t="shared" si="63"/>
        <v>100079401.70941103</v>
      </c>
      <c r="M331" s="37">
        <f t="shared" si="64"/>
        <v>94553590.302351162</v>
      </c>
      <c r="N331" s="41">
        <f>'jan-sep'!M331</f>
        <v>74889478.963702872</v>
      </c>
      <c r="O331" s="41">
        <f t="shared" si="65"/>
        <v>19664111.338648289</v>
      </c>
    </row>
    <row r="332" spans="1:15" s="34" customFormat="1" x14ac:dyDescent="0.2">
      <c r="A332" s="33">
        <v>1724</v>
      </c>
      <c r="B332" s="34" t="s">
        <v>384</v>
      </c>
      <c r="C332" s="36">
        <v>47793</v>
      </c>
      <c r="D332" s="36">
        <v>2515</v>
      </c>
      <c r="E332" s="37">
        <f t="shared" si="56"/>
        <v>19003.180914512923</v>
      </c>
      <c r="F332" s="38">
        <f t="shared" si="57"/>
        <v>0.64347899300233014</v>
      </c>
      <c r="G332" s="39">
        <f t="shared" si="58"/>
        <v>6317.2534949651563</v>
      </c>
      <c r="H332" s="39">
        <f t="shared" si="59"/>
        <v>2651.4467528487553</v>
      </c>
      <c r="I332" s="37">
        <f t="shared" si="60"/>
        <v>8968.7002478139111</v>
      </c>
      <c r="J332" s="40">
        <f t="shared" si="61"/>
        <v>-372.13357175970538</v>
      </c>
      <c r="K332" s="37">
        <f t="shared" si="62"/>
        <v>8596.5666760542063</v>
      </c>
      <c r="L332" s="37">
        <f t="shared" si="63"/>
        <v>22556281.123251986</v>
      </c>
      <c r="M332" s="37">
        <f t="shared" si="64"/>
        <v>21620365.190276328</v>
      </c>
      <c r="N332" s="41">
        <f>'jan-sep'!M332</f>
        <v>17599119.256765623</v>
      </c>
      <c r="O332" s="41">
        <f t="shared" si="65"/>
        <v>4021245.9335107058</v>
      </c>
    </row>
    <row r="333" spans="1:15" s="34" customFormat="1" x14ac:dyDescent="0.2">
      <c r="A333" s="33">
        <v>1725</v>
      </c>
      <c r="B333" s="34" t="s">
        <v>385</v>
      </c>
      <c r="C333" s="36">
        <v>30963</v>
      </c>
      <c r="D333" s="36">
        <v>1593</v>
      </c>
      <c r="E333" s="37">
        <f t="shared" si="56"/>
        <v>19436.911487758945</v>
      </c>
      <c r="F333" s="38">
        <f t="shared" si="57"/>
        <v>0.65816582431558279</v>
      </c>
      <c r="G333" s="39">
        <f t="shared" si="58"/>
        <v>6057.0151510175428</v>
      </c>
      <c r="H333" s="39">
        <f t="shared" si="59"/>
        <v>2499.6410522126471</v>
      </c>
      <c r="I333" s="37">
        <f t="shared" si="60"/>
        <v>8556.6562032301899</v>
      </c>
      <c r="J333" s="40">
        <f t="shared" si="61"/>
        <v>-372.13357175970538</v>
      </c>
      <c r="K333" s="37">
        <f t="shared" si="62"/>
        <v>8184.5226314704842</v>
      </c>
      <c r="L333" s="37">
        <f t="shared" si="63"/>
        <v>13630753.331745693</v>
      </c>
      <c r="M333" s="37">
        <f t="shared" si="64"/>
        <v>13037944.551932482</v>
      </c>
      <c r="N333" s="41">
        <f>'jan-sep'!M333</f>
        <v>10313324.344344983</v>
      </c>
      <c r="O333" s="41">
        <f t="shared" si="65"/>
        <v>2724620.2075874992</v>
      </c>
    </row>
    <row r="334" spans="1:15" s="34" customFormat="1" x14ac:dyDescent="0.2">
      <c r="A334" s="33">
        <v>1736</v>
      </c>
      <c r="B334" s="34" t="s">
        <v>386</v>
      </c>
      <c r="C334" s="36">
        <v>43162</v>
      </c>
      <c r="D334" s="36">
        <v>2159</v>
      </c>
      <c r="E334" s="37">
        <f t="shared" si="56"/>
        <v>19991.662806855027</v>
      </c>
      <c r="F334" s="38">
        <f t="shared" si="57"/>
        <v>0.67695061733442097</v>
      </c>
      <c r="G334" s="39">
        <f t="shared" si="58"/>
        <v>5724.1643595598935</v>
      </c>
      <c r="H334" s="39">
        <f t="shared" si="59"/>
        <v>2305.4780905290186</v>
      </c>
      <c r="I334" s="37">
        <f t="shared" si="60"/>
        <v>8029.6424500889116</v>
      </c>
      <c r="J334" s="40">
        <f t="shared" si="61"/>
        <v>-372.13357175970538</v>
      </c>
      <c r="K334" s="37">
        <f t="shared" si="62"/>
        <v>7657.5088783292058</v>
      </c>
      <c r="L334" s="37">
        <f t="shared" si="63"/>
        <v>17335998.049741961</v>
      </c>
      <c r="M334" s="37">
        <f t="shared" si="64"/>
        <v>16532561.668312754</v>
      </c>
      <c r="N334" s="41">
        <f>'jan-sep'!M334</f>
        <v>11060500.288412319</v>
      </c>
      <c r="O334" s="41">
        <f t="shared" si="65"/>
        <v>5472061.379900435</v>
      </c>
    </row>
    <row r="335" spans="1:15" s="34" customFormat="1" x14ac:dyDescent="0.2">
      <c r="A335" s="33">
        <v>1738</v>
      </c>
      <c r="B335" s="34" t="s">
        <v>387</v>
      </c>
      <c r="C335" s="36">
        <v>30446</v>
      </c>
      <c r="D335" s="36">
        <v>1389</v>
      </c>
      <c r="E335" s="37">
        <f t="shared" si="56"/>
        <v>21919.366450683945</v>
      </c>
      <c r="F335" s="38">
        <f t="shared" si="57"/>
        <v>0.74222583652631002</v>
      </c>
      <c r="G335" s="39">
        <f t="shared" si="58"/>
        <v>4567.5421732625427</v>
      </c>
      <c r="H335" s="39">
        <f t="shared" si="59"/>
        <v>1630.7818151888976</v>
      </c>
      <c r="I335" s="37">
        <f t="shared" si="60"/>
        <v>6198.3239884514405</v>
      </c>
      <c r="J335" s="40">
        <f t="shared" si="61"/>
        <v>-372.13357175970538</v>
      </c>
      <c r="K335" s="37">
        <f t="shared" si="62"/>
        <v>5826.1904166917348</v>
      </c>
      <c r="L335" s="37">
        <f t="shared" si="63"/>
        <v>8609472.0199590512</v>
      </c>
      <c r="M335" s="37">
        <f t="shared" si="64"/>
        <v>8092578.4887848198</v>
      </c>
      <c r="N335" s="41">
        <f>'jan-sep'!M335</f>
        <v>6008024.7107942142</v>
      </c>
      <c r="O335" s="41">
        <f t="shared" si="65"/>
        <v>2084553.7779906057</v>
      </c>
    </row>
    <row r="336" spans="1:15" s="34" customFormat="1" x14ac:dyDescent="0.2">
      <c r="A336" s="33">
        <v>1739</v>
      </c>
      <c r="B336" s="34" t="s">
        <v>388</v>
      </c>
      <c r="C336" s="36">
        <v>12307</v>
      </c>
      <c r="D336" s="36">
        <v>469</v>
      </c>
      <c r="E336" s="37">
        <f t="shared" si="56"/>
        <v>26240.938166311302</v>
      </c>
      <c r="F336" s="38">
        <f t="shared" si="57"/>
        <v>0.88856136994405943</v>
      </c>
      <c r="G336" s="39">
        <f t="shared" si="58"/>
        <v>1974.5991438861288</v>
      </c>
      <c r="H336" s="39">
        <f t="shared" si="59"/>
        <v>118.23171471932272</v>
      </c>
      <c r="I336" s="37">
        <f t="shared" si="60"/>
        <v>2092.8308586054513</v>
      </c>
      <c r="J336" s="40">
        <f t="shared" si="61"/>
        <v>-372.13357175970538</v>
      </c>
      <c r="K336" s="37">
        <f t="shared" si="62"/>
        <v>1720.697286845746</v>
      </c>
      <c r="L336" s="37">
        <f t="shared" si="63"/>
        <v>981537.6726859567</v>
      </c>
      <c r="M336" s="37">
        <f t="shared" si="64"/>
        <v>807007.02753065492</v>
      </c>
      <c r="N336" s="41">
        <f>'jan-sep'!M336</f>
        <v>-118617.35522633747</v>
      </c>
      <c r="O336" s="41">
        <f t="shared" si="65"/>
        <v>925624.38275699236</v>
      </c>
    </row>
    <row r="337" spans="1:15" s="34" customFormat="1" x14ac:dyDescent="0.2">
      <c r="A337" s="33">
        <v>1740</v>
      </c>
      <c r="B337" s="34" t="s">
        <v>389</v>
      </c>
      <c r="C337" s="36">
        <v>27770</v>
      </c>
      <c r="D337" s="36">
        <v>872</v>
      </c>
      <c r="E337" s="37">
        <f t="shared" si="56"/>
        <v>31846.330275229357</v>
      </c>
      <c r="F337" s="38">
        <f t="shared" si="57"/>
        <v>1.0783691755875415</v>
      </c>
      <c r="G337" s="39">
        <f t="shared" si="58"/>
        <v>-1388.636121464704</v>
      </c>
      <c r="H337" s="39">
        <f t="shared" si="59"/>
        <v>0</v>
      </c>
      <c r="I337" s="37">
        <f t="shared" si="60"/>
        <v>-1388.636121464704</v>
      </c>
      <c r="J337" s="40">
        <f t="shared" si="61"/>
        <v>-372.13357175970538</v>
      </c>
      <c r="K337" s="37">
        <f t="shared" si="62"/>
        <v>-1760.7696932244094</v>
      </c>
      <c r="L337" s="37">
        <f t="shared" si="63"/>
        <v>-1210890.697917222</v>
      </c>
      <c r="M337" s="37">
        <f t="shared" si="64"/>
        <v>-1535391.172491685</v>
      </c>
      <c r="N337" s="41">
        <f>'jan-sep'!M337</f>
        <v>-2224975.9781606975</v>
      </c>
      <c r="O337" s="41">
        <f t="shared" si="65"/>
        <v>689584.80566901248</v>
      </c>
    </row>
    <row r="338" spans="1:15" s="34" customFormat="1" x14ac:dyDescent="0.2">
      <c r="A338" s="33">
        <v>1742</v>
      </c>
      <c r="B338" s="34" t="s">
        <v>390</v>
      </c>
      <c r="C338" s="36">
        <v>60120</v>
      </c>
      <c r="D338" s="36">
        <v>2467</v>
      </c>
      <c r="E338" s="37">
        <f t="shared" si="56"/>
        <v>24369.679773003649</v>
      </c>
      <c r="F338" s="38">
        <f t="shared" si="57"/>
        <v>0.82519747986746861</v>
      </c>
      <c r="G338" s="39">
        <f t="shared" si="58"/>
        <v>3097.3541798707206</v>
      </c>
      <c r="H338" s="39">
        <f t="shared" si="59"/>
        <v>773.17215237700123</v>
      </c>
      <c r="I338" s="37">
        <f t="shared" si="60"/>
        <v>3870.5263322477217</v>
      </c>
      <c r="J338" s="40">
        <f t="shared" si="61"/>
        <v>-372.13357175970538</v>
      </c>
      <c r="K338" s="37">
        <f t="shared" si="62"/>
        <v>3498.3927604880164</v>
      </c>
      <c r="L338" s="37">
        <f t="shared" si="63"/>
        <v>9548588.4616551287</v>
      </c>
      <c r="M338" s="37">
        <f t="shared" si="64"/>
        <v>8630534.9401239362</v>
      </c>
      <c r="N338" s="41">
        <f>'jan-sep'!M338</f>
        <v>6611610.5194595568</v>
      </c>
      <c r="O338" s="41">
        <f t="shared" si="65"/>
        <v>2018924.4206643794</v>
      </c>
    </row>
    <row r="339" spans="1:15" s="34" customFormat="1" x14ac:dyDescent="0.2">
      <c r="A339" s="33">
        <v>1743</v>
      </c>
      <c r="B339" s="34" t="s">
        <v>391</v>
      </c>
      <c r="C339" s="36">
        <v>27512</v>
      </c>
      <c r="D339" s="36">
        <v>1264</v>
      </c>
      <c r="E339" s="37">
        <f t="shared" si="56"/>
        <v>21765.822784810127</v>
      </c>
      <c r="F339" s="38">
        <f t="shared" si="57"/>
        <v>0.73702659520230018</v>
      </c>
      <c r="G339" s="39">
        <f t="shared" si="58"/>
        <v>4659.668372786834</v>
      </c>
      <c r="H339" s="39">
        <f t="shared" si="59"/>
        <v>1684.5220982447338</v>
      </c>
      <c r="I339" s="37">
        <f t="shared" si="60"/>
        <v>6344.1904710315675</v>
      </c>
      <c r="J339" s="40">
        <f t="shared" si="61"/>
        <v>-372.13357175970538</v>
      </c>
      <c r="K339" s="37">
        <f t="shared" si="62"/>
        <v>5972.0568992718618</v>
      </c>
      <c r="L339" s="37">
        <f t="shared" si="63"/>
        <v>8019056.7553839013</v>
      </c>
      <c r="M339" s="37">
        <f t="shared" si="64"/>
        <v>7548679.9206796335</v>
      </c>
      <c r="N339" s="41">
        <f>'jan-sep'!M339</f>
        <v>6624063.4157263404</v>
      </c>
      <c r="O339" s="41">
        <f t="shared" si="65"/>
        <v>924616.50495329313</v>
      </c>
    </row>
    <row r="340" spans="1:15" s="34" customFormat="1" x14ac:dyDescent="0.2">
      <c r="A340" s="33">
        <v>1744</v>
      </c>
      <c r="B340" s="34" t="s">
        <v>392</v>
      </c>
      <c r="C340" s="36">
        <v>88873</v>
      </c>
      <c r="D340" s="36">
        <v>3840</v>
      </c>
      <c r="E340" s="37">
        <f t="shared" si="56"/>
        <v>23144.010416666668</v>
      </c>
      <c r="F340" s="38">
        <f t="shared" si="57"/>
        <v>0.78369429749407959</v>
      </c>
      <c r="G340" s="39">
        <f t="shared" si="58"/>
        <v>3832.755793672909</v>
      </c>
      <c r="H340" s="39">
        <f t="shared" si="59"/>
        <v>1202.1564270949445</v>
      </c>
      <c r="I340" s="37">
        <f t="shared" si="60"/>
        <v>5034.9122207678538</v>
      </c>
      <c r="J340" s="40">
        <f t="shared" si="61"/>
        <v>-372.13357175970538</v>
      </c>
      <c r="K340" s="37">
        <f t="shared" si="62"/>
        <v>4662.778649008148</v>
      </c>
      <c r="L340" s="37">
        <f t="shared" si="63"/>
        <v>19334062.927748557</v>
      </c>
      <c r="M340" s="37">
        <f t="shared" si="64"/>
        <v>17905070.012191288</v>
      </c>
      <c r="N340" s="41">
        <f>'jan-sep'!M340</f>
        <v>14010498.98448509</v>
      </c>
      <c r="O340" s="41">
        <f t="shared" si="65"/>
        <v>3894571.0277061984</v>
      </c>
    </row>
    <row r="341" spans="1:15" s="34" customFormat="1" x14ac:dyDescent="0.2">
      <c r="A341" s="33">
        <v>1748</v>
      </c>
      <c r="B341" s="34" t="s">
        <v>393</v>
      </c>
      <c r="C341" s="36">
        <v>11606</v>
      </c>
      <c r="D341" s="36">
        <v>628</v>
      </c>
      <c r="E341" s="37">
        <f t="shared" si="56"/>
        <v>18480.891719745225</v>
      </c>
      <c r="F341" s="38">
        <f t="shared" si="57"/>
        <v>0.62579342095957557</v>
      </c>
      <c r="G341" s="39">
        <f t="shared" si="58"/>
        <v>6630.6270118257753</v>
      </c>
      <c r="H341" s="39">
        <f t="shared" si="59"/>
        <v>2834.2479710174493</v>
      </c>
      <c r="I341" s="37">
        <f t="shared" si="60"/>
        <v>9464.8749828432246</v>
      </c>
      <c r="J341" s="40">
        <f t="shared" si="61"/>
        <v>-372.13357175970538</v>
      </c>
      <c r="K341" s="37">
        <f t="shared" si="62"/>
        <v>9092.7414110835198</v>
      </c>
      <c r="L341" s="37">
        <f t="shared" si="63"/>
        <v>5943941.489225545</v>
      </c>
      <c r="M341" s="37">
        <f t="shared" si="64"/>
        <v>5710241.6061604507</v>
      </c>
      <c r="N341" s="41">
        <f>'jan-sep'!M341</f>
        <v>4324985.1464209976</v>
      </c>
      <c r="O341" s="41">
        <f t="shared" si="65"/>
        <v>1385256.4597394532</v>
      </c>
    </row>
    <row r="342" spans="1:15" s="34" customFormat="1" x14ac:dyDescent="0.2">
      <c r="A342" s="33">
        <v>1749</v>
      </c>
      <c r="B342" s="34" t="s">
        <v>394</v>
      </c>
      <c r="C342" s="36">
        <v>26271</v>
      </c>
      <c r="D342" s="36">
        <v>1090</v>
      </c>
      <c r="E342" s="37">
        <f t="shared" si="56"/>
        <v>24101.83486238532</v>
      </c>
      <c r="F342" s="38">
        <f t="shared" si="57"/>
        <v>0.81612781020843517</v>
      </c>
      <c r="G342" s="39">
        <f t="shared" si="58"/>
        <v>3258.0611262417178</v>
      </c>
      <c r="H342" s="39">
        <f t="shared" si="59"/>
        <v>866.91787109341635</v>
      </c>
      <c r="I342" s="37">
        <f t="shared" si="60"/>
        <v>4124.9789973351344</v>
      </c>
      <c r="J342" s="40">
        <f t="shared" si="61"/>
        <v>-372.13357175970538</v>
      </c>
      <c r="K342" s="37">
        <f t="shared" si="62"/>
        <v>3752.8454255754291</v>
      </c>
      <c r="L342" s="37">
        <f t="shared" si="63"/>
        <v>4496227.1070952965</v>
      </c>
      <c r="M342" s="37">
        <f t="shared" si="64"/>
        <v>4090601.5138772177</v>
      </c>
      <c r="N342" s="41">
        <f>'jan-sep'!M342</f>
        <v>2900400.492991861</v>
      </c>
      <c r="O342" s="41">
        <f t="shared" si="65"/>
        <v>1190201.0208853567</v>
      </c>
    </row>
    <row r="343" spans="1:15" s="34" customFormat="1" x14ac:dyDescent="0.2">
      <c r="A343" s="33">
        <v>1750</v>
      </c>
      <c r="B343" s="34" t="s">
        <v>395</v>
      </c>
      <c r="C343" s="36">
        <v>115775</v>
      </c>
      <c r="D343" s="36">
        <v>4418</v>
      </c>
      <c r="E343" s="37">
        <f t="shared" si="56"/>
        <v>26205.296514259848</v>
      </c>
      <c r="F343" s="38">
        <f t="shared" si="57"/>
        <v>0.88735448492443136</v>
      </c>
      <c r="G343" s="39">
        <f t="shared" si="58"/>
        <v>1995.9841351170012</v>
      </c>
      <c r="H343" s="39">
        <f t="shared" si="59"/>
        <v>130.70629293733163</v>
      </c>
      <c r="I343" s="37">
        <f t="shared" si="60"/>
        <v>2126.6904280543326</v>
      </c>
      <c r="J343" s="40">
        <f t="shared" si="61"/>
        <v>-372.13357175970538</v>
      </c>
      <c r="K343" s="37">
        <f t="shared" si="62"/>
        <v>1754.5568562946273</v>
      </c>
      <c r="L343" s="37">
        <f t="shared" si="63"/>
        <v>9395718.3111440409</v>
      </c>
      <c r="M343" s="37">
        <f t="shared" si="64"/>
        <v>7751632.1911096638</v>
      </c>
      <c r="N343" s="41">
        <f>'jan-sep'!M343</f>
        <v>8578589.6128789391</v>
      </c>
      <c r="O343" s="41">
        <f t="shared" si="65"/>
        <v>-826957.42176927533</v>
      </c>
    </row>
    <row r="344" spans="1:15" s="34" customFormat="1" x14ac:dyDescent="0.2">
      <c r="A344" s="33">
        <v>1751</v>
      </c>
      <c r="B344" s="34" t="s">
        <v>396</v>
      </c>
      <c r="C344" s="36">
        <v>113988</v>
      </c>
      <c r="D344" s="36">
        <v>5138</v>
      </c>
      <c r="E344" s="37">
        <f t="shared" si="56"/>
        <v>22185.286103542236</v>
      </c>
      <c r="F344" s="38">
        <f t="shared" si="57"/>
        <v>0.75123031378780369</v>
      </c>
      <c r="G344" s="39">
        <f t="shared" si="58"/>
        <v>4407.9903815475682</v>
      </c>
      <c r="H344" s="39">
        <f t="shared" si="59"/>
        <v>1537.7099366884959</v>
      </c>
      <c r="I344" s="37">
        <f t="shared" si="60"/>
        <v>5945.700318236064</v>
      </c>
      <c r="J344" s="40">
        <f t="shared" si="61"/>
        <v>-372.13357175970538</v>
      </c>
      <c r="K344" s="37">
        <f t="shared" si="62"/>
        <v>5573.5667464763583</v>
      </c>
      <c r="L344" s="37">
        <f t="shared" si="63"/>
        <v>30549008.235096898</v>
      </c>
      <c r="M344" s="37">
        <f t="shared" si="64"/>
        <v>28636985.943395529</v>
      </c>
      <c r="N344" s="41">
        <f>'jan-sep'!M344</f>
        <v>23335870.672469877</v>
      </c>
      <c r="O344" s="41">
        <f t="shared" si="65"/>
        <v>5301115.2709256522</v>
      </c>
    </row>
    <row r="345" spans="1:15" s="34" customFormat="1" x14ac:dyDescent="0.2">
      <c r="A345" s="33">
        <v>1755</v>
      </c>
      <c r="B345" s="34" t="s">
        <v>397</v>
      </c>
      <c r="C345" s="36">
        <v>12750</v>
      </c>
      <c r="D345" s="36">
        <v>584</v>
      </c>
      <c r="E345" s="37">
        <f t="shared" si="56"/>
        <v>21832.191780821919</v>
      </c>
      <c r="F345" s="38">
        <f t="shared" si="57"/>
        <v>0.73927395867857104</v>
      </c>
      <c r="G345" s="39">
        <f t="shared" si="58"/>
        <v>4619.8469751797584</v>
      </c>
      <c r="H345" s="39">
        <f t="shared" si="59"/>
        <v>1661.2929496406068</v>
      </c>
      <c r="I345" s="37">
        <f t="shared" si="60"/>
        <v>6281.1399248203652</v>
      </c>
      <c r="J345" s="40">
        <f t="shared" si="61"/>
        <v>-372.13357175970538</v>
      </c>
      <c r="K345" s="37">
        <f t="shared" si="62"/>
        <v>5909.0063530606594</v>
      </c>
      <c r="L345" s="37">
        <f t="shared" si="63"/>
        <v>3668185.7160950932</v>
      </c>
      <c r="M345" s="37">
        <f t="shared" si="64"/>
        <v>3450859.7101874249</v>
      </c>
      <c r="N345" s="41">
        <f>'jan-sep'!M345</f>
        <v>2684747.9705571057</v>
      </c>
      <c r="O345" s="41">
        <f t="shared" si="65"/>
        <v>766111.73963031918</v>
      </c>
    </row>
    <row r="346" spans="1:15" s="34" customFormat="1" x14ac:dyDescent="0.2">
      <c r="A346" s="33">
        <v>1756</v>
      </c>
      <c r="B346" s="34" t="s">
        <v>398</v>
      </c>
      <c r="C346" s="36">
        <v>152028</v>
      </c>
      <c r="D346" s="36">
        <v>6800</v>
      </c>
      <c r="E346" s="37">
        <f t="shared" si="56"/>
        <v>22357.058823529413</v>
      </c>
      <c r="F346" s="38">
        <f t="shared" si="57"/>
        <v>0.7570468208967901</v>
      </c>
      <c r="G346" s="39">
        <f t="shared" si="58"/>
        <v>4304.9267495552622</v>
      </c>
      <c r="H346" s="39">
        <f t="shared" si="59"/>
        <v>1477.5894846929839</v>
      </c>
      <c r="I346" s="37">
        <f t="shared" si="60"/>
        <v>5782.5162342482463</v>
      </c>
      <c r="J346" s="40">
        <f t="shared" si="61"/>
        <v>-372.13357175970538</v>
      </c>
      <c r="K346" s="37">
        <f t="shared" si="62"/>
        <v>5410.3826624885405</v>
      </c>
      <c r="L346" s="37">
        <f t="shared" si="63"/>
        <v>39321110.392888077</v>
      </c>
      <c r="M346" s="37">
        <f t="shared" si="64"/>
        <v>36790602.104922079</v>
      </c>
      <c r="N346" s="41">
        <f>'jan-sep'!M346</f>
        <v>28345604.451692343</v>
      </c>
      <c r="O346" s="41">
        <f t="shared" si="65"/>
        <v>8444997.6532297358</v>
      </c>
    </row>
    <row r="347" spans="1:15" s="34" customFormat="1" x14ac:dyDescent="0.2">
      <c r="A347" s="33">
        <v>1804</v>
      </c>
      <c r="B347" s="34" t="s">
        <v>399</v>
      </c>
      <c r="C347" s="36">
        <v>1412347</v>
      </c>
      <c r="D347" s="36">
        <v>51022</v>
      </c>
      <c r="E347" s="37">
        <f t="shared" si="56"/>
        <v>27681.137548508486</v>
      </c>
      <c r="F347" s="38">
        <f t="shared" si="57"/>
        <v>0.93732889219982363</v>
      </c>
      <c r="G347" s="39">
        <f t="shared" si="58"/>
        <v>1110.4795145678181</v>
      </c>
      <c r="H347" s="39">
        <f t="shared" si="59"/>
        <v>0</v>
      </c>
      <c r="I347" s="37">
        <f t="shared" si="60"/>
        <v>1110.4795145678181</v>
      </c>
      <c r="J347" s="40">
        <f t="shared" si="61"/>
        <v>-372.13357175970538</v>
      </c>
      <c r="K347" s="37">
        <f t="shared" si="62"/>
        <v>738.3459428081128</v>
      </c>
      <c r="L347" s="37">
        <f t="shared" si="63"/>
        <v>56658885.792279214</v>
      </c>
      <c r="M347" s="37">
        <f t="shared" si="64"/>
        <v>37671886.693955533</v>
      </c>
      <c r="N347" s="41">
        <f>'jan-sep'!M347</f>
        <v>25075996.37876717</v>
      </c>
      <c r="O347" s="41">
        <f t="shared" si="65"/>
        <v>12595890.315188363</v>
      </c>
    </row>
    <row r="348" spans="1:15" s="34" customFormat="1" x14ac:dyDescent="0.2">
      <c r="A348" s="33">
        <v>1805</v>
      </c>
      <c r="B348" s="34" t="s">
        <v>400</v>
      </c>
      <c r="C348" s="36">
        <v>501414</v>
      </c>
      <c r="D348" s="36">
        <v>18756</v>
      </c>
      <c r="E348" s="37">
        <f t="shared" si="56"/>
        <v>26733.525271912989</v>
      </c>
      <c r="F348" s="38">
        <f t="shared" si="57"/>
        <v>0.90524118034550827</v>
      </c>
      <c r="G348" s="39">
        <f t="shared" si="58"/>
        <v>1679.0468805251162</v>
      </c>
      <c r="H348" s="39">
        <f t="shared" si="59"/>
        <v>0</v>
      </c>
      <c r="I348" s="37">
        <f t="shared" si="60"/>
        <v>1679.0468805251162</v>
      </c>
      <c r="J348" s="40">
        <f t="shared" si="61"/>
        <v>-372.13357175970538</v>
      </c>
      <c r="K348" s="37">
        <f t="shared" si="62"/>
        <v>1306.9133087654109</v>
      </c>
      <c r="L348" s="37">
        <f t="shared" si="63"/>
        <v>31492203.291129079</v>
      </c>
      <c r="M348" s="37">
        <f t="shared" si="64"/>
        <v>24512466.019204047</v>
      </c>
      <c r="N348" s="41">
        <f>'jan-sep'!M348</f>
        <v>20842909.350479323</v>
      </c>
      <c r="O348" s="41">
        <f t="shared" si="65"/>
        <v>3669556.6687247232</v>
      </c>
    </row>
    <row r="349" spans="1:15" s="34" customFormat="1" x14ac:dyDescent="0.2">
      <c r="A349" s="33">
        <v>1811</v>
      </c>
      <c r="B349" s="34" t="s">
        <v>401</v>
      </c>
      <c r="C349" s="36">
        <v>36990</v>
      </c>
      <c r="D349" s="36">
        <v>1473</v>
      </c>
      <c r="E349" s="37">
        <f t="shared" si="56"/>
        <v>25112.016293279023</v>
      </c>
      <c r="F349" s="38">
        <f t="shared" si="57"/>
        <v>0.85033421664245989</v>
      </c>
      <c r="G349" s="39">
        <f t="shared" si="58"/>
        <v>2651.9522677054961</v>
      </c>
      <c r="H349" s="39">
        <f t="shared" si="59"/>
        <v>513.3543702806204</v>
      </c>
      <c r="I349" s="37">
        <f t="shared" si="60"/>
        <v>3165.3066379861166</v>
      </c>
      <c r="J349" s="40">
        <f t="shared" si="61"/>
        <v>-372.13357175970538</v>
      </c>
      <c r="K349" s="37">
        <f t="shared" si="62"/>
        <v>2793.1730662264113</v>
      </c>
      <c r="L349" s="37">
        <f t="shared" si="63"/>
        <v>4662496.67775355</v>
      </c>
      <c r="M349" s="37">
        <f t="shared" si="64"/>
        <v>4114343.9265515036</v>
      </c>
      <c r="N349" s="41">
        <f>'jan-sep'!M349</f>
        <v>1845027.5010798252</v>
      </c>
      <c r="O349" s="41">
        <f t="shared" si="65"/>
        <v>2269316.4254716784</v>
      </c>
    </row>
    <row r="350" spans="1:15" s="34" customFormat="1" x14ac:dyDescent="0.2">
      <c r="A350" s="33">
        <v>1812</v>
      </c>
      <c r="B350" s="34" t="s">
        <v>402</v>
      </c>
      <c r="C350" s="36">
        <v>41509</v>
      </c>
      <c r="D350" s="36">
        <v>2047</v>
      </c>
      <c r="E350" s="37">
        <f t="shared" si="56"/>
        <v>20277.967757694187</v>
      </c>
      <c r="F350" s="38">
        <f t="shared" si="57"/>
        <v>0.6866453743483304</v>
      </c>
      <c r="G350" s="39">
        <f t="shared" si="58"/>
        <v>5552.3813890563979</v>
      </c>
      <c r="H350" s="39">
        <f t="shared" si="59"/>
        <v>2205.2713577353129</v>
      </c>
      <c r="I350" s="37">
        <f t="shared" si="60"/>
        <v>7757.6527467917113</v>
      </c>
      <c r="J350" s="40">
        <f t="shared" si="61"/>
        <v>-372.13357175970538</v>
      </c>
      <c r="K350" s="37">
        <f t="shared" si="62"/>
        <v>7385.5191750320055</v>
      </c>
      <c r="L350" s="37">
        <f t="shared" si="63"/>
        <v>15879915.172682634</v>
      </c>
      <c r="M350" s="37">
        <f t="shared" si="64"/>
        <v>15118157.751290515</v>
      </c>
      <c r="N350" s="41">
        <f>'jan-sep'!M350</f>
        <v>12248446.568031501</v>
      </c>
      <c r="O350" s="41">
        <f t="shared" si="65"/>
        <v>2869711.183259014</v>
      </c>
    </row>
    <row r="351" spans="1:15" s="34" customFormat="1" x14ac:dyDescent="0.2">
      <c r="A351" s="33">
        <v>1813</v>
      </c>
      <c r="B351" s="34" t="s">
        <v>403</v>
      </c>
      <c r="C351" s="36">
        <v>189466</v>
      </c>
      <c r="D351" s="36">
        <v>7956</v>
      </c>
      <c r="E351" s="37">
        <f t="shared" si="56"/>
        <v>23814.228255404727</v>
      </c>
      <c r="F351" s="38">
        <f t="shared" si="57"/>
        <v>0.80638897697450274</v>
      </c>
      <c r="G351" s="39">
        <f t="shared" si="58"/>
        <v>3430.6250904300737</v>
      </c>
      <c r="H351" s="39">
        <f t="shared" si="59"/>
        <v>967.58018353662385</v>
      </c>
      <c r="I351" s="37">
        <f t="shared" si="60"/>
        <v>4398.2052739666979</v>
      </c>
      <c r="J351" s="40">
        <f t="shared" si="61"/>
        <v>-372.13357175970538</v>
      </c>
      <c r="K351" s="37">
        <f t="shared" si="62"/>
        <v>4026.0717022069925</v>
      </c>
      <c r="L351" s="37">
        <f t="shared" si="63"/>
        <v>34992121.159679048</v>
      </c>
      <c r="M351" s="37">
        <f t="shared" si="64"/>
        <v>32031426.462758832</v>
      </c>
      <c r="N351" s="41">
        <f>'jan-sep'!M351</f>
        <v>28372585.708480041</v>
      </c>
      <c r="O351" s="41">
        <f t="shared" si="65"/>
        <v>3658840.7542787902</v>
      </c>
    </row>
    <row r="352" spans="1:15" s="34" customFormat="1" x14ac:dyDescent="0.2">
      <c r="A352" s="33">
        <v>1815</v>
      </c>
      <c r="B352" s="34" t="s">
        <v>404</v>
      </c>
      <c r="C352" s="36">
        <v>24665</v>
      </c>
      <c r="D352" s="36">
        <v>1234</v>
      </c>
      <c r="E352" s="37">
        <f t="shared" si="56"/>
        <v>19987.844408427878</v>
      </c>
      <c r="F352" s="38">
        <f t="shared" si="57"/>
        <v>0.67682132007698614</v>
      </c>
      <c r="G352" s="39">
        <f t="shared" si="58"/>
        <v>5726.4553986161827</v>
      </c>
      <c r="H352" s="39">
        <f t="shared" si="59"/>
        <v>2306.814529978521</v>
      </c>
      <c r="I352" s="37">
        <f t="shared" si="60"/>
        <v>8033.2699285947037</v>
      </c>
      <c r="J352" s="40">
        <f t="shared" si="61"/>
        <v>-372.13357175970538</v>
      </c>
      <c r="K352" s="37">
        <f t="shared" si="62"/>
        <v>7661.136356834998</v>
      </c>
      <c r="L352" s="37">
        <f t="shared" si="63"/>
        <v>9913055.0918858647</v>
      </c>
      <c r="M352" s="37">
        <f t="shared" si="64"/>
        <v>9453842.2643343881</v>
      </c>
      <c r="N352" s="41">
        <f>'jan-sep'!M352</f>
        <v>7071276.7049100511</v>
      </c>
      <c r="O352" s="41">
        <f t="shared" si="65"/>
        <v>2382565.559424337</v>
      </c>
    </row>
    <row r="353" spans="1:15" s="34" customFormat="1" x14ac:dyDescent="0.2">
      <c r="A353" s="33">
        <v>1816</v>
      </c>
      <c r="B353" s="34" t="s">
        <v>405</v>
      </c>
      <c r="C353" s="36">
        <v>9971</v>
      </c>
      <c r="D353" s="36">
        <v>528</v>
      </c>
      <c r="E353" s="37">
        <f t="shared" si="56"/>
        <v>18884.469696969696</v>
      </c>
      <c r="F353" s="38">
        <f t="shared" si="57"/>
        <v>0.63945923572766994</v>
      </c>
      <c r="G353" s="39">
        <f t="shared" si="58"/>
        <v>6388.4802254910919</v>
      </c>
      <c r="H353" s="39">
        <f t="shared" si="59"/>
        <v>2692.9956789888847</v>
      </c>
      <c r="I353" s="37">
        <f t="shared" si="60"/>
        <v>9081.4759044799757</v>
      </c>
      <c r="J353" s="40">
        <f t="shared" si="61"/>
        <v>-372.13357175970538</v>
      </c>
      <c r="K353" s="37">
        <f t="shared" si="62"/>
        <v>8709.3423327202709</v>
      </c>
      <c r="L353" s="37">
        <f t="shared" si="63"/>
        <v>4795019.2775654271</v>
      </c>
      <c r="M353" s="37">
        <f t="shared" si="64"/>
        <v>4598532.7516763033</v>
      </c>
      <c r="N353" s="41">
        <f>'jan-sep'!M353</f>
        <v>3419796.1103666984</v>
      </c>
      <c r="O353" s="41">
        <f t="shared" si="65"/>
        <v>1178736.641309605</v>
      </c>
    </row>
    <row r="354" spans="1:15" s="34" customFormat="1" x14ac:dyDescent="0.2">
      <c r="A354" s="33">
        <v>1818</v>
      </c>
      <c r="B354" s="34" t="s">
        <v>320</v>
      </c>
      <c r="C354" s="36">
        <v>46677</v>
      </c>
      <c r="D354" s="36">
        <v>1788</v>
      </c>
      <c r="E354" s="37">
        <f t="shared" si="56"/>
        <v>26105.704697986577</v>
      </c>
      <c r="F354" s="38">
        <f t="shared" si="57"/>
        <v>0.88398214205535641</v>
      </c>
      <c r="G354" s="39">
        <f t="shared" si="58"/>
        <v>2055.7392248809633</v>
      </c>
      <c r="H354" s="39">
        <f t="shared" si="59"/>
        <v>165.5634286329763</v>
      </c>
      <c r="I354" s="37">
        <f t="shared" si="60"/>
        <v>2221.3026535139397</v>
      </c>
      <c r="J354" s="40">
        <f t="shared" si="61"/>
        <v>-372.13357175970538</v>
      </c>
      <c r="K354" s="37">
        <f t="shared" si="62"/>
        <v>1849.1690817542344</v>
      </c>
      <c r="L354" s="37">
        <f t="shared" si="63"/>
        <v>3971689.1444829241</v>
      </c>
      <c r="M354" s="37">
        <f t="shared" si="64"/>
        <v>3306314.3181765713</v>
      </c>
      <c r="N354" s="41">
        <f>'jan-sep'!M354</f>
        <v>3036437.9646508689</v>
      </c>
      <c r="O354" s="41">
        <f t="shared" si="65"/>
        <v>269876.35352570238</v>
      </c>
    </row>
    <row r="355" spans="1:15" s="34" customFormat="1" x14ac:dyDescent="0.2">
      <c r="A355" s="33">
        <v>1820</v>
      </c>
      <c r="B355" s="34" t="s">
        <v>406</v>
      </c>
      <c r="C355" s="36">
        <v>175693</v>
      </c>
      <c r="D355" s="36">
        <v>7428</v>
      </c>
      <c r="E355" s="37">
        <f t="shared" si="56"/>
        <v>23652.800215401185</v>
      </c>
      <c r="F355" s="38">
        <f t="shared" si="57"/>
        <v>0.80092275776146094</v>
      </c>
      <c r="G355" s="39">
        <f t="shared" si="58"/>
        <v>3527.4819144321991</v>
      </c>
      <c r="H355" s="39">
        <f t="shared" si="59"/>
        <v>1024.0799975378636</v>
      </c>
      <c r="I355" s="37">
        <f t="shared" si="60"/>
        <v>4551.5619119700623</v>
      </c>
      <c r="J355" s="40">
        <f t="shared" si="61"/>
        <v>-372.13357175970538</v>
      </c>
      <c r="K355" s="37">
        <f t="shared" si="62"/>
        <v>4179.4283402103565</v>
      </c>
      <c r="L355" s="37">
        <f t="shared" si="63"/>
        <v>33809001.882113621</v>
      </c>
      <c r="M355" s="37">
        <f t="shared" si="64"/>
        <v>31044793.711082529</v>
      </c>
      <c r="N355" s="41">
        <f>'jan-sep'!M355</f>
        <v>24910039.598113324</v>
      </c>
      <c r="O355" s="41">
        <f t="shared" si="65"/>
        <v>6134754.1129692048</v>
      </c>
    </row>
    <row r="356" spans="1:15" s="34" customFormat="1" x14ac:dyDescent="0.2">
      <c r="A356" s="33">
        <v>1822</v>
      </c>
      <c r="B356" s="34" t="s">
        <v>407</v>
      </c>
      <c r="C356" s="36">
        <v>43792</v>
      </c>
      <c r="D356" s="36">
        <v>2278</v>
      </c>
      <c r="E356" s="37">
        <f t="shared" si="56"/>
        <v>19223.880597014926</v>
      </c>
      <c r="F356" s="38">
        <f t="shared" si="57"/>
        <v>0.65095224761644921</v>
      </c>
      <c r="G356" s="39">
        <f t="shared" si="58"/>
        <v>6184.8336854639538</v>
      </c>
      <c r="H356" s="39">
        <f t="shared" si="59"/>
        <v>2574.2018639730541</v>
      </c>
      <c r="I356" s="37">
        <f t="shared" si="60"/>
        <v>8759.0355494370087</v>
      </c>
      <c r="J356" s="40">
        <f t="shared" si="61"/>
        <v>-372.13357175970538</v>
      </c>
      <c r="K356" s="37">
        <f t="shared" si="62"/>
        <v>8386.9019776773039</v>
      </c>
      <c r="L356" s="37">
        <f t="shared" si="63"/>
        <v>19953082.981617507</v>
      </c>
      <c r="M356" s="37">
        <f t="shared" si="64"/>
        <v>19105362.705148898</v>
      </c>
      <c r="N356" s="41">
        <f>'jan-sep'!M356</f>
        <v>15313354.241316931</v>
      </c>
      <c r="O356" s="41">
        <f t="shared" si="65"/>
        <v>3792008.4638319667</v>
      </c>
    </row>
    <row r="357" spans="1:15" s="34" customFormat="1" x14ac:dyDescent="0.2">
      <c r="A357" s="33">
        <v>1824</v>
      </c>
      <c r="B357" s="34" t="s">
        <v>408</v>
      </c>
      <c r="C357" s="36">
        <v>320890</v>
      </c>
      <c r="D357" s="36">
        <v>13465</v>
      </c>
      <c r="E357" s="37">
        <f t="shared" si="56"/>
        <v>23831.414779056813</v>
      </c>
      <c r="F357" s="38">
        <f t="shared" si="57"/>
        <v>0.80697094096161648</v>
      </c>
      <c r="G357" s="39">
        <f t="shared" si="58"/>
        <v>3420.3131762388221</v>
      </c>
      <c r="H357" s="39">
        <f t="shared" si="59"/>
        <v>961.56490025839366</v>
      </c>
      <c r="I357" s="37">
        <f t="shared" si="60"/>
        <v>4381.8780764972162</v>
      </c>
      <c r="J357" s="40">
        <f t="shared" si="61"/>
        <v>-372.13357175970538</v>
      </c>
      <c r="K357" s="37">
        <f t="shared" si="62"/>
        <v>4009.7445047375109</v>
      </c>
      <c r="L357" s="37">
        <f t="shared" si="63"/>
        <v>59001988.300035015</v>
      </c>
      <c r="M357" s="37">
        <f t="shared" si="64"/>
        <v>53991209.756290585</v>
      </c>
      <c r="N357" s="41">
        <f>'jan-sep'!M357</f>
        <v>44321618.704711348</v>
      </c>
      <c r="O357" s="41">
        <f t="shared" si="65"/>
        <v>9669591.051579237</v>
      </c>
    </row>
    <row r="358" spans="1:15" s="34" customFormat="1" x14ac:dyDescent="0.2">
      <c r="A358" s="33">
        <v>1825</v>
      </c>
      <c r="B358" s="34" t="s">
        <v>409</v>
      </c>
      <c r="C358" s="36">
        <v>32388</v>
      </c>
      <c r="D358" s="36">
        <v>1469</v>
      </c>
      <c r="E358" s="37">
        <f t="shared" si="56"/>
        <v>22047.651463580667</v>
      </c>
      <c r="F358" s="38">
        <f t="shared" si="57"/>
        <v>0.74656977827413762</v>
      </c>
      <c r="G358" s="39">
        <f t="shared" si="58"/>
        <v>4490.5711655245095</v>
      </c>
      <c r="H358" s="39">
        <f t="shared" si="59"/>
        <v>1585.8820606750448</v>
      </c>
      <c r="I358" s="37">
        <f t="shared" si="60"/>
        <v>6076.4532261995546</v>
      </c>
      <c r="J358" s="40">
        <f t="shared" si="61"/>
        <v>-372.13357175970538</v>
      </c>
      <c r="K358" s="37">
        <f t="shared" si="62"/>
        <v>5704.3196544398488</v>
      </c>
      <c r="L358" s="37">
        <f t="shared" si="63"/>
        <v>8926309.7892871462</v>
      </c>
      <c r="M358" s="37">
        <f t="shared" si="64"/>
        <v>8379645.5723721376</v>
      </c>
      <c r="N358" s="41">
        <f>'jan-sep'!M358</f>
        <v>6636605.9396376554</v>
      </c>
      <c r="O358" s="41">
        <f t="shared" si="65"/>
        <v>1743039.6327344822</v>
      </c>
    </row>
    <row r="359" spans="1:15" s="34" customFormat="1" x14ac:dyDescent="0.2">
      <c r="A359" s="33">
        <v>1826</v>
      </c>
      <c r="B359" s="34" t="s">
        <v>410</v>
      </c>
      <c r="C359" s="36">
        <v>28900</v>
      </c>
      <c r="D359" s="36">
        <v>1414</v>
      </c>
      <c r="E359" s="37">
        <f t="shared" si="56"/>
        <v>20438.472418670437</v>
      </c>
      <c r="F359" s="38">
        <f t="shared" si="57"/>
        <v>0.69208032642723738</v>
      </c>
      <c r="G359" s="39">
        <f t="shared" si="58"/>
        <v>5456.0785924706479</v>
      </c>
      <c r="H359" s="39">
        <f t="shared" si="59"/>
        <v>2149.094726393625</v>
      </c>
      <c r="I359" s="37">
        <f t="shared" si="60"/>
        <v>7605.1733188642729</v>
      </c>
      <c r="J359" s="40">
        <f t="shared" si="61"/>
        <v>-372.13357175970538</v>
      </c>
      <c r="K359" s="37">
        <f t="shared" si="62"/>
        <v>7233.0397471045671</v>
      </c>
      <c r="L359" s="37">
        <f t="shared" si="63"/>
        <v>10753715.072874082</v>
      </c>
      <c r="M359" s="37">
        <f t="shared" si="64"/>
        <v>10227518.202405859</v>
      </c>
      <c r="N359" s="41">
        <f>'jan-sep'!M359</f>
        <v>7270296.9698077906</v>
      </c>
      <c r="O359" s="41">
        <f t="shared" si="65"/>
        <v>2957221.2325980682</v>
      </c>
    </row>
    <row r="360" spans="1:15" s="34" customFormat="1" x14ac:dyDescent="0.2">
      <c r="A360" s="33">
        <v>1827</v>
      </c>
      <c r="B360" s="34" t="s">
        <v>411</v>
      </c>
      <c r="C360" s="36">
        <v>31343</v>
      </c>
      <c r="D360" s="36">
        <v>1410</v>
      </c>
      <c r="E360" s="37">
        <f t="shared" si="56"/>
        <v>22229.078014184397</v>
      </c>
      <c r="F360" s="38">
        <f t="shared" si="57"/>
        <v>0.75271317998207043</v>
      </c>
      <c r="G360" s="39">
        <f t="shared" si="58"/>
        <v>4381.7152351622717</v>
      </c>
      <c r="H360" s="39">
        <f t="shared" si="59"/>
        <v>1522.3827679637393</v>
      </c>
      <c r="I360" s="37">
        <f t="shared" si="60"/>
        <v>5904.0980031260115</v>
      </c>
      <c r="J360" s="40">
        <f t="shared" si="61"/>
        <v>-372.13357175970538</v>
      </c>
      <c r="K360" s="37">
        <f t="shared" si="62"/>
        <v>5531.9644313663057</v>
      </c>
      <c r="L360" s="37">
        <f t="shared" si="63"/>
        <v>8324778.1844076766</v>
      </c>
      <c r="M360" s="37">
        <f t="shared" si="64"/>
        <v>7800069.8482264914</v>
      </c>
      <c r="N360" s="41">
        <f>'jan-sep'!M360</f>
        <v>6066425.4083656138</v>
      </c>
      <c r="O360" s="41">
        <f t="shared" si="65"/>
        <v>1733644.4398608776</v>
      </c>
    </row>
    <row r="361" spans="1:15" s="34" customFormat="1" x14ac:dyDescent="0.2">
      <c r="A361" s="33">
        <v>1828</v>
      </c>
      <c r="B361" s="34" t="s">
        <v>412</v>
      </c>
      <c r="C361" s="36">
        <v>36687</v>
      </c>
      <c r="D361" s="36">
        <v>1837</v>
      </c>
      <c r="E361" s="37">
        <f t="shared" si="56"/>
        <v>19971.148611867175</v>
      </c>
      <c r="F361" s="38">
        <f t="shared" si="57"/>
        <v>0.67625597291713002</v>
      </c>
      <c r="G361" s="39">
        <f t="shared" si="58"/>
        <v>5736.4728765526052</v>
      </c>
      <c r="H361" s="39">
        <f t="shared" si="59"/>
        <v>2312.6580587747671</v>
      </c>
      <c r="I361" s="37">
        <f t="shared" si="60"/>
        <v>8049.1309353273718</v>
      </c>
      <c r="J361" s="40">
        <f t="shared" si="61"/>
        <v>-372.13357175970538</v>
      </c>
      <c r="K361" s="37">
        <f t="shared" si="62"/>
        <v>7676.9973635676661</v>
      </c>
      <c r="L361" s="37">
        <f t="shared" si="63"/>
        <v>14786253.528196381</v>
      </c>
      <c r="M361" s="37">
        <f t="shared" si="64"/>
        <v>14102644.156873802</v>
      </c>
      <c r="N361" s="41">
        <f>'jan-sep'!M361</f>
        <v>11278739.592317475</v>
      </c>
      <c r="O361" s="41">
        <f t="shared" si="65"/>
        <v>2823904.5645563267</v>
      </c>
    </row>
    <row r="362" spans="1:15" s="34" customFormat="1" x14ac:dyDescent="0.2">
      <c r="A362" s="33">
        <v>1832</v>
      </c>
      <c r="B362" s="34" t="s">
        <v>413</v>
      </c>
      <c r="C362" s="36">
        <v>124659</v>
      </c>
      <c r="D362" s="36">
        <v>4524</v>
      </c>
      <c r="E362" s="37">
        <f t="shared" si="56"/>
        <v>27555.039787798407</v>
      </c>
      <c r="F362" s="38">
        <f t="shared" si="57"/>
        <v>0.93305901441217376</v>
      </c>
      <c r="G362" s="39">
        <f t="shared" si="58"/>
        <v>1186.1381709938657</v>
      </c>
      <c r="H362" s="39">
        <f t="shared" si="59"/>
        <v>0</v>
      </c>
      <c r="I362" s="37">
        <f t="shared" si="60"/>
        <v>1186.1381709938657</v>
      </c>
      <c r="J362" s="40">
        <f t="shared" si="61"/>
        <v>-372.13357175970538</v>
      </c>
      <c r="K362" s="37">
        <f t="shared" si="62"/>
        <v>814.00459923416042</v>
      </c>
      <c r="L362" s="37">
        <f t="shared" si="63"/>
        <v>5366089.0855762484</v>
      </c>
      <c r="M362" s="37">
        <f t="shared" si="64"/>
        <v>3682556.8069353416</v>
      </c>
      <c r="N362" s="41">
        <f>'jan-sep'!M362</f>
        <v>765774.16834978585</v>
      </c>
      <c r="O362" s="41">
        <f t="shared" si="65"/>
        <v>2916782.6385855558</v>
      </c>
    </row>
    <row r="363" spans="1:15" s="34" customFormat="1" x14ac:dyDescent="0.2">
      <c r="A363" s="33">
        <v>1833</v>
      </c>
      <c r="B363" s="34" t="s">
        <v>414</v>
      </c>
      <c r="C363" s="36">
        <v>662486</v>
      </c>
      <c r="D363" s="36">
        <v>26101</v>
      </c>
      <c r="E363" s="37">
        <f t="shared" si="56"/>
        <v>25381.632887628828</v>
      </c>
      <c r="F363" s="38">
        <f t="shared" si="57"/>
        <v>0.85946387842957861</v>
      </c>
      <c r="G363" s="39">
        <f t="shared" si="58"/>
        <v>2490.1823110956129</v>
      </c>
      <c r="H363" s="39">
        <f t="shared" si="59"/>
        <v>418.98856225818849</v>
      </c>
      <c r="I363" s="37">
        <f t="shared" si="60"/>
        <v>2909.1708733538017</v>
      </c>
      <c r="J363" s="40">
        <f t="shared" si="61"/>
        <v>-372.13357175970538</v>
      </c>
      <c r="K363" s="37">
        <f t="shared" si="62"/>
        <v>2537.0373015940963</v>
      </c>
      <c r="L363" s="37">
        <f t="shared" si="63"/>
        <v>75932268.96540758</v>
      </c>
      <c r="M363" s="37">
        <f t="shared" si="64"/>
        <v>66219210.608907506</v>
      </c>
      <c r="N363" s="41">
        <f>'jan-sep'!M363</f>
        <v>46042781.300532624</v>
      </c>
      <c r="O363" s="41">
        <f t="shared" si="65"/>
        <v>20176429.308374882</v>
      </c>
    </row>
    <row r="364" spans="1:15" s="34" customFormat="1" x14ac:dyDescent="0.2">
      <c r="A364" s="33">
        <v>1834</v>
      </c>
      <c r="B364" s="34" t="s">
        <v>415</v>
      </c>
      <c r="C364" s="36">
        <v>61125</v>
      </c>
      <c r="D364" s="36">
        <v>1920</v>
      </c>
      <c r="E364" s="37">
        <f t="shared" si="56"/>
        <v>31835.9375</v>
      </c>
      <c r="F364" s="38">
        <f t="shared" si="57"/>
        <v>1.0780172591073918</v>
      </c>
      <c r="G364" s="39">
        <f t="shared" si="58"/>
        <v>-1382.4004563270901</v>
      </c>
      <c r="H364" s="39">
        <f t="shared" si="59"/>
        <v>0</v>
      </c>
      <c r="I364" s="37">
        <f t="shared" si="60"/>
        <v>-1382.4004563270901</v>
      </c>
      <c r="J364" s="40">
        <f t="shared" si="61"/>
        <v>-372.13357175970538</v>
      </c>
      <c r="K364" s="37">
        <f t="shared" si="62"/>
        <v>-1754.5340280867954</v>
      </c>
      <c r="L364" s="37">
        <f t="shared" si="63"/>
        <v>-2654208.8761480129</v>
      </c>
      <c r="M364" s="37">
        <f t="shared" si="64"/>
        <v>-3368705.333926647</v>
      </c>
      <c r="N364" s="41">
        <f>'jan-sep'!M364</f>
        <v>-1477108.5757666721</v>
      </c>
      <c r="O364" s="41">
        <f t="shared" si="65"/>
        <v>-1891596.7581599748</v>
      </c>
    </row>
    <row r="365" spans="1:15" s="34" customFormat="1" x14ac:dyDescent="0.2">
      <c r="A365" s="33">
        <v>1835</v>
      </c>
      <c r="B365" s="34" t="s">
        <v>416</v>
      </c>
      <c r="C365" s="36">
        <v>11772</v>
      </c>
      <c r="D365" s="36">
        <v>465</v>
      </c>
      <c r="E365" s="37">
        <f t="shared" si="56"/>
        <v>25316.129032258064</v>
      </c>
      <c r="F365" s="38">
        <f t="shared" si="57"/>
        <v>0.85724581003979872</v>
      </c>
      <c r="G365" s="39">
        <f t="shared" si="58"/>
        <v>2529.4846243180714</v>
      </c>
      <c r="H365" s="39">
        <f t="shared" si="59"/>
        <v>441.91491163795581</v>
      </c>
      <c r="I365" s="37">
        <f t="shared" si="60"/>
        <v>2971.3995359560272</v>
      </c>
      <c r="J365" s="40">
        <f t="shared" si="61"/>
        <v>-372.13357175970538</v>
      </c>
      <c r="K365" s="37">
        <f t="shared" si="62"/>
        <v>2599.2659641963219</v>
      </c>
      <c r="L365" s="37">
        <f t="shared" si="63"/>
        <v>1381700.7842195525</v>
      </c>
      <c r="M365" s="37">
        <f t="shared" si="64"/>
        <v>1208658.6733512897</v>
      </c>
      <c r="N365" s="41">
        <f>'jan-sep'!M365</f>
        <v>763194.01765249087</v>
      </c>
      <c r="O365" s="41">
        <f t="shared" si="65"/>
        <v>445464.65569879883</v>
      </c>
    </row>
    <row r="366" spans="1:15" s="34" customFormat="1" x14ac:dyDescent="0.2">
      <c r="A366" s="33">
        <v>1836</v>
      </c>
      <c r="B366" s="34" t="s">
        <v>417</v>
      </c>
      <c r="C366" s="36">
        <v>27274</v>
      </c>
      <c r="D366" s="36">
        <v>1267</v>
      </c>
      <c r="E366" s="37">
        <f t="shared" si="56"/>
        <v>21526.440410418312</v>
      </c>
      <c r="F366" s="38">
        <f t="shared" si="57"/>
        <v>0.72892071388121504</v>
      </c>
      <c r="G366" s="39">
        <f t="shared" si="58"/>
        <v>4803.297797421922</v>
      </c>
      <c r="H366" s="39">
        <f t="shared" si="59"/>
        <v>1768.3059292818689</v>
      </c>
      <c r="I366" s="37">
        <f t="shared" si="60"/>
        <v>6571.6037267037909</v>
      </c>
      <c r="J366" s="40">
        <f t="shared" si="61"/>
        <v>-372.13357175970538</v>
      </c>
      <c r="K366" s="37">
        <f t="shared" si="62"/>
        <v>6199.4701549440852</v>
      </c>
      <c r="L366" s="37">
        <f t="shared" si="63"/>
        <v>8326221.9217337035</v>
      </c>
      <c r="M366" s="37">
        <f t="shared" si="64"/>
        <v>7854728.6863141563</v>
      </c>
      <c r="N366" s="41">
        <f>'jan-sep'!M366</f>
        <v>6604992.086807969</v>
      </c>
      <c r="O366" s="41">
        <f t="shared" si="65"/>
        <v>1249736.5995061873</v>
      </c>
    </row>
    <row r="367" spans="1:15" s="34" customFormat="1" x14ac:dyDescent="0.2">
      <c r="A367" s="33">
        <v>1837</v>
      </c>
      <c r="B367" s="34" t="s">
        <v>418</v>
      </c>
      <c r="C367" s="36">
        <v>175141</v>
      </c>
      <c r="D367" s="36">
        <v>6435</v>
      </c>
      <c r="E367" s="37">
        <f t="shared" si="56"/>
        <v>27216.938616938616</v>
      </c>
      <c r="F367" s="38">
        <f t="shared" si="57"/>
        <v>0.92161035210997921</v>
      </c>
      <c r="G367" s="39">
        <f t="shared" si="58"/>
        <v>1388.9988735097402</v>
      </c>
      <c r="H367" s="39">
        <f t="shared" si="59"/>
        <v>0</v>
      </c>
      <c r="I367" s="37">
        <f t="shared" si="60"/>
        <v>1388.9988735097402</v>
      </c>
      <c r="J367" s="40">
        <f t="shared" si="61"/>
        <v>-372.13357175970538</v>
      </c>
      <c r="K367" s="37">
        <f t="shared" si="62"/>
        <v>1016.8653017500349</v>
      </c>
      <c r="L367" s="37">
        <f t="shared" si="63"/>
        <v>8938207.7510351781</v>
      </c>
      <c r="M367" s="37">
        <f t="shared" si="64"/>
        <v>6543528.2167614745</v>
      </c>
      <c r="N367" s="41">
        <f>'jan-sep'!M367</f>
        <v>320673.60153201886</v>
      </c>
      <c r="O367" s="41">
        <f t="shared" si="65"/>
        <v>6222854.6152294558</v>
      </c>
    </row>
    <row r="368" spans="1:15" s="34" customFormat="1" x14ac:dyDescent="0.2">
      <c r="A368" s="33">
        <v>1838</v>
      </c>
      <c r="B368" s="34" t="s">
        <v>419</v>
      </c>
      <c r="C368" s="36">
        <v>49039</v>
      </c>
      <c r="D368" s="36">
        <v>2024</v>
      </c>
      <c r="E368" s="37">
        <f t="shared" si="56"/>
        <v>24228.754940711464</v>
      </c>
      <c r="F368" s="38">
        <f t="shared" si="57"/>
        <v>0.82042553302444599</v>
      </c>
      <c r="G368" s="39">
        <f t="shared" si="58"/>
        <v>3181.9090792460315</v>
      </c>
      <c r="H368" s="39">
        <f t="shared" si="59"/>
        <v>822.49584367926593</v>
      </c>
      <c r="I368" s="37">
        <f t="shared" si="60"/>
        <v>4004.4049229252973</v>
      </c>
      <c r="J368" s="40">
        <f t="shared" si="61"/>
        <v>-372.13357175970538</v>
      </c>
      <c r="K368" s="37">
        <f t="shared" si="62"/>
        <v>3632.271351165592</v>
      </c>
      <c r="L368" s="37">
        <f t="shared" si="63"/>
        <v>8104915.5640008021</v>
      </c>
      <c r="M368" s="37">
        <f t="shared" si="64"/>
        <v>7351717.214759158</v>
      </c>
      <c r="N368" s="41">
        <f>'jan-sep'!M368</f>
        <v>5645860.0897390153</v>
      </c>
      <c r="O368" s="41">
        <f t="shared" si="65"/>
        <v>1705857.1250201426</v>
      </c>
    </row>
    <row r="369" spans="1:15" s="34" customFormat="1" x14ac:dyDescent="0.2">
      <c r="A369" s="33">
        <v>1839</v>
      </c>
      <c r="B369" s="34" t="s">
        <v>420</v>
      </c>
      <c r="C369" s="36">
        <v>25984</v>
      </c>
      <c r="D369" s="36">
        <v>1043</v>
      </c>
      <c r="E369" s="37">
        <f t="shared" si="56"/>
        <v>24912.75167785235</v>
      </c>
      <c r="F369" s="38">
        <f t="shared" si="57"/>
        <v>0.84358678869065706</v>
      </c>
      <c r="G369" s="39">
        <f t="shared" si="58"/>
        <v>2771.5110369614999</v>
      </c>
      <c r="H369" s="39">
        <f t="shared" si="59"/>
        <v>583.09698567995599</v>
      </c>
      <c r="I369" s="37">
        <f t="shared" si="60"/>
        <v>3354.608022641456</v>
      </c>
      <c r="J369" s="40">
        <f t="shared" si="61"/>
        <v>-372.13357175970538</v>
      </c>
      <c r="K369" s="37">
        <f t="shared" si="62"/>
        <v>2982.4744508817507</v>
      </c>
      <c r="L369" s="37">
        <f t="shared" si="63"/>
        <v>3498856.1676150388</v>
      </c>
      <c r="M369" s="37">
        <f t="shared" si="64"/>
        <v>3110720.8522696658</v>
      </c>
      <c r="N369" s="41">
        <f>'jan-sep'!M369</f>
        <v>1308684.6460463405</v>
      </c>
      <c r="O369" s="41">
        <f t="shared" si="65"/>
        <v>1802036.2062233253</v>
      </c>
    </row>
    <row r="370" spans="1:15" s="34" customFormat="1" x14ac:dyDescent="0.2">
      <c r="A370" s="33">
        <v>1840</v>
      </c>
      <c r="B370" s="34" t="s">
        <v>421</v>
      </c>
      <c r="C370" s="36">
        <v>109248</v>
      </c>
      <c r="D370" s="36">
        <v>4702</v>
      </c>
      <c r="E370" s="37">
        <f t="shared" si="56"/>
        <v>23234.368353891961</v>
      </c>
      <c r="F370" s="38">
        <f t="shared" si="57"/>
        <v>0.78675396601573722</v>
      </c>
      <c r="G370" s="39">
        <f t="shared" si="58"/>
        <v>3778.5410313377329</v>
      </c>
      <c r="H370" s="39">
        <f t="shared" si="59"/>
        <v>1170.5311490660918</v>
      </c>
      <c r="I370" s="37">
        <f t="shared" si="60"/>
        <v>4949.0721804038249</v>
      </c>
      <c r="J370" s="40">
        <f t="shared" si="61"/>
        <v>-372.13357175970538</v>
      </c>
      <c r="K370" s="37">
        <f t="shared" si="62"/>
        <v>4576.9386086441191</v>
      </c>
      <c r="L370" s="37">
        <f t="shared" si="63"/>
        <v>23270537.392258786</v>
      </c>
      <c r="M370" s="37">
        <f t="shared" si="64"/>
        <v>21520765.337844647</v>
      </c>
      <c r="N370" s="41">
        <f>'jan-sep'!M370</f>
        <v>16603770.475273151</v>
      </c>
      <c r="O370" s="41">
        <f t="shared" si="65"/>
        <v>4916994.8625714965</v>
      </c>
    </row>
    <row r="371" spans="1:15" s="34" customFormat="1" x14ac:dyDescent="0.2">
      <c r="A371" s="33">
        <v>1841</v>
      </c>
      <c r="B371" s="34" t="s">
        <v>422</v>
      </c>
      <c r="C371" s="36">
        <v>241738</v>
      </c>
      <c r="D371" s="36">
        <v>9729</v>
      </c>
      <c r="E371" s="37">
        <f t="shared" si="56"/>
        <v>24847.157981293043</v>
      </c>
      <c r="F371" s="38">
        <f t="shared" si="57"/>
        <v>0.84136567813031671</v>
      </c>
      <c r="G371" s="39">
        <f t="shared" si="58"/>
        <v>2810.867254897084</v>
      </c>
      <c r="H371" s="39">
        <f t="shared" si="59"/>
        <v>606.05477947571319</v>
      </c>
      <c r="I371" s="37">
        <f t="shared" si="60"/>
        <v>3416.922034372797</v>
      </c>
      <c r="J371" s="40">
        <f t="shared" si="61"/>
        <v>-372.13357175970538</v>
      </c>
      <c r="K371" s="37">
        <f t="shared" si="62"/>
        <v>3044.7884626130917</v>
      </c>
      <c r="L371" s="37">
        <f t="shared" si="63"/>
        <v>33243234.472412944</v>
      </c>
      <c r="M371" s="37">
        <f t="shared" si="64"/>
        <v>29622746.952762768</v>
      </c>
      <c r="N371" s="41">
        <f>'jan-sep'!M371</f>
        <v>20367530.31772276</v>
      </c>
      <c r="O371" s="41">
        <f t="shared" si="65"/>
        <v>9255216.6350400075</v>
      </c>
    </row>
    <row r="372" spans="1:15" s="34" customFormat="1" x14ac:dyDescent="0.2">
      <c r="A372" s="33">
        <v>1845</v>
      </c>
      <c r="B372" s="34" t="s">
        <v>423</v>
      </c>
      <c r="C372" s="36">
        <v>57550</v>
      </c>
      <c r="D372" s="36">
        <v>1958</v>
      </c>
      <c r="E372" s="37">
        <f t="shared" si="56"/>
        <v>29392.23697650664</v>
      </c>
      <c r="F372" s="38">
        <f t="shared" si="57"/>
        <v>0.99526953602194435</v>
      </c>
      <c r="G372" s="39">
        <f t="shared" si="58"/>
        <v>83.819857768926155</v>
      </c>
      <c r="H372" s="39">
        <f t="shared" si="59"/>
        <v>0</v>
      </c>
      <c r="I372" s="37">
        <f t="shared" si="60"/>
        <v>83.819857768926155</v>
      </c>
      <c r="J372" s="40">
        <f t="shared" si="61"/>
        <v>-372.13357175970538</v>
      </c>
      <c r="K372" s="37">
        <f t="shared" si="62"/>
        <v>-288.31371399077921</v>
      </c>
      <c r="L372" s="37">
        <f t="shared" si="63"/>
        <v>164119.2815115574</v>
      </c>
      <c r="M372" s="37">
        <f t="shared" si="64"/>
        <v>-564518.25199394568</v>
      </c>
      <c r="N372" s="41">
        <f>'jan-sep'!M372</f>
        <v>-5287742.3913287204</v>
      </c>
      <c r="O372" s="41">
        <f t="shared" si="65"/>
        <v>4723224.1393347746</v>
      </c>
    </row>
    <row r="373" spans="1:15" s="34" customFormat="1" x14ac:dyDescent="0.2">
      <c r="A373" s="33">
        <v>1848</v>
      </c>
      <c r="B373" s="34" t="s">
        <v>424</v>
      </c>
      <c r="C373" s="36">
        <v>60650</v>
      </c>
      <c r="D373" s="36">
        <v>2543</v>
      </c>
      <c r="E373" s="37">
        <f t="shared" si="56"/>
        <v>23849.78372001573</v>
      </c>
      <c r="F373" s="38">
        <f t="shared" si="57"/>
        <v>0.80759294354549638</v>
      </c>
      <c r="G373" s="39">
        <f t="shared" si="58"/>
        <v>3409.2918116634719</v>
      </c>
      <c r="H373" s="39">
        <f t="shared" si="59"/>
        <v>955.13577092277274</v>
      </c>
      <c r="I373" s="37">
        <f t="shared" si="60"/>
        <v>4364.4275825862442</v>
      </c>
      <c r="J373" s="40">
        <f t="shared" si="61"/>
        <v>-372.13357175970538</v>
      </c>
      <c r="K373" s="37">
        <f t="shared" si="62"/>
        <v>3992.2940108265389</v>
      </c>
      <c r="L373" s="37">
        <f t="shared" si="63"/>
        <v>11098739.342516819</v>
      </c>
      <c r="M373" s="37">
        <f t="shared" si="64"/>
        <v>10152403.669531887</v>
      </c>
      <c r="N373" s="41">
        <f>'jan-sep'!M373</f>
        <v>8436970.1868608203</v>
      </c>
      <c r="O373" s="41">
        <f t="shared" si="65"/>
        <v>1715433.4826710671</v>
      </c>
    </row>
    <row r="374" spans="1:15" s="34" customFormat="1" x14ac:dyDescent="0.2">
      <c r="A374" s="33">
        <v>1849</v>
      </c>
      <c r="B374" s="34" t="s">
        <v>425</v>
      </c>
      <c r="C374" s="36">
        <v>45959</v>
      </c>
      <c r="D374" s="36">
        <v>1810</v>
      </c>
      <c r="E374" s="37">
        <f t="shared" si="56"/>
        <v>25391.71270718232</v>
      </c>
      <c r="F374" s="38">
        <f t="shared" si="57"/>
        <v>0.85980519771528685</v>
      </c>
      <c r="G374" s="39">
        <f t="shared" si="58"/>
        <v>2484.1344193635182</v>
      </c>
      <c r="H374" s="39">
        <f t="shared" si="59"/>
        <v>415.46062541446645</v>
      </c>
      <c r="I374" s="37">
        <f t="shared" si="60"/>
        <v>2899.5950447779846</v>
      </c>
      <c r="J374" s="40">
        <f t="shared" si="61"/>
        <v>-372.13357175970538</v>
      </c>
      <c r="K374" s="37">
        <f t="shared" si="62"/>
        <v>2527.4614730182793</v>
      </c>
      <c r="L374" s="37">
        <f t="shared" si="63"/>
        <v>5248267.0310481526</v>
      </c>
      <c r="M374" s="37">
        <f t="shared" si="64"/>
        <v>4574705.2661630856</v>
      </c>
      <c r="N374" s="41">
        <f>'jan-sep'!M374</f>
        <v>3383931.5525828139</v>
      </c>
      <c r="O374" s="41">
        <f t="shared" si="65"/>
        <v>1190773.7135802717</v>
      </c>
    </row>
    <row r="375" spans="1:15" s="34" customFormat="1" x14ac:dyDescent="0.2">
      <c r="A375" s="33">
        <v>1850</v>
      </c>
      <c r="B375" s="34" t="s">
        <v>426</v>
      </c>
      <c r="C375" s="36">
        <v>44528</v>
      </c>
      <c r="D375" s="36">
        <v>1960</v>
      </c>
      <c r="E375" s="37">
        <f t="shared" si="56"/>
        <v>22718.367346938776</v>
      </c>
      <c r="F375" s="38">
        <f t="shared" si="57"/>
        <v>0.76928132236538682</v>
      </c>
      <c r="G375" s="39">
        <f t="shared" si="58"/>
        <v>4088.1416355096444</v>
      </c>
      <c r="H375" s="39">
        <f t="shared" si="59"/>
        <v>1351.1315014997067</v>
      </c>
      <c r="I375" s="37">
        <f t="shared" si="60"/>
        <v>5439.2731370093516</v>
      </c>
      <c r="J375" s="40">
        <f t="shared" si="61"/>
        <v>-372.13357175970538</v>
      </c>
      <c r="K375" s="37">
        <f t="shared" si="62"/>
        <v>5067.1395652496458</v>
      </c>
      <c r="L375" s="37">
        <f t="shared" si="63"/>
        <v>10660975.34853833</v>
      </c>
      <c r="M375" s="37">
        <f t="shared" si="64"/>
        <v>9931593.5478893053</v>
      </c>
      <c r="N375" s="41">
        <f>'jan-sep'!M375</f>
        <v>6018515.1066642599</v>
      </c>
      <c r="O375" s="41">
        <f t="shared" si="65"/>
        <v>3913078.4412250454</v>
      </c>
    </row>
    <row r="376" spans="1:15" s="34" customFormat="1" x14ac:dyDescent="0.2">
      <c r="A376" s="33">
        <v>1851</v>
      </c>
      <c r="B376" s="34" t="s">
        <v>427</v>
      </c>
      <c r="C376" s="36">
        <v>50417</v>
      </c>
      <c r="D376" s="36">
        <v>2134</v>
      </c>
      <c r="E376" s="37">
        <f t="shared" si="56"/>
        <v>23625.585754451735</v>
      </c>
      <c r="F376" s="38">
        <f t="shared" si="57"/>
        <v>0.80000123130725143</v>
      </c>
      <c r="G376" s="39">
        <f t="shared" si="58"/>
        <v>3543.8105910018689</v>
      </c>
      <c r="H376" s="39">
        <f t="shared" si="59"/>
        <v>1033.6050588701712</v>
      </c>
      <c r="I376" s="37">
        <f t="shared" si="60"/>
        <v>4577.4156498720404</v>
      </c>
      <c r="J376" s="40">
        <f t="shared" si="61"/>
        <v>-372.13357175970538</v>
      </c>
      <c r="K376" s="37">
        <f t="shared" si="62"/>
        <v>4205.2820781123346</v>
      </c>
      <c r="L376" s="37">
        <f t="shared" si="63"/>
        <v>9768204.9968269337</v>
      </c>
      <c r="M376" s="37">
        <f t="shared" si="64"/>
        <v>8974071.9546917211</v>
      </c>
      <c r="N376" s="41">
        <f>'jan-sep'!M376</f>
        <v>6065678.0293987421</v>
      </c>
      <c r="O376" s="41">
        <f t="shared" si="65"/>
        <v>2908393.925292979</v>
      </c>
    </row>
    <row r="377" spans="1:15" s="34" customFormat="1" x14ac:dyDescent="0.2">
      <c r="A377" s="33">
        <v>1852</v>
      </c>
      <c r="B377" s="34" t="s">
        <v>428</v>
      </c>
      <c r="C377" s="36">
        <v>25932</v>
      </c>
      <c r="D377" s="36">
        <v>1252</v>
      </c>
      <c r="E377" s="37">
        <f t="shared" si="56"/>
        <v>20712.460063897764</v>
      </c>
      <c r="F377" s="38">
        <f t="shared" si="57"/>
        <v>0.70135799919365904</v>
      </c>
      <c r="G377" s="39">
        <f t="shared" si="58"/>
        <v>5291.6860053342507</v>
      </c>
      <c r="H377" s="39">
        <f t="shared" si="59"/>
        <v>2053.1990505640606</v>
      </c>
      <c r="I377" s="37">
        <f t="shared" si="60"/>
        <v>7344.8850558983113</v>
      </c>
      <c r="J377" s="40">
        <f t="shared" si="61"/>
        <v>-372.13357175970538</v>
      </c>
      <c r="K377" s="37">
        <f t="shared" si="62"/>
        <v>6972.7514841386055</v>
      </c>
      <c r="L377" s="37">
        <f t="shared" si="63"/>
        <v>9195796.0899846852</v>
      </c>
      <c r="M377" s="37">
        <f t="shared" si="64"/>
        <v>8729884.858141534</v>
      </c>
      <c r="N377" s="41">
        <f>'jan-sep'!M377</f>
        <v>6706998.731399822</v>
      </c>
      <c r="O377" s="41">
        <f t="shared" si="65"/>
        <v>2022886.126741712</v>
      </c>
    </row>
    <row r="378" spans="1:15" s="34" customFormat="1" x14ac:dyDescent="0.2">
      <c r="A378" s="33">
        <v>1853</v>
      </c>
      <c r="B378" s="34" t="s">
        <v>429</v>
      </c>
      <c r="C378" s="36">
        <v>28912</v>
      </c>
      <c r="D378" s="36">
        <v>1402</v>
      </c>
      <c r="E378" s="37">
        <f t="shared" si="56"/>
        <v>20621.968616262482</v>
      </c>
      <c r="F378" s="38">
        <f t="shared" si="57"/>
        <v>0.6982938097897049</v>
      </c>
      <c r="G378" s="39">
        <f t="shared" si="58"/>
        <v>5345.9808739154205</v>
      </c>
      <c r="H378" s="39">
        <f t="shared" si="59"/>
        <v>2084.8710572364093</v>
      </c>
      <c r="I378" s="37">
        <f t="shared" si="60"/>
        <v>7430.8519311518303</v>
      </c>
      <c r="J378" s="40">
        <f t="shared" si="61"/>
        <v>-372.13357175970538</v>
      </c>
      <c r="K378" s="37">
        <f t="shared" si="62"/>
        <v>7058.7183593921245</v>
      </c>
      <c r="L378" s="37">
        <f t="shared" si="63"/>
        <v>10418054.407474866</v>
      </c>
      <c r="M378" s="37">
        <f t="shared" si="64"/>
        <v>9896323.1398677584</v>
      </c>
      <c r="N378" s="41">
        <f>'jan-sep'!M378</f>
        <v>7347532.2854812732</v>
      </c>
      <c r="O378" s="41">
        <f t="shared" si="65"/>
        <v>2548790.8543864852</v>
      </c>
    </row>
    <row r="379" spans="1:15" s="34" customFormat="1" x14ac:dyDescent="0.2">
      <c r="A379" s="33">
        <v>1854</v>
      </c>
      <c r="B379" s="34" t="s">
        <v>430</v>
      </c>
      <c r="C379" s="36">
        <v>50667</v>
      </c>
      <c r="D379" s="36">
        <v>2554</v>
      </c>
      <c r="E379" s="37">
        <f t="shared" si="56"/>
        <v>19838.292873923259</v>
      </c>
      <c r="F379" s="38">
        <f t="shared" si="57"/>
        <v>0.6717572588938665</v>
      </c>
      <c r="G379" s="39">
        <f t="shared" si="58"/>
        <v>5816.1863193189538</v>
      </c>
      <c r="H379" s="39">
        <f t="shared" si="59"/>
        <v>2359.1575670551374</v>
      </c>
      <c r="I379" s="37">
        <f t="shared" si="60"/>
        <v>8175.3438863740912</v>
      </c>
      <c r="J379" s="40">
        <f t="shared" si="61"/>
        <v>-372.13357175970538</v>
      </c>
      <c r="K379" s="37">
        <f t="shared" si="62"/>
        <v>7803.2103146143854</v>
      </c>
      <c r="L379" s="37">
        <f t="shared" si="63"/>
        <v>20879828.285799429</v>
      </c>
      <c r="M379" s="37">
        <f t="shared" si="64"/>
        <v>19929399.143525142</v>
      </c>
      <c r="N379" s="41">
        <f>'jan-sep'!M379</f>
        <v>16123791.980826795</v>
      </c>
      <c r="O379" s="41">
        <f t="shared" si="65"/>
        <v>3805607.1626983471</v>
      </c>
    </row>
    <row r="380" spans="1:15" s="34" customFormat="1" x14ac:dyDescent="0.2">
      <c r="A380" s="33">
        <v>1856</v>
      </c>
      <c r="B380" s="34" t="s">
        <v>431</v>
      </c>
      <c r="C380" s="36">
        <v>17372</v>
      </c>
      <c r="D380" s="36">
        <v>535</v>
      </c>
      <c r="E380" s="37">
        <f t="shared" si="56"/>
        <v>32471.028037383177</v>
      </c>
      <c r="F380" s="38">
        <f t="shared" si="57"/>
        <v>1.0995224703296105</v>
      </c>
      <c r="G380" s="39">
        <f t="shared" si="58"/>
        <v>-1763.4547787569966</v>
      </c>
      <c r="H380" s="39">
        <f t="shared" si="59"/>
        <v>0</v>
      </c>
      <c r="I380" s="37">
        <f t="shared" si="60"/>
        <v>-1763.4547787569966</v>
      </c>
      <c r="J380" s="40">
        <f t="shared" si="61"/>
        <v>-372.13357175970538</v>
      </c>
      <c r="K380" s="37">
        <f t="shared" si="62"/>
        <v>-2135.5883505167021</v>
      </c>
      <c r="L380" s="37">
        <f t="shared" si="63"/>
        <v>-943448.30663499318</v>
      </c>
      <c r="M380" s="37">
        <f t="shared" si="64"/>
        <v>-1142539.7675264357</v>
      </c>
      <c r="N380" s="41">
        <f>'jan-sep'!M380</f>
        <v>-340076.08751831722</v>
      </c>
      <c r="O380" s="41">
        <f t="shared" si="65"/>
        <v>-802463.68000811851</v>
      </c>
    </row>
    <row r="381" spans="1:15" s="34" customFormat="1" x14ac:dyDescent="0.2">
      <c r="A381" s="33">
        <v>1857</v>
      </c>
      <c r="B381" s="34" t="s">
        <v>432</v>
      </c>
      <c r="C381" s="36">
        <v>21948</v>
      </c>
      <c r="D381" s="36">
        <v>744</v>
      </c>
      <c r="E381" s="37">
        <f t="shared" si="56"/>
        <v>29500</v>
      </c>
      <c r="F381" s="38">
        <f t="shared" si="57"/>
        <v>0.99891856942073898</v>
      </c>
      <c r="G381" s="39">
        <f t="shared" si="58"/>
        <v>19.162043672909931</v>
      </c>
      <c r="H381" s="39">
        <f t="shared" si="59"/>
        <v>0</v>
      </c>
      <c r="I381" s="37">
        <f t="shared" si="60"/>
        <v>19.162043672909931</v>
      </c>
      <c r="J381" s="40">
        <f t="shared" si="61"/>
        <v>-372.13357175970538</v>
      </c>
      <c r="K381" s="37">
        <f t="shared" si="62"/>
        <v>-352.97152808679544</v>
      </c>
      <c r="L381" s="37">
        <f t="shared" si="63"/>
        <v>14256.560492644989</v>
      </c>
      <c r="M381" s="37">
        <f t="shared" si="64"/>
        <v>-262610.81689657579</v>
      </c>
      <c r="N381" s="41">
        <f>'jan-sep'!M381</f>
        <v>-60062.073109585755</v>
      </c>
      <c r="O381" s="41">
        <f t="shared" si="65"/>
        <v>-202548.74378699003</v>
      </c>
    </row>
    <row r="382" spans="1:15" s="34" customFormat="1" x14ac:dyDescent="0.2">
      <c r="A382" s="33">
        <v>1859</v>
      </c>
      <c r="B382" s="34" t="s">
        <v>433</v>
      </c>
      <c r="C382" s="36">
        <v>35081</v>
      </c>
      <c r="D382" s="36">
        <v>1349</v>
      </c>
      <c r="E382" s="37">
        <f t="shared" si="56"/>
        <v>26005.189028910303</v>
      </c>
      <c r="F382" s="38">
        <f t="shared" si="57"/>
        <v>0.88057851600932113</v>
      </c>
      <c r="G382" s="39">
        <f t="shared" si="58"/>
        <v>2116.048626326728</v>
      </c>
      <c r="H382" s="39">
        <f t="shared" si="59"/>
        <v>200.74391280967228</v>
      </c>
      <c r="I382" s="37">
        <f t="shared" si="60"/>
        <v>2316.7925391364001</v>
      </c>
      <c r="J382" s="40">
        <f t="shared" si="61"/>
        <v>-372.13357175970538</v>
      </c>
      <c r="K382" s="37">
        <f t="shared" si="62"/>
        <v>1944.6589673766948</v>
      </c>
      <c r="L382" s="37">
        <f t="shared" si="63"/>
        <v>3125353.1352950037</v>
      </c>
      <c r="M382" s="37">
        <f t="shared" si="64"/>
        <v>2623344.9469911614</v>
      </c>
      <c r="N382" s="41">
        <f>'jan-sep'!M382</f>
        <v>1820109.0963724926</v>
      </c>
      <c r="O382" s="41">
        <f t="shared" si="65"/>
        <v>803235.85061866883</v>
      </c>
    </row>
    <row r="383" spans="1:15" s="34" customFormat="1" x14ac:dyDescent="0.2">
      <c r="A383" s="33">
        <v>1860</v>
      </c>
      <c r="B383" s="34" t="s">
        <v>434</v>
      </c>
      <c r="C383" s="36">
        <v>262565</v>
      </c>
      <c r="D383" s="36">
        <v>11294</v>
      </c>
      <c r="E383" s="37">
        <f t="shared" si="56"/>
        <v>23248.184876925803</v>
      </c>
      <c r="F383" s="38">
        <f t="shared" si="57"/>
        <v>0.78722181623347731</v>
      </c>
      <c r="G383" s="39">
        <f t="shared" si="58"/>
        <v>3770.2511175174277</v>
      </c>
      <c r="H383" s="39">
        <f t="shared" si="59"/>
        <v>1165.6953660042473</v>
      </c>
      <c r="I383" s="37">
        <f t="shared" si="60"/>
        <v>4935.946483521675</v>
      </c>
      <c r="J383" s="40">
        <f t="shared" si="61"/>
        <v>-372.13357175970538</v>
      </c>
      <c r="K383" s="37">
        <f t="shared" si="62"/>
        <v>4563.8129117619692</v>
      </c>
      <c r="L383" s="37">
        <f t="shared" si="63"/>
        <v>55746579.5848938</v>
      </c>
      <c r="M383" s="37">
        <f t="shared" si="64"/>
        <v>51543703.02543968</v>
      </c>
      <c r="N383" s="41">
        <f>'jan-sep'!M383</f>
        <v>38863553.73197253</v>
      </c>
      <c r="O383" s="41">
        <f t="shared" si="65"/>
        <v>12680149.293467149</v>
      </c>
    </row>
    <row r="384" spans="1:15" s="34" customFormat="1" x14ac:dyDescent="0.2">
      <c r="A384" s="33">
        <v>1865</v>
      </c>
      <c r="B384" s="34" t="s">
        <v>435</v>
      </c>
      <c r="C384" s="36">
        <v>239074</v>
      </c>
      <c r="D384" s="36">
        <v>9444</v>
      </c>
      <c r="E384" s="37">
        <f t="shared" si="56"/>
        <v>25314.908936891148</v>
      </c>
      <c r="F384" s="38">
        <f t="shared" si="57"/>
        <v>0.85720449560188428</v>
      </c>
      <c r="G384" s="39">
        <f t="shared" si="58"/>
        <v>2530.2166815382211</v>
      </c>
      <c r="H384" s="39">
        <f t="shared" si="59"/>
        <v>442.34194501637649</v>
      </c>
      <c r="I384" s="37">
        <f t="shared" si="60"/>
        <v>2972.5586265545976</v>
      </c>
      <c r="J384" s="40">
        <f t="shared" si="61"/>
        <v>-372.13357175970538</v>
      </c>
      <c r="K384" s="37">
        <f t="shared" si="62"/>
        <v>2600.4250547948923</v>
      </c>
      <c r="L384" s="37">
        <f t="shared" si="63"/>
        <v>28072843.669181619</v>
      </c>
      <c r="M384" s="37">
        <f t="shared" si="64"/>
        <v>24558414.217482962</v>
      </c>
      <c r="N384" s="41">
        <f>'jan-sep'!M384</f>
        <v>20622256.564967997</v>
      </c>
      <c r="O384" s="41">
        <f t="shared" si="65"/>
        <v>3936157.6525149643</v>
      </c>
    </row>
    <row r="385" spans="1:15" s="34" customFormat="1" x14ac:dyDescent="0.2">
      <c r="A385" s="33">
        <v>1866</v>
      </c>
      <c r="B385" s="34" t="s">
        <v>436</v>
      </c>
      <c r="C385" s="36">
        <v>196860</v>
      </c>
      <c r="D385" s="36">
        <v>8009</v>
      </c>
      <c r="E385" s="37">
        <f t="shared" si="56"/>
        <v>24579.847671369709</v>
      </c>
      <c r="F385" s="38">
        <f t="shared" si="57"/>
        <v>0.83231411093099361</v>
      </c>
      <c r="G385" s="39">
        <f t="shared" si="58"/>
        <v>2971.2534408510842</v>
      </c>
      <c r="H385" s="39">
        <f t="shared" si="59"/>
        <v>699.61338794888013</v>
      </c>
      <c r="I385" s="37">
        <f t="shared" si="60"/>
        <v>3670.8668287999644</v>
      </c>
      <c r="J385" s="40">
        <f t="shared" si="61"/>
        <v>-372.13357175970538</v>
      </c>
      <c r="K385" s="37">
        <f t="shared" si="62"/>
        <v>3298.7332570402591</v>
      </c>
      <c r="L385" s="37">
        <f t="shared" si="63"/>
        <v>29399972.431858916</v>
      </c>
      <c r="M385" s="37">
        <f t="shared" si="64"/>
        <v>26419554.655635435</v>
      </c>
      <c r="N385" s="41">
        <f>'jan-sep'!M385</f>
        <v>23578258.897588808</v>
      </c>
      <c r="O385" s="41">
        <f t="shared" si="65"/>
        <v>2841295.758046627</v>
      </c>
    </row>
    <row r="386" spans="1:15" s="34" customFormat="1" x14ac:dyDescent="0.2">
      <c r="A386" s="33">
        <v>1867</v>
      </c>
      <c r="B386" s="34" t="s">
        <v>192</v>
      </c>
      <c r="C386" s="36">
        <v>54283</v>
      </c>
      <c r="D386" s="36">
        <v>2624</v>
      </c>
      <c r="E386" s="37">
        <f t="shared" si="56"/>
        <v>20687.118902439026</v>
      </c>
      <c r="F386" s="38">
        <f t="shared" si="57"/>
        <v>0.70049990574444465</v>
      </c>
      <c r="G386" s="39">
        <f t="shared" si="58"/>
        <v>5306.8907022094945</v>
      </c>
      <c r="H386" s="39">
        <f t="shared" si="59"/>
        <v>2062.0684570746193</v>
      </c>
      <c r="I386" s="37">
        <f t="shared" si="60"/>
        <v>7368.9591592841134</v>
      </c>
      <c r="J386" s="40">
        <f t="shared" si="61"/>
        <v>-372.13357175970538</v>
      </c>
      <c r="K386" s="37">
        <f t="shared" si="62"/>
        <v>6996.8255875244076</v>
      </c>
      <c r="L386" s="37">
        <f t="shared" si="63"/>
        <v>19336148.833961513</v>
      </c>
      <c r="M386" s="37">
        <f t="shared" si="64"/>
        <v>18359670.341664046</v>
      </c>
      <c r="N386" s="41">
        <f>'jan-sep'!M386</f>
        <v>15101194.306064805</v>
      </c>
      <c r="O386" s="41">
        <f t="shared" si="65"/>
        <v>3258476.035599241</v>
      </c>
    </row>
    <row r="387" spans="1:15" s="34" customFormat="1" x14ac:dyDescent="0.2">
      <c r="A387" s="33">
        <v>1868</v>
      </c>
      <c r="B387" s="34" t="s">
        <v>437</v>
      </c>
      <c r="C387" s="36">
        <v>109142</v>
      </c>
      <c r="D387" s="36">
        <v>4580</v>
      </c>
      <c r="E387" s="37">
        <f t="shared" si="56"/>
        <v>23830.131004366813</v>
      </c>
      <c r="F387" s="38">
        <f t="shared" si="57"/>
        <v>0.80692747023697942</v>
      </c>
      <c r="G387" s="39">
        <f t="shared" si="58"/>
        <v>3421.0834410528223</v>
      </c>
      <c r="H387" s="39">
        <f t="shared" si="59"/>
        <v>962.01422139989381</v>
      </c>
      <c r="I387" s="37">
        <f t="shared" si="60"/>
        <v>4383.0976624527157</v>
      </c>
      <c r="J387" s="40">
        <f t="shared" si="61"/>
        <v>-372.13357175970538</v>
      </c>
      <c r="K387" s="37">
        <f t="shared" si="62"/>
        <v>4010.9640906930103</v>
      </c>
      <c r="L387" s="37">
        <f t="shared" si="63"/>
        <v>20074587.294033438</v>
      </c>
      <c r="M387" s="37">
        <f t="shared" si="64"/>
        <v>18370215.535373986</v>
      </c>
      <c r="N387" s="41">
        <f>'jan-sep'!M387</f>
        <v>10169787.851286897</v>
      </c>
      <c r="O387" s="41">
        <f t="shared" si="65"/>
        <v>8200427.6840870883</v>
      </c>
    </row>
    <row r="388" spans="1:15" s="34" customFormat="1" x14ac:dyDescent="0.2">
      <c r="A388" s="33">
        <v>1870</v>
      </c>
      <c r="B388" s="34" t="s">
        <v>438</v>
      </c>
      <c r="C388" s="36">
        <v>246495</v>
      </c>
      <c r="D388" s="36">
        <v>10378</v>
      </c>
      <c r="E388" s="37">
        <f t="shared" si="56"/>
        <v>23751.686259394875</v>
      </c>
      <c r="F388" s="38">
        <f t="shared" si="57"/>
        <v>0.80427120201915092</v>
      </c>
      <c r="G388" s="39">
        <f t="shared" si="58"/>
        <v>3468.1502880359844</v>
      </c>
      <c r="H388" s="39">
        <f t="shared" si="59"/>
        <v>989.46988214007195</v>
      </c>
      <c r="I388" s="37">
        <f t="shared" si="60"/>
        <v>4457.6201701760565</v>
      </c>
      <c r="J388" s="40">
        <f t="shared" si="61"/>
        <v>-372.13357175970538</v>
      </c>
      <c r="K388" s="37">
        <f t="shared" si="62"/>
        <v>4085.4865984163512</v>
      </c>
      <c r="L388" s="37">
        <f t="shared" si="63"/>
        <v>46261182.126087114</v>
      </c>
      <c r="M388" s="37">
        <f t="shared" si="64"/>
        <v>42399179.91836489</v>
      </c>
      <c r="N388" s="41">
        <f>'jan-sep'!M388</f>
        <v>34819016.161715172</v>
      </c>
      <c r="O388" s="41">
        <f t="shared" si="65"/>
        <v>7580163.7566497177</v>
      </c>
    </row>
    <row r="389" spans="1:15" s="34" customFormat="1" x14ac:dyDescent="0.2">
      <c r="A389" s="33">
        <v>1871</v>
      </c>
      <c r="B389" s="34" t="s">
        <v>439</v>
      </c>
      <c r="C389" s="36">
        <v>114228</v>
      </c>
      <c r="D389" s="36">
        <v>4908</v>
      </c>
      <c r="E389" s="37">
        <f t="shared" si="56"/>
        <v>23273.838630806848</v>
      </c>
      <c r="F389" s="38">
        <f t="shared" si="57"/>
        <v>0.78809049457676972</v>
      </c>
      <c r="G389" s="39">
        <f t="shared" si="58"/>
        <v>3754.8588651888012</v>
      </c>
      <c r="H389" s="39">
        <f t="shared" si="59"/>
        <v>1156.7165521458817</v>
      </c>
      <c r="I389" s="37">
        <f t="shared" si="60"/>
        <v>4911.5754173346832</v>
      </c>
      <c r="J389" s="40">
        <f t="shared" si="61"/>
        <v>-372.13357175970538</v>
      </c>
      <c r="K389" s="37">
        <f t="shared" si="62"/>
        <v>4539.4418455749774</v>
      </c>
      <c r="L389" s="37">
        <f t="shared" si="63"/>
        <v>24106012.148278624</v>
      </c>
      <c r="M389" s="37">
        <f t="shared" si="64"/>
        <v>22279580.578081988</v>
      </c>
      <c r="N389" s="41">
        <f>'jan-sep'!M389</f>
        <v>15304655.889545003</v>
      </c>
      <c r="O389" s="41">
        <f t="shared" si="65"/>
        <v>6974924.6885369848</v>
      </c>
    </row>
    <row r="390" spans="1:15" s="34" customFormat="1" x14ac:dyDescent="0.2">
      <c r="A390" s="33">
        <v>1874</v>
      </c>
      <c r="B390" s="34" t="s">
        <v>440</v>
      </c>
      <c r="C390" s="36">
        <v>28746</v>
      </c>
      <c r="D390" s="36">
        <v>1073</v>
      </c>
      <c r="E390" s="37">
        <f t="shared" si="56"/>
        <v>26790.307548928238</v>
      </c>
      <c r="F390" s="38">
        <f t="shared" si="57"/>
        <v>0.90716392173278027</v>
      </c>
      <c r="G390" s="39">
        <f t="shared" si="58"/>
        <v>1644.977514315967</v>
      </c>
      <c r="H390" s="39">
        <f t="shared" si="59"/>
        <v>0</v>
      </c>
      <c r="I390" s="37">
        <f t="shared" si="60"/>
        <v>1644.977514315967</v>
      </c>
      <c r="J390" s="40">
        <f t="shared" si="61"/>
        <v>-372.13357175970538</v>
      </c>
      <c r="K390" s="37">
        <f t="shared" si="62"/>
        <v>1272.8439425562617</v>
      </c>
      <c r="L390" s="37">
        <f t="shared" si="63"/>
        <v>1765060.8728610326</v>
      </c>
      <c r="M390" s="37">
        <f t="shared" si="64"/>
        <v>1365761.5503628687</v>
      </c>
      <c r="N390" s="41">
        <f>'jan-sep'!M390</f>
        <v>421445.15531373065</v>
      </c>
      <c r="O390" s="41">
        <f t="shared" si="65"/>
        <v>944316.39504913799</v>
      </c>
    </row>
    <row r="391" spans="1:15" s="34" customFormat="1" x14ac:dyDescent="0.2">
      <c r="A391" s="33">
        <v>1902</v>
      </c>
      <c r="B391" s="34" t="s">
        <v>441</v>
      </c>
      <c r="C391" s="36">
        <v>2156141</v>
      </c>
      <c r="D391" s="36">
        <v>74541</v>
      </c>
      <c r="E391" s="37">
        <f t="shared" si="56"/>
        <v>28925.571162179203</v>
      </c>
      <c r="F391" s="38">
        <f t="shared" si="57"/>
        <v>0.97946746322040101</v>
      </c>
      <c r="G391" s="39">
        <f t="shared" si="58"/>
        <v>363.8193463653879</v>
      </c>
      <c r="H391" s="39">
        <f t="shared" si="59"/>
        <v>0</v>
      </c>
      <c r="I391" s="37">
        <f t="shared" si="60"/>
        <v>363.8193463653879</v>
      </c>
      <c r="J391" s="40">
        <f t="shared" si="61"/>
        <v>-372.13357175970538</v>
      </c>
      <c r="K391" s="37">
        <f t="shared" si="62"/>
        <v>-8.3142253943174751</v>
      </c>
      <c r="L391" s="37">
        <f t="shared" si="63"/>
        <v>27119457.897422381</v>
      </c>
      <c r="M391" s="37">
        <f t="shared" si="64"/>
        <v>-619750.67511781887</v>
      </c>
      <c r="N391" s="41">
        <f>'jan-sep'!M391</f>
        <v>-9636932.7844913788</v>
      </c>
      <c r="O391" s="41">
        <f t="shared" si="65"/>
        <v>9017182.1093735602</v>
      </c>
    </row>
    <row r="392" spans="1:15" s="34" customFormat="1" x14ac:dyDescent="0.2">
      <c r="A392" s="33">
        <v>1903</v>
      </c>
      <c r="B392" s="34" t="s">
        <v>442</v>
      </c>
      <c r="C392" s="36">
        <v>644342</v>
      </c>
      <c r="D392" s="36">
        <v>24845</v>
      </c>
      <c r="E392" s="37">
        <f t="shared" si="56"/>
        <v>25934.473737170458</v>
      </c>
      <c r="F392" s="38">
        <f t="shared" si="57"/>
        <v>0.87818397980386576</v>
      </c>
      <c r="G392" s="39">
        <f t="shared" si="58"/>
        <v>2158.477801370635</v>
      </c>
      <c r="H392" s="39">
        <f t="shared" si="59"/>
        <v>225.49426491861811</v>
      </c>
      <c r="I392" s="37">
        <f t="shared" si="60"/>
        <v>2383.9720662892532</v>
      </c>
      <c r="J392" s="40">
        <f t="shared" si="61"/>
        <v>-372.13357175970538</v>
      </c>
      <c r="K392" s="37">
        <f t="shared" si="62"/>
        <v>2011.8384945295479</v>
      </c>
      <c r="L392" s="37">
        <f t="shared" si="63"/>
        <v>59229785.9869565</v>
      </c>
      <c r="M392" s="37">
        <f t="shared" si="64"/>
        <v>49984127.396586619</v>
      </c>
      <c r="N392" s="41">
        <f>'jan-sep'!M392</f>
        <v>46832011.007690556</v>
      </c>
      <c r="O392" s="41">
        <f t="shared" si="65"/>
        <v>3152116.388896063</v>
      </c>
    </row>
    <row r="393" spans="1:15" s="34" customFormat="1" x14ac:dyDescent="0.2">
      <c r="A393" s="33">
        <v>1911</v>
      </c>
      <c r="B393" s="34" t="s">
        <v>443</v>
      </c>
      <c r="C393" s="36">
        <v>65602</v>
      </c>
      <c r="D393" s="36">
        <v>2986</v>
      </c>
      <c r="E393" s="37">
        <f t="shared" ref="E393:E433" si="66">(C393*1000)/D393</f>
        <v>21969.859343603483</v>
      </c>
      <c r="F393" s="38">
        <f t="shared" ref="F393:F433" si="67">IF(ISNUMBER(C393),E393/E$435,"")</f>
        <v>0.74393560901312694</v>
      </c>
      <c r="G393" s="39">
        <f t="shared" ref="G393:G433" si="68">(E$435-E393)*0.6</f>
        <v>4537.2464375108202</v>
      </c>
      <c r="H393" s="39">
        <f t="shared" ref="H393:H433" si="69">IF(E393&gt;=E$435*0.9,0,IF(E393&lt;0.9*E$435,(E$435*0.9-E393)*0.35))</f>
        <v>1613.1093026670594</v>
      </c>
      <c r="I393" s="37">
        <f t="shared" ref="I393:I433" si="70">G393+H393</f>
        <v>6150.3557401778799</v>
      </c>
      <c r="J393" s="40">
        <f t="shared" ref="J393:J433" si="71">I$437</f>
        <v>-372.13357175970538</v>
      </c>
      <c r="K393" s="37">
        <f t="shared" ref="K393:K433" si="72">I393+J393</f>
        <v>5778.2221684181741</v>
      </c>
      <c r="L393" s="37">
        <f t="shared" ref="L393:L433" si="73">(I393*D393)</f>
        <v>18364962.240171149</v>
      </c>
      <c r="M393" s="37">
        <f t="shared" ref="M393:M433" si="74">(K393*D393)</f>
        <v>17253771.394896667</v>
      </c>
      <c r="N393" s="41">
        <f>'jan-sep'!M393</f>
        <v>13381320.616581371</v>
      </c>
      <c r="O393" s="41">
        <f t="shared" ref="O393:O433" si="75">M393-N393</f>
        <v>3872450.7783152964</v>
      </c>
    </row>
    <row r="394" spans="1:15" s="34" customFormat="1" x14ac:dyDescent="0.2">
      <c r="A394" s="33">
        <v>1913</v>
      </c>
      <c r="B394" s="34" t="s">
        <v>444</v>
      </c>
      <c r="C394" s="36">
        <v>69859</v>
      </c>
      <c r="D394" s="36">
        <v>3048</v>
      </c>
      <c r="E394" s="37">
        <f t="shared" si="66"/>
        <v>22919.619422572177</v>
      </c>
      <c r="F394" s="38">
        <f t="shared" si="67"/>
        <v>0.77609604899198581</v>
      </c>
      <c r="G394" s="39">
        <f t="shared" si="68"/>
        <v>3967.3903901296035</v>
      </c>
      <c r="H394" s="39">
        <f t="shared" si="69"/>
        <v>1280.6932750280162</v>
      </c>
      <c r="I394" s="37">
        <f t="shared" si="70"/>
        <v>5248.0836651576192</v>
      </c>
      <c r="J394" s="40">
        <f t="shared" si="71"/>
        <v>-372.13357175970538</v>
      </c>
      <c r="K394" s="37">
        <f t="shared" si="72"/>
        <v>4875.9500933979134</v>
      </c>
      <c r="L394" s="37">
        <f t="shared" si="73"/>
        <v>15996159.011400424</v>
      </c>
      <c r="M394" s="37">
        <f t="shared" si="74"/>
        <v>14861895.88467684</v>
      </c>
      <c r="N394" s="41">
        <f>'jan-sep'!M394</f>
        <v>11762629.818935031</v>
      </c>
      <c r="O394" s="41">
        <f t="shared" si="75"/>
        <v>3099266.0657418091</v>
      </c>
    </row>
    <row r="395" spans="1:15" s="34" customFormat="1" x14ac:dyDescent="0.2">
      <c r="A395" s="33">
        <v>1917</v>
      </c>
      <c r="B395" s="34" t="s">
        <v>445</v>
      </c>
      <c r="C395" s="36">
        <v>34313</v>
      </c>
      <c r="D395" s="36">
        <v>1394</v>
      </c>
      <c r="E395" s="37">
        <f t="shared" si="66"/>
        <v>24614.77761836442</v>
      </c>
      <c r="F395" s="38">
        <f t="shared" si="67"/>
        <v>0.83349689644563418</v>
      </c>
      <c r="G395" s="39">
        <f t="shared" si="68"/>
        <v>2950.295472654258</v>
      </c>
      <c r="H395" s="39">
        <f t="shared" si="69"/>
        <v>687.38790650073133</v>
      </c>
      <c r="I395" s="37">
        <f t="shared" si="70"/>
        <v>3637.6833791549893</v>
      </c>
      <c r="J395" s="40">
        <f t="shared" si="71"/>
        <v>-372.13357175970538</v>
      </c>
      <c r="K395" s="37">
        <f t="shared" si="72"/>
        <v>3265.549807395284</v>
      </c>
      <c r="L395" s="37">
        <f t="shared" si="73"/>
        <v>5070930.6305420548</v>
      </c>
      <c r="M395" s="37">
        <f t="shared" si="74"/>
        <v>4552176.4315090263</v>
      </c>
      <c r="N395" s="41">
        <f>'jan-sep'!M395</f>
        <v>4269089.1625969289</v>
      </c>
      <c r="O395" s="41">
        <f t="shared" si="75"/>
        <v>283087.26891209744</v>
      </c>
    </row>
    <row r="396" spans="1:15" s="34" customFormat="1" x14ac:dyDescent="0.2">
      <c r="A396" s="33">
        <v>1919</v>
      </c>
      <c r="B396" s="34" t="s">
        <v>446</v>
      </c>
      <c r="C396" s="36">
        <v>24568</v>
      </c>
      <c r="D396" s="36">
        <v>1121</v>
      </c>
      <c r="E396" s="37">
        <f t="shared" si="66"/>
        <v>21916.14629794826</v>
      </c>
      <c r="F396" s="38">
        <f t="shared" si="67"/>
        <v>0.74211679685295251</v>
      </c>
      <c r="G396" s="39">
        <f t="shared" si="68"/>
        <v>4569.4742649039536</v>
      </c>
      <c r="H396" s="39">
        <f t="shared" si="69"/>
        <v>1631.9088686463872</v>
      </c>
      <c r="I396" s="37">
        <f t="shared" si="70"/>
        <v>6201.383133550341</v>
      </c>
      <c r="J396" s="40">
        <f t="shared" si="71"/>
        <v>-372.13357175970538</v>
      </c>
      <c r="K396" s="37">
        <f t="shared" si="72"/>
        <v>5829.2495617906352</v>
      </c>
      <c r="L396" s="37">
        <f t="shared" si="73"/>
        <v>6951750.4927099319</v>
      </c>
      <c r="M396" s="37">
        <f t="shared" si="74"/>
        <v>6534588.7587673021</v>
      </c>
      <c r="N396" s="41">
        <f>'jan-sep'!M396</f>
        <v>6557480.0941686919</v>
      </c>
      <c r="O396" s="41">
        <f t="shared" si="75"/>
        <v>-22891.335401389748</v>
      </c>
    </row>
    <row r="397" spans="1:15" s="34" customFormat="1" x14ac:dyDescent="0.2">
      <c r="A397" s="33">
        <v>1920</v>
      </c>
      <c r="B397" s="34" t="s">
        <v>447</v>
      </c>
      <c r="C397" s="36">
        <v>19645</v>
      </c>
      <c r="D397" s="36">
        <v>1076</v>
      </c>
      <c r="E397" s="37">
        <f t="shared" si="66"/>
        <v>18257.434944237917</v>
      </c>
      <c r="F397" s="38">
        <f t="shared" si="67"/>
        <v>0.61822680663696095</v>
      </c>
      <c r="G397" s="39">
        <f t="shared" si="68"/>
        <v>6764.7010771301593</v>
      </c>
      <c r="H397" s="39">
        <f t="shared" si="69"/>
        <v>2912.4578424450074</v>
      </c>
      <c r="I397" s="37">
        <f t="shared" si="70"/>
        <v>9677.1589195751658</v>
      </c>
      <c r="J397" s="40">
        <f t="shared" si="71"/>
        <v>-372.13357175970538</v>
      </c>
      <c r="K397" s="37">
        <f t="shared" si="72"/>
        <v>9305.0253478154609</v>
      </c>
      <c r="L397" s="37">
        <f t="shared" si="73"/>
        <v>10412622.997462878</v>
      </c>
      <c r="M397" s="37">
        <f t="shared" si="74"/>
        <v>10012207.274249436</v>
      </c>
      <c r="N397" s="41">
        <f>'jan-sep'!M397</f>
        <v>7629200.0279442566</v>
      </c>
      <c r="O397" s="41">
        <f t="shared" si="75"/>
        <v>2383007.2463051798</v>
      </c>
    </row>
    <row r="398" spans="1:15" s="34" customFormat="1" x14ac:dyDescent="0.2">
      <c r="A398" s="33">
        <v>1922</v>
      </c>
      <c r="B398" s="34" t="s">
        <v>448</v>
      </c>
      <c r="C398" s="36">
        <v>114013</v>
      </c>
      <c r="D398" s="36">
        <v>3994</v>
      </c>
      <c r="E398" s="37">
        <f t="shared" si="66"/>
        <v>28546.069103655482</v>
      </c>
      <c r="F398" s="38">
        <f t="shared" si="67"/>
        <v>0.96661689869861322</v>
      </c>
      <c r="G398" s="39">
        <f t="shared" si="68"/>
        <v>591.52058147962089</v>
      </c>
      <c r="H398" s="39">
        <f t="shared" si="69"/>
        <v>0</v>
      </c>
      <c r="I398" s="37">
        <f t="shared" si="70"/>
        <v>591.52058147962089</v>
      </c>
      <c r="J398" s="40">
        <f t="shared" si="71"/>
        <v>-372.13357175970538</v>
      </c>
      <c r="K398" s="37">
        <f t="shared" si="72"/>
        <v>219.38700971991551</v>
      </c>
      <c r="L398" s="37">
        <f t="shared" si="73"/>
        <v>2362533.2024296056</v>
      </c>
      <c r="M398" s="37">
        <f t="shared" si="74"/>
        <v>876231.71682134259</v>
      </c>
      <c r="N398" s="41">
        <f>'jan-sep'!M398</f>
        <v>216645.80645204318</v>
      </c>
      <c r="O398" s="41">
        <f t="shared" si="75"/>
        <v>659585.91036929935</v>
      </c>
    </row>
    <row r="399" spans="1:15" s="34" customFormat="1" x14ac:dyDescent="0.2">
      <c r="A399" s="33">
        <v>1923</v>
      </c>
      <c r="B399" s="34" t="s">
        <v>449</v>
      </c>
      <c r="C399" s="36">
        <v>51635</v>
      </c>
      <c r="D399" s="36">
        <v>2220</v>
      </c>
      <c r="E399" s="37">
        <f t="shared" si="66"/>
        <v>23259.009009009009</v>
      </c>
      <c r="F399" s="38">
        <f t="shared" si="67"/>
        <v>0.78758833916689353</v>
      </c>
      <c r="G399" s="39">
        <f t="shared" si="68"/>
        <v>3763.7566382675045</v>
      </c>
      <c r="H399" s="39">
        <f t="shared" si="69"/>
        <v>1161.9069197751251</v>
      </c>
      <c r="I399" s="37">
        <f t="shared" si="70"/>
        <v>4925.66355804263</v>
      </c>
      <c r="J399" s="40">
        <f t="shared" si="71"/>
        <v>-372.13357175970538</v>
      </c>
      <c r="K399" s="37">
        <f t="shared" si="72"/>
        <v>4553.5299862829243</v>
      </c>
      <c r="L399" s="37">
        <f t="shared" si="73"/>
        <v>10934973.098854639</v>
      </c>
      <c r="M399" s="37">
        <f t="shared" si="74"/>
        <v>10108836.569548091</v>
      </c>
      <c r="N399" s="41">
        <f>'jan-sep'!M399</f>
        <v>9618216.6004054379</v>
      </c>
      <c r="O399" s="41">
        <f t="shared" si="75"/>
        <v>490619.96914265305</v>
      </c>
    </row>
    <row r="400" spans="1:15" s="34" customFormat="1" x14ac:dyDescent="0.2">
      <c r="A400" s="33">
        <v>1924</v>
      </c>
      <c r="B400" s="34" t="s">
        <v>450</v>
      </c>
      <c r="C400" s="36">
        <v>186801</v>
      </c>
      <c r="D400" s="36">
        <v>6781</v>
      </c>
      <c r="E400" s="37">
        <f t="shared" si="66"/>
        <v>27547.706827901489</v>
      </c>
      <c r="F400" s="38">
        <f t="shared" si="67"/>
        <v>0.9328107083169247</v>
      </c>
      <c r="G400" s="39">
        <f t="shared" si="68"/>
        <v>1190.5379469320162</v>
      </c>
      <c r="H400" s="39">
        <f t="shared" si="69"/>
        <v>0</v>
      </c>
      <c r="I400" s="37">
        <f t="shared" si="70"/>
        <v>1190.5379469320162</v>
      </c>
      <c r="J400" s="40">
        <f t="shared" si="71"/>
        <v>-372.13357175970538</v>
      </c>
      <c r="K400" s="37">
        <f t="shared" si="72"/>
        <v>818.40437517231089</v>
      </c>
      <c r="L400" s="37">
        <f t="shared" si="73"/>
        <v>8073037.8181460015</v>
      </c>
      <c r="M400" s="37">
        <f t="shared" si="74"/>
        <v>5549600.0680434406</v>
      </c>
      <c r="N400" s="41">
        <f>'jan-sep'!M400</f>
        <v>3958165.7019407288</v>
      </c>
      <c r="O400" s="41">
        <f t="shared" si="75"/>
        <v>1591434.3661027118</v>
      </c>
    </row>
    <row r="401" spans="1:15" s="34" customFormat="1" x14ac:dyDescent="0.2">
      <c r="A401" s="33">
        <v>1925</v>
      </c>
      <c r="B401" s="34" t="s">
        <v>451</v>
      </c>
      <c r="C401" s="36">
        <v>83616</v>
      </c>
      <c r="D401" s="36">
        <v>3496</v>
      </c>
      <c r="E401" s="37">
        <f t="shared" si="66"/>
        <v>23917.620137299771</v>
      </c>
      <c r="F401" s="38">
        <f t="shared" si="67"/>
        <v>0.80988999632203884</v>
      </c>
      <c r="G401" s="39">
        <f t="shared" si="68"/>
        <v>3368.5899612930471</v>
      </c>
      <c r="H401" s="39">
        <f t="shared" si="69"/>
        <v>931.3930248733584</v>
      </c>
      <c r="I401" s="37">
        <f t="shared" si="70"/>
        <v>4299.9829861664057</v>
      </c>
      <c r="J401" s="40">
        <f t="shared" si="71"/>
        <v>-372.13357175970538</v>
      </c>
      <c r="K401" s="37">
        <f t="shared" si="72"/>
        <v>3927.8494144067004</v>
      </c>
      <c r="L401" s="37">
        <f t="shared" si="73"/>
        <v>15032740.519637754</v>
      </c>
      <c r="M401" s="37">
        <f t="shared" si="74"/>
        <v>13731761.552765824</v>
      </c>
      <c r="N401" s="41">
        <f>'jan-sep'!M401</f>
        <v>12061994.700458298</v>
      </c>
      <c r="O401" s="41">
        <f t="shared" si="75"/>
        <v>1669766.8523075264</v>
      </c>
    </row>
    <row r="402" spans="1:15" s="34" customFormat="1" x14ac:dyDescent="0.2">
      <c r="A402" s="33">
        <v>1926</v>
      </c>
      <c r="B402" s="34" t="s">
        <v>452</v>
      </c>
      <c r="C402" s="36">
        <v>23943</v>
      </c>
      <c r="D402" s="36">
        <v>1138</v>
      </c>
      <c r="E402" s="37">
        <f t="shared" si="66"/>
        <v>21039.543057996485</v>
      </c>
      <c r="F402" s="38">
        <f t="shared" si="67"/>
        <v>0.71243356789016565</v>
      </c>
      <c r="G402" s="39">
        <f t="shared" si="68"/>
        <v>5095.4362088750186</v>
      </c>
      <c r="H402" s="39">
        <f t="shared" si="69"/>
        <v>1938.7200026295084</v>
      </c>
      <c r="I402" s="37">
        <f t="shared" si="70"/>
        <v>7034.1562115045272</v>
      </c>
      <c r="J402" s="40">
        <f t="shared" si="71"/>
        <v>-372.13357175970538</v>
      </c>
      <c r="K402" s="37">
        <f t="shared" si="72"/>
        <v>6662.0226397448214</v>
      </c>
      <c r="L402" s="37">
        <f t="shared" si="73"/>
        <v>8004869.7686921516</v>
      </c>
      <c r="M402" s="37">
        <f t="shared" si="74"/>
        <v>7581381.7640296072</v>
      </c>
      <c r="N402" s="41">
        <f>'jan-sep'!M402</f>
        <v>6044709.230297925</v>
      </c>
      <c r="O402" s="41">
        <f t="shared" si="75"/>
        <v>1536672.5337316822</v>
      </c>
    </row>
    <row r="403" spans="1:15" s="34" customFormat="1" x14ac:dyDescent="0.2">
      <c r="A403" s="33">
        <v>1927</v>
      </c>
      <c r="B403" s="34" t="s">
        <v>453</v>
      </c>
      <c r="C403" s="36">
        <v>31662</v>
      </c>
      <c r="D403" s="36">
        <v>1540</v>
      </c>
      <c r="E403" s="37">
        <f t="shared" si="66"/>
        <v>20559.740259740262</v>
      </c>
      <c r="F403" s="38">
        <f t="shared" si="67"/>
        <v>0.69618665518378686</v>
      </c>
      <c r="G403" s="39">
        <f t="shared" si="68"/>
        <v>5383.3178878287526</v>
      </c>
      <c r="H403" s="39">
        <f t="shared" si="69"/>
        <v>2106.6509820191868</v>
      </c>
      <c r="I403" s="37">
        <f t="shared" si="70"/>
        <v>7489.9688698479395</v>
      </c>
      <c r="J403" s="40">
        <f t="shared" si="71"/>
        <v>-372.13357175970538</v>
      </c>
      <c r="K403" s="37">
        <f t="shared" si="72"/>
        <v>7117.8352980882337</v>
      </c>
      <c r="L403" s="37">
        <f t="shared" si="73"/>
        <v>11534552.059565827</v>
      </c>
      <c r="M403" s="37">
        <f t="shared" si="74"/>
        <v>10961466.35905588</v>
      </c>
      <c r="N403" s="41">
        <f>'jan-sep'!M403</f>
        <v>8040601.1552362069</v>
      </c>
      <c r="O403" s="41">
        <f t="shared" si="75"/>
        <v>2920865.2038196735</v>
      </c>
    </row>
    <row r="404" spans="1:15" s="34" customFormat="1" x14ac:dyDescent="0.2">
      <c r="A404" s="33">
        <v>1928</v>
      </c>
      <c r="B404" s="34" t="s">
        <v>454</v>
      </c>
      <c r="C404" s="36">
        <v>19045</v>
      </c>
      <c r="D404" s="36">
        <v>921</v>
      </c>
      <c r="E404" s="37">
        <f t="shared" si="66"/>
        <v>20678.610206297504</v>
      </c>
      <c r="F404" s="38">
        <f t="shared" si="67"/>
        <v>0.70021178728419642</v>
      </c>
      <c r="G404" s="39">
        <f t="shared" si="68"/>
        <v>5311.9959198944071</v>
      </c>
      <c r="H404" s="39">
        <f t="shared" si="69"/>
        <v>2065.0465007241519</v>
      </c>
      <c r="I404" s="37">
        <f t="shared" si="70"/>
        <v>7377.0424206185589</v>
      </c>
      <c r="J404" s="40">
        <f t="shared" si="71"/>
        <v>-372.13357175970538</v>
      </c>
      <c r="K404" s="37">
        <f t="shared" si="72"/>
        <v>7004.9088488588532</v>
      </c>
      <c r="L404" s="37">
        <f t="shared" si="73"/>
        <v>6794256.0693896925</v>
      </c>
      <c r="M404" s="37">
        <f t="shared" si="74"/>
        <v>6451521.0497990036</v>
      </c>
      <c r="N404" s="41">
        <f>'jan-sep'!M404</f>
        <v>4554252.0220600935</v>
      </c>
      <c r="O404" s="41">
        <f t="shared" si="75"/>
        <v>1897269.0277389102</v>
      </c>
    </row>
    <row r="405" spans="1:15" s="34" customFormat="1" x14ac:dyDescent="0.2">
      <c r="A405" s="33">
        <v>1929</v>
      </c>
      <c r="B405" s="34" t="s">
        <v>455</v>
      </c>
      <c r="C405" s="36">
        <v>22546</v>
      </c>
      <c r="D405" s="36">
        <v>914</v>
      </c>
      <c r="E405" s="37">
        <f t="shared" si="66"/>
        <v>24667.396061269148</v>
      </c>
      <c r="F405" s="38">
        <f t="shared" si="67"/>
        <v>0.83527864355449988</v>
      </c>
      <c r="G405" s="39">
        <f t="shared" si="68"/>
        <v>2918.7244069114208</v>
      </c>
      <c r="H405" s="39">
        <f t="shared" si="69"/>
        <v>668.97145148407651</v>
      </c>
      <c r="I405" s="37">
        <f t="shared" si="70"/>
        <v>3587.6958583954975</v>
      </c>
      <c r="J405" s="40">
        <f t="shared" si="71"/>
        <v>-372.13357175970538</v>
      </c>
      <c r="K405" s="37">
        <f t="shared" si="72"/>
        <v>3215.5622866357921</v>
      </c>
      <c r="L405" s="37">
        <f t="shared" si="73"/>
        <v>3279154.0145734847</v>
      </c>
      <c r="M405" s="37">
        <f t="shared" si="74"/>
        <v>2939023.9299851139</v>
      </c>
      <c r="N405" s="41">
        <f>'jan-sep'!M405</f>
        <v>1749701.7895362927</v>
      </c>
      <c r="O405" s="41">
        <f t="shared" si="75"/>
        <v>1189322.1404488212</v>
      </c>
    </row>
    <row r="406" spans="1:15" s="34" customFormat="1" x14ac:dyDescent="0.2">
      <c r="A406" s="33">
        <v>1931</v>
      </c>
      <c r="B406" s="34" t="s">
        <v>456</v>
      </c>
      <c r="C406" s="36">
        <v>289843</v>
      </c>
      <c r="D406" s="36">
        <v>11697</v>
      </c>
      <c r="E406" s="37">
        <f t="shared" si="66"/>
        <v>24779.259639223732</v>
      </c>
      <c r="F406" s="38">
        <f t="shared" si="67"/>
        <v>0.83906652847859076</v>
      </c>
      <c r="G406" s="39">
        <f t="shared" si="68"/>
        <v>2851.6062601386707</v>
      </c>
      <c r="H406" s="39">
        <f t="shared" si="69"/>
        <v>629.8191991999721</v>
      </c>
      <c r="I406" s="37">
        <f t="shared" si="70"/>
        <v>3481.4254593386427</v>
      </c>
      <c r="J406" s="40">
        <f t="shared" si="71"/>
        <v>-372.13357175970538</v>
      </c>
      <c r="K406" s="37">
        <f t="shared" si="72"/>
        <v>3109.2918875789373</v>
      </c>
      <c r="L406" s="37">
        <f t="shared" si="73"/>
        <v>40722233.597884104</v>
      </c>
      <c r="M406" s="37">
        <f t="shared" si="74"/>
        <v>36369387.209010832</v>
      </c>
      <c r="N406" s="41">
        <f>'jan-sep'!M406</f>
        <v>24769588.547271337</v>
      </c>
      <c r="O406" s="41">
        <f t="shared" si="75"/>
        <v>11599798.661739495</v>
      </c>
    </row>
    <row r="407" spans="1:15" s="34" customFormat="1" x14ac:dyDescent="0.2">
      <c r="A407" s="33">
        <v>1933</v>
      </c>
      <c r="B407" s="34" t="s">
        <v>457</v>
      </c>
      <c r="C407" s="36">
        <v>119751</v>
      </c>
      <c r="D407" s="36">
        <v>5685</v>
      </c>
      <c r="E407" s="37">
        <f t="shared" si="66"/>
        <v>21064.37994722955</v>
      </c>
      <c r="F407" s="38">
        <f t="shared" si="67"/>
        <v>0.71327458585157433</v>
      </c>
      <c r="G407" s="39">
        <f t="shared" si="68"/>
        <v>5080.5340753351793</v>
      </c>
      <c r="H407" s="39">
        <f t="shared" si="69"/>
        <v>1930.0270913979355</v>
      </c>
      <c r="I407" s="37">
        <f t="shared" si="70"/>
        <v>7010.561166733115</v>
      </c>
      <c r="J407" s="40">
        <f t="shared" si="71"/>
        <v>-372.13357175970538</v>
      </c>
      <c r="K407" s="37">
        <f t="shared" si="72"/>
        <v>6638.4275949734092</v>
      </c>
      <c r="L407" s="37">
        <f t="shared" si="73"/>
        <v>39855040.232877761</v>
      </c>
      <c r="M407" s="37">
        <f t="shared" si="74"/>
        <v>37739460.87742383</v>
      </c>
      <c r="N407" s="41">
        <f>'jan-sep'!M407</f>
        <v>31161631.699686904</v>
      </c>
      <c r="O407" s="41">
        <f t="shared" si="75"/>
        <v>6577829.1777369268</v>
      </c>
    </row>
    <row r="408" spans="1:15" s="34" customFormat="1" x14ac:dyDescent="0.2">
      <c r="A408" s="33">
        <v>1936</v>
      </c>
      <c r="B408" s="34" t="s">
        <v>458</v>
      </c>
      <c r="C408" s="36">
        <v>52455</v>
      </c>
      <c r="D408" s="36">
        <v>2273</v>
      </c>
      <c r="E408" s="37">
        <f t="shared" si="66"/>
        <v>23077.430708315002</v>
      </c>
      <c r="F408" s="38">
        <f t="shared" si="67"/>
        <v>0.78143979895105942</v>
      </c>
      <c r="G408" s="39">
        <f t="shared" si="68"/>
        <v>3872.7036186839086</v>
      </c>
      <c r="H408" s="39">
        <f t="shared" si="69"/>
        <v>1225.4593250180278</v>
      </c>
      <c r="I408" s="37">
        <f t="shared" si="70"/>
        <v>5098.1629437019365</v>
      </c>
      <c r="J408" s="40">
        <f t="shared" si="71"/>
        <v>-372.13357175970538</v>
      </c>
      <c r="K408" s="37">
        <f t="shared" si="72"/>
        <v>4726.0293719422307</v>
      </c>
      <c r="L408" s="37">
        <f t="shared" si="73"/>
        <v>11588124.371034501</v>
      </c>
      <c r="M408" s="37">
        <f t="shared" si="74"/>
        <v>10742264.762424691</v>
      </c>
      <c r="N408" s="41">
        <f>'jan-sep'!M408</f>
        <v>9590989.7895142175</v>
      </c>
      <c r="O408" s="41">
        <f t="shared" si="75"/>
        <v>1151274.9729104731</v>
      </c>
    </row>
    <row r="409" spans="1:15" s="34" customFormat="1" x14ac:dyDescent="0.2">
      <c r="A409" s="33">
        <v>1938</v>
      </c>
      <c r="B409" s="34" t="s">
        <v>459</v>
      </c>
      <c r="C409" s="36">
        <v>63663</v>
      </c>
      <c r="D409" s="36">
        <v>2876</v>
      </c>
      <c r="E409" s="37">
        <f t="shared" si="66"/>
        <v>22135.952712100137</v>
      </c>
      <c r="F409" s="38">
        <f t="shared" si="67"/>
        <v>0.74955980393004051</v>
      </c>
      <c r="G409" s="39">
        <f t="shared" si="68"/>
        <v>4437.5904164128269</v>
      </c>
      <c r="H409" s="39">
        <f t="shared" si="69"/>
        <v>1554.9766236932301</v>
      </c>
      <c r="I409" s="37">
        <f t="shared" si="70"/>
        <v>5992.567040106057</v>
      </c>
      <c r="J409" s="40">
        <f t="shared" si="71"/>
        <v>-372.13357175970538</v>
      </c>
      <c r="K409" s="37">
        <f t="shared" si="72"/>
        <v>5620.4334683463512</v>
      </c>
      <c r="L409" s="37">
        <f t="shared" si="73"/>
        <v>17234622.807345022</v>
      </c>
      <c r="M409" s="37">
        <f t="shared" si="74"/>
        <v>16164366.654964106</v>
      </c>
      <c r="N409" s="41">
        <f>'jan-sep'!M409</f>
        <v>13269302.676921643</v>
      </c>
      <c r="O409" s="41">
        <f t="shared" si="75"/>
        <v>2895063.9780424628</v>
      </c>
    </row>
    <row r="410" spans="1:15" s="34" customFormat="1" x14ac:dyDescent="0.2">
      <c r="A410" s="33">
        <v>1939</v>
      </c>
      <c r="B410" s="34" t="s">
        <v>460</v>
      </c>
      <c r="C410" s="36">
        <v>46767</v>
      </c>
      <c r="D410" s="36">
        <v>1890</v>
      </c>
      <c r="E410" s="37">
        <f t="shared" si="66"/>
        <v>24744.444444444445</v>
      </c>
      <c r="F410" s="38">
        <f t="shared" si="67"/>
        <v>0.83788762866289479</v>
      </c>
      <c r="G410" s="39">
        <f t="shared" si="68"/>
        <v>2872.4953770062425</v>
      </c>
      <c r="H410" s="39">
        <f t="shared" si="69"/>
        <v>642.00451737272249</v>
      </c>
      <c r="I410" s="37">
        <f t="shared" si="70"/>
        <v>3514.4998943789651</v>
      </c>
      <c r="J410" s="40">
        <f t="shared" si="71"/>
        <v>-372.13357175970538</v>
      </c>
      <c r="K410" s="37">
        <f t="shared" si="72"/>
        <v>3142.3663226192598</v>
      </c>
      <c r="L410" s="37">
        <f t="shared" si="73"/>
        <v>6642404.8003762439</v>
      </c>
      <c r="M410" s="37">
        <f t="shared" si="74"/>
        <v>5939072.3497504015</v>
      </c>
      <c r="N410" s="41">
        <f>'jan-sep'!M410</f>
        <v>3739862.7814262495</v>
      </c>
      <c r="O410" s="41">
        <f t="shared" si="75"/>
        <v>2199209.5683241519</v>
      </c>
    </row>
    <row r="411" spans="1:15" s="34" customFormat="1" x14ac:dyDescent="0.2">
      <c r="A411" s="33">
        <v>1940</v>
      </c>
      <c r="B411" s="34" t="s">
        <v>461</v>
      </c>
      <c r="C411" s="36">
        <v>48612</v>
      </c>
      <c r="D411" s="36">
        <v>2132</v>
      </c>
      <c r="E411" s="37">
        <f t="shared" si="66"/>
        <v>22801.125703564729</v>
      </c>
      <c r="F411" s="38">
        <f t="shared" si="67"/>
        <v>0.77208365657584133</v>
      </c>
      <c r="G411" s="39">
        <f t="shared" si="68"/>
        <v>4038.4866215340726</v>
      </c>
      <c r="H411" s="39">
        <f t="shared" si="69"/>
        <v>1322.1660766806233</v>
      </c>
      <c r="I411" s="37">
        <f t="shared" si="70"/>
        <v>5360.6526982146961</v>
      </c>
      <c r="J411" s="40">
        <f t="shared" si="71"/>
        <v>-372.13357175970538</v>
      </c>
      <c r="K411" s="37">
        <f t="shared" si="72"/>
        <v>4988.5191264549903</v>
      </c>
      <c r="L411" s="37">
        <f t="shared" si="73"/>
        <v>11428911.552593732</v>
      </c>
      <c r="M411" s="37">
        <f t="shared" si="74"/>
        <v>10635522.777602039</v>
      </c>
      <c r="N411" s="41">
        <f>'jan-sep'!M411</f>
        <v>7796942.2486776523</v>
      </c>
      <c r="O411" s="41">
        <f t="shared" si="75"/>
        <v>2838580.5289243869</v>
      </c>
    </row>
    <row r="412" spans="1:15" s="34" customFormat="1" x14ac:dyDescent="0.2">
      <c r="A412" s="33">
        <v>1941</v>
      </c>
      <c r="B412" s="34" t="s">
        <v>462</v>
      </c>
      <c r="C412" s="36">
        <v>64113</v>
      </c>
      <c r="D412" s="36">
        <v>2912</v>
      </c>
      <c r="E412" s="37">
        <f t="shared" si="66"/>
        <v>22016.826923076922</v>
      </c>
      <c r="F412" s="38">
        <f t="shared" si="67"/>
        <v>0.74552600858250873</v>
      </c>
      <c r="G412" s="39">
        <f t="shared" si="68"/>
        <v>4509.0658898267566</v>
      </c>
      <c r="H412" s="39">
        <f t="shared" si="69"/>
        <v>1596.6706498513556</v>
      </c>
      <c r="I412" s="37">
        <f t="shared" si="70"/>
        <v>6105.7365396781124</v>
      </c>
      <c r="J412" s="40">
        <f t="shared" si="71"/>
        <v>-372.13357175970538</v>
      </c>
      <c r="K412" s="37">
        <f t="shared" si="72"/>
        <v>5733.6029679184066</v>
      </c>
      <c r="L412" s="37">
        <f t="shared" si="73"/>
        <v>17779904.803542662</v>
      </c>
      <c r="M412" s="37">
        <f t="shared" si="74"/>
        <v>16696251.8425784</v>
      </c>
      <c r="N412" s="41">
        <f>'jan-sep'!M412</f>
        <v>15346096.729901189</v>
      </c>
      <c r="O412" s="41">
        <f t="shared" si="75"/>
        <v>1350155.1126772109</v>
      </c>
    </row>
    <row r="413" spans="1:15" s="34" customFormat="1" x14ac:dyDescent="0.2">
      <c r="A413" s="33">
        <v>1942</v>
      </c>
      <c r="B413" s="34" t="s">
        <v>463</v>
      </c>
      <c r="C413" s="36">
        <v>109146</v>
      </c>
      <c r="D413" s="36">
        <v>4919</v>
      </c>
      <c r="E413" s="37">
        <f t="shared" si="66"/>
        <v>22188.656230941247</v>
      </c>
      <c r="F413" s="38">
        <f t="shared" si="67"/>
        <v>0.75134443185018296</v>
      </c>
      <c r="G413" s="39">
        <f t="shared" si="68"/>
        <v>4405.9683051081611</v>
      </c>
      <c r="H413" s="39">
        <f t="shared" si="69"/>
        <v>1536.5303920988417</v>
      </c>
      <c r="I413" s="37">
        <f t="shared" si="70"/>
        <v>5942.4986972070028</v>
      </c>
      <c r="J413" s="40">
        <f t="shared" si="71"/>
        <v>-372.13357175970538</v>
      </c>
      <c r="K413" s="37">
        <f t="shared" si="72"/>
        <v>5570.365125447297</v>
      </c>
      <c r="L413" s="37">
        <f t="shared" si="73"/>
        <v>29231151.091561247</v>
      </c>
      <c r="M413" s="37">
        <f t="shared" si="74"/>
        <v>27400626.052075256</v>
      </c>
      <c r="N413" s="41">
        <f>'jan-sep'!M413</f>
        <v>23703027.683510963</v>
      </c>
      <c r="O413" s="41">
        <f t="shared" si="75"/>
        <v>3697598.3685642928</v>
      </c>
    </row>
    <row r="414" spans="1:15" s="34" customFormat="1" x14ac:dyDescent="0.2">
      <c r="A414" s="33">
        <v>1943</v>
      </c>
      <c r="B414" s="34" t="s">
        <v>464</v>
      </c>
      <c r="C414" s="36">
        <v>30228</v>
      </c>
      <c r="D414" s="36">
        <v>1233</v>
      </c>
      <c r="E414" s="37">
        <f t="shared" si="66"/>
        <v>24515.815085158152</v>
      </c>
      <c r="F414" s="38">
        <f t="shared" si="67"/>
        <v>0.83014586213727293</v>
      </c>
      <c r="G414" s="39">
        <f t="shared" si="68"/>
        <v>3009.6729925780187</v>
      </c>
      <c r="H414" s="39">
        <f t="shared" si="69"/>
        <v>722.02479312292508</v>
      </c>
      <c r="I414" s="37">
        <f t="shared" si="70"/>
        <v>3731.6977857009438</v>
      </c>
      <c r="J414" s="40">
        <f t="shared" si="71"/>
        <v>-372.13357175970538</v>
      </c>
      <c r="K414" s="37">
        <f t="shared" si="72"/>
        <v>3359.5642139412384</v>
      </c>
      <c r="L414" s="37">
        <f t="shared" si="73"/>
        <v>4601183.369769264</v>
      </c>
      <c r="M414" s="37">
        <f t="shared" si="74"/>
        <v>4142342.6757895472</v>
      </c>
      <c r="N414" s="41">
        <f>'jan-sep'!M414</f>
        <v>3188333.8145495085</v>
      </c>
      <c r="O414" s="41">
        <f t="shared" si="75"/>
        <v>954008.86124003865</v>
      </c>
    </row>
    <row r="415" spans="1:15" s="34" customFormat="1" x14ac:dyDescent="0.2">
      <c r="A415" s="33">
        <v>2002</v>
      </c>
      <c r="B415" s="34" t="s">
        <v>465</v>
      </c>
      <c r="C415" s="36">
        <v>46581</v>
      </c>
      <c r="D415" s="36">
        <v>2104</v>
      </c>
      <c r="E415" s="37">
        <f t="shared" si="66"/>
        <v>22139.258555133081</v>
      </c>
      <c r="F415" s="38">
        <f t="shared" si="67"/>
        <v>0.74967174521794555</v>
      </c>
      <c r="G415" s="39">
        <f t="shared" si="68"/>
        <v>4435.606910593061</v>
      </c>
      <c r="H415" s="39">
        <f t="shared" si="69"/>
        <v>1553.8195786316999</v>
      </c>
      <c r="I415" s="37">
        <f t="shared" si="70"/>
        <v>5989.4264892247611</v>
      </c>
      <c r="J415" s="40">
        <f t="shared" si="71"/>
        <v>-372.13357175970538</v>
      </c>
      <c r="K415" s="37">
        <f t="shared" si="72"/>
        <v>5617.2929174650553</v>
      </c>
      <c r="L415" s="37">
        <f t="shared" si="73"/>
        <v>12601753.333328897</v>
      </c>
      <c r="M415" s="37">
        <f t="shared" si="74"/>
        <v>11818784.298346477</v>
      </c>
      <c r="N415" s="41">
        <f>'jan-sep'!M415</f>
        <v>9074091.3185824491</v>
      </c>
      <c r="O415" s="41">
        <f t="shared" si="75"/>
        <v>2744692.9797640275</v>
      </c>
    </row>
    <row r="416" spans="1:15" s="34" customFormat="1" x14ac:dyDescent="0.2">
      <c r="A416" s="33">
        <v>2003</v>
      </c>
      <c r="B416" s="34" t="s">
        <v>466</v>
      </c>
      <c r="C416" s="36">
        <v>147347</v>
      </c>
      <c r="D416" s="36">
        <v>6154</v>
      </c>
      <c r="E416" s="37">
        <f t="shared" si="66"/>
        <v>23943.288917777056</v>
      </c>
      <c r="F416" s="38">
        <f t="shared" si="67"/>
        <v>0.81075918349061993</v>
      </c>
      <c r="G416" s="39">
        <f t="shared" si="68"/>
        <v>3353.1886930066762</v>
      </c>
      <c r="H416" s="39">
        <f t="shared" si="69"/>
        <v>922.40895170630881</v>
      </c>
      <c r="I416" s="37">
        <f t="shared" si="70"/>
        <v>4275.5976447129851</v>
      </c>
      <c r="J416" s="40">
        <f t="shared" si="71"/>
        <v>-372.13357175970538</v>
      </c>
      <c r="K416" s="37">
        <f t="shared" si="72"/>
        <v>3903.4640729532798</v>
      </c>
      <c r="L416" s="37">
        <f t="shared" si="73"/>
        <v>26312027.905563712</v>
      </c>
      <c r="M416" s="37">
        <f t="shared" si="74"/>
        <v>24021917.904954486</v>
      </c>
      <c r="N416" s="41">
        <f>'jan-sep'!M416</f>
        <v>17473647.27878157</v>
      </c>
      <c r="O416" s="41">
        <f t="shared" si="75"/>
        <v>6548270.6261729151</v>
      </c>
    </row>
    <row r="417" spans="1:15" s="34" customFormat="1" x14ac:dyDescent="0.2">
      <c r="A417" s="33">
        <v>2004</v>
      </c>
      <c r="B417" s="34" t="s">
        <v>467</v>
      </c>
      <c r="C417" s="36">
        <v>291702</v>
      </c>
      <c r="D417" s="36">
        <v>10527</v>
      </c>
      <c r="E417" s="37">
        <f t="shared" si="66"/>
        <v>27709.888857224279</v>
      </c>
      <c r="F417" s="38">
        <f t="shared" si="67"/>
        <v>0.93830245884970009</v>
      </c>
      <c r="G417" s="39">
        <f t="shared" si="68"/>
        <v>1093.2287293383422</v>
      </c>
      <c r="H417" s="39">
        <f t="shared" si="69"/>
        <v>0</v>
      </c>
      <c r="I417" s="37">
        <f t="shared" si="70"/>
        <v>1093.2287293383422</v>
      </c>
      <c r="J417" s="40">
        <f t="shared" si="71"/>
        <v>-372.13357175970538</v>
      </c>
      <c r="K417" s="37">
        <f t="shared" si="72"/>
        <v>721.09515757863687</v>
      </c>
      <c r="L417" s="37">
        <f t="shared" si="73"/>
        <v>11508418.833744729</v>
      </c>
      <c r="M417" s="37">
        <f t="shared" si="74"/>
        <v>7590968.7238303106</v>
      </c>
      <c r="N417" s="41">
        <f>'jan-sep'!M417</f>
        <v>4124032.1994292969</v>
      </c>
      <c r="O417" s="41">
        <f t="shared" si="75"/>
        <v>3466936.5244010137</v>
      </c>
    </row>
    <row r="418" spans="1:15" s="34" customFormat="1" x14ac:dyDescent="0.2">
      <c r="A418" s="33">
        <v>2011</v>
      </c>
      <c r="B418" s="34" t="s">
        <v>468</v>
      </c>
      <c r="C418" s="36">
        <v>50722</v>
      </c>
      <c r="D418" s="36">
        <v>2938</v>
      </c>
      <c r="E418" s="37">
        <f t="shared" si="66"/>
        <v>17264.125255275696</v>
      </c>
      <c r="F418" s="38">
        <f t="shared" si="67"/>
        <v>0.58459170516272707</v>
      </c>
      <c r="G418" s="39">
        <f t="shared" si="68"/>
        <v>7360.6868905074925</v>
      </c>
      <c r="H418" s="39">
        <f t="shared" si="69"/>
        <v>3260.1162335817844</v>
      </c>
      <c r="I418" s="37">
        <f t="shared" si="70"/>
        <v>10620.803124089278</v>
      </c>
      <c r="J418" s="40">
        <f t="shared" si="71"/>
        <v>-372.13357175970538</v>
      </c>
      <c r="K418" s="37">
        <f t="shared" si="72"/>
        <v>10248.669552329573</v>
      </c>
      <c r="L418" s="37">
        <f t="shared" si="73"/>
        <v>31203919.5785743</v>
      </c>
      <c r="M418" s="37">
        <f t="shared" si="74"/>
        <v>30110591.144744284</v>
      </c>
      <c r="N418" s="41">
        <f>'jan-sep'!M418</f>
        <v>23031611.879275307</v>
      </c>
      <c r="O418" s="41">
        <f t="shared" si="75"/>
        <v>7078979.2654689774</v>
      </c>
    </row>
    <row r="419" spans="1:15" s="34" customFormat="1" x14ac:dyDescent="0.2">
      <c r="A419" s="33">
        <v>2012</v>
      </c>
      <c r="B419" s="34" t="s">
        <v>469</v>
      </c>
      <c r="C419" s="36">
        <v>503137</v>
      </c>
      <c r="D419" s="36">
        <v>20446</v>
      </c>
      <c r="E419" s="37">
        <f t="shared" si="66"/>
        <v>24608.089601878117</v>
      </c>
      <c r="F419" s="38">
        <f t="shared" si="67"/>
        <v>0.83327042919611694</v>
      </c>
      <c r="G419" s="39">
        <f t="shared" si="68"/>
        <v>2954.3082825460397</v>
      </c>
      <c r="H419" s="39">
        <f t="shared" si="69"/>
        <v>689.72871227093742</v>
      </c>
      <c r="I419" s="37">
        <f t="shared" si="70"/>
        <v>3644.0369948169773</v>
      </c>
      <c r="J419" s="40">
        <f t="shared" si="71"/>
        <v>-372.13357175970538</v>
      </c>
      <c r="K419" s="37">
        <f t="shared" si="72"/>
        <v>3271.903423057272</v>
      </c>
      <c r="L419" s="37">
        <f t="shared" si="73"/>
        <v>74505980.396027923</v>
      </c>
      <c r="M419" s="37">
        <f t="shared" si="74"/>
        <v>66897337.387828983</v>
      </c>
      <c r="N419" s="41">
        <f>'jan-sep'!M419</f>
        <v>57659886.311661988</v>
      </c>
      <c r="O419" s="41">
        <f t="shared" si="75"/>
        <v>9237451.0761669949</v>
      </c>
    </row>
    <row r="420" spans="1:15" s="34" customFormat="1" x14ac:dyDescent="0.2">
      <c r="A420" s="33">
        <v>2014</v>
      </c>
      <c r="B420" s="34" t="s">
        <v>470</v>
      </c>
      <c r="C420" s="36">
        <v>22202</v>
      </c>
      <c r="D420" s="36">
        <v>968</v>
      </c>
      <c r="E420" s="37">
        <f t="shared" si="66"/>
        <v>22935.950413223141</v>
      </c>
      <c r="F420" s="38">
        <f t="shared" si="67"/>
        <v>0.77664904322311412</v>
      </c>
      <c r="G420" s="39">
        <f t="shared" si="68"/>
        <v>3957.5917957390247</v>
      </c>
      <c r="H420" s="39">
        <f t="shared" si="69"/>
        <v>1274.9774283001789</v>
      </c>
      <c r="I420" s="37">
        <f t="shared" si="70"/>
        <v>5232.5692240392036</v>
      </c>
      <c r="J420" s="40">
        <f t="shared" si="71"/>
        <v>-372.13357175970538</v>
      </c>
      <c r="K420" s="37">
        <f t="shared" si="72"/>
        <v>4860.4356522794978</v>
      </c>
      <c r="L420" s="37">
        <f t="shared" si="73"/>
        <v>5065127.0088699488</v>
      </c>
      <c r="M420" s="37">
        <f t="shared" si="74"/>
        <v>4704901.7114065541</v>
      </c>
      <c r="N420" s="41">
        <f>'jan-sep'!M420</f>
        <v>4673467.8690056149</v>
      </c>
      <c r="O420" s="41">
        <f t="shared" si="75"/>
        <v>31433.842400939204</v>
      </c>
    </row>
    <row r="421" spans="1:15" s="34" customFormat="1" x14ac:dyDescent="0.2">
      <c r="A421" s="33">
        <v>2015</v>
      </c>
      <c r="B421" s="34" t="s">
        <v>471</v>
      </c>
      <c r="C421" s="36">
        <v>21698</v>
      </c>
      <c r="D421" s="36">
        <v>1037</v>
      </c>
      <c r="E421" s="37">
        <f t="shared" si="66"/>
        <v>20923.818707810995</v>
      </c>
      <c r="F421" s="38">
        <f t="shared" si="67"/>
        <v>0.70851495086187977</v>
      </c>
      <c r="G421" s="39">
        <f t="shared" si="68"/>
        <v>5164.8708189863128</v>
      </c>
      <c r="H421" s="39">
        <f t="shared" si="69"/>
        <v>1979.2235251944301</v>
      </c>
      <c r="I421" s="37">
        <f t="shared" si="70"/>
        <v>7144.0943441807431</v>
      </c>
      <c r="J421" s="40">
        <f t="shared" si="71"/>
        <v>-372.13357175970538</v>
      </c>
      <c r="K421" s="37">
        <f t="shared" si="72"/>
        <v>6771.9607724210373</v>
      </c>
      <c r="L421" s="37">
        <f t="shared" si="73"/>
        <v>7408425.8349154303</v>
      </c>
      <c r="M421" s="37">
        <f t="shared" si="74"/>
        <v>7022523.3210006161</v>
      </c>
      <c r="N421" s="41">
        <f>'jan-sep'!M421</f>
        <v>4569227.3038830832</v>
      </c>
      <c r="O421" s="41">
        <f t="shared" si="75"/>
        <v>2453296.0171175329</v>
      </c>
    </row>
    <row r="422" spans="1:15" s="34" customFormat="1" x14ac:dyDescent="0.2">
      <c r="A422" s="33">
        <v>2017</v>
      </c>
      <c r="B422" s="34" t="s">
        <v>472</v>
      </c>
      <c r="C422" s="36">
        <v>24714</v>
      </c>
      <c r="D422" s="36">
        <v>1027</v>
      </c>
      <c r="E422" s="37">
        <f t="shared" si="66"/>
        <v>24064.264849074974</v>
      </c>
      <c r="F422" s="38">
        <f t="shared" si="67"/>
        <v>0.8148556277016864</v>
      </c>
      <c r="G422" s="39">
        <f t="shared" si="68"/>
        <v>3280.6031342279252</v>
      </c>
      <c r="H422" s="39">
        <f t="shared" si="69"/>
        <v>880.06737575203726</v>
      </c>
      <c r="I422" s="37">
        <f t="shared" si="70"/>
        <v>4160.6705099799628</v>
      </c>
      <c r="J422" s="40">
        <f t="shared" si="71"/>
        <v>-372.13357175970538</v>
      </c>
      <c r="K422" s="37">
        <f t="shared" si="72"/>
        <v>3788.5369382202575</v>
      </c>
      <c r="L422" s="37">
        <f t="shared" si="73"/>
        <v>4273008.6137494221</v>
      </c>
      <c r="M422" s="37">
        <f t="shared" si="74"/>
        <v>3890827.4355522045</v>
      </c>
      <c r="N422" s="41">
        <f>'jan-sep'!M422</f>
        <v>3950698.4002776509</v>
      </c>
      <c r="O422" s="41">
        <f t="shared" si="75"/>
        <v>-59870.964725446422</v>
      </c>
    </row>
    <row r="423" spans="1:15" s="34" customFormat="1" x14ac:dyDescent="0.2">
      <c r="A423" s="33">
        <v>2018</v>
      </c>
      <c r="B423" s="34" t="s">
        <v>473</v>
      </c>
      <c r="C423" s="36">
        <v>31467</v>
      </c>
      <c r="D423" s="36">
        <v>1204</v>
      </c>
      <c r="E423" s="37">
        <f t="shared" si="66"/>
        <v>26135.382059800664</v>
      </c>
      <c r="F423" s="38">
        <f t="shared" si="67"/>
        <v>0.88498706638781444</v>
      </c>
      <c r="G423" s="39">
        <f t="shared" si="68"/>
        <v>2037.9328077925113</v>
      </c>
      <c r="H423" s="39">
        <f t="shared" si="69"/>
        <v>155.1763519980459</v>
      </c>
      <c r="I423" s="37">
        <f t="shared" si="70"/>
        <v>2193.109159790557</v>
      </c>
      <c r="J423" s="40">
        <f t="shared" si="71"/>
        <v>-372.13357175970538</v>
      </c>
      <c r="K423" s="37">
        <f t="shared" si="72"/>
        <v>1820.9755880308517</v>
      </c>
      <c r="L423" s="37">
        <f t="shared" si="73"/>
        <v>2640503.4283878305</v>
      </c>
      <c r="M423" s="37">
        <f t="shared" si="74"/>
        <v>2192454.6079891454</v>
      </c>
      <c r="N423" s="41">
        <f>'jan-sep'!M423</f>
        <v>1743439.9940937608</v>
      </c>
      <c r="O423" s="41">
        <f t="shared" si="75"/>
        <v>449014.61389538459</v>
      </c>
    </row>
    <row r="424" spans="1:15" s="34" customFormat="1" x14ac:dyDescent="0.2">
      <c r="A424" s="33">
        <v>2019</v>
      </c>
      <c r="B424" s="34" t="s">
        <v>474</v>
      </c>
      <c r="C424" s="36">
        <v>81926</v>
      </c>
      <c r="D424" s="36">
        <v>3291</v>
      </c>
      <c r="E424" s="37">
        <f t="shared" si="66"/>
        <v>24893.953205712551</v>
      </c>
      <c r="F424" s="38">
        <f t="shared" si="67"/>
        <v>0.84295024147380337</v>
      </c>
      <c r="G424" s="39">
        <f t="shared" si="68"/>
        <v>2782.7901202453795</v>
      </c>
      <c r="H424" s="39">
        <f t="shared" si="69"/>
        <v>589.67645092888552</v>
      </c>
      <c r="I424" s="37">
        <f t="shared" si="70"/>
        <v>3372.466571174265</v>
      </c>
      <c r="J424" s="40">
        <f t="shared" si="71"/>
        <v>-372.13357175970538</v>
      </c>
      <c r="K424" s="37">
        <f t="shared" si="72"/>
        <v>3000.3329994145597</v>
      </c>
      <c r="L424" s="37">
        <f t="shared" si="73"/>
        <v>11098787.485734506</v>
      </c>
      <c r="M424" s="37">
        <f t="shared" si="74"/>
        <v>9874095.9010733161</v>
      </c>
      <c r="N424" s="41">
        <f>'jan-sep'!M424</f>
        <v>6134752.1765469797</v>
      </c>
      <c r="O424" s="41">
        <f t="shared" si="75"/>
        <v>3739343.7245263364</v>
      </c>
    </row>
    <row r="425" spans="1:15" s="34" customFormat="1" x14ac:dyDescent="0.2">
      <c r="A425" s="33">
        <v>2020</v>
      </c>
      <c r="B425" s="34" t="s">
        <v>475</v>
      </c>
      <c r="C425" s="36">
        <v>91694</v>
      </c>
      <c r="D425" s="36">
        <v>3971</v>
      </c>
      <c r="E425" s="37">
        <f t="shared" si="66"/>
        <v>23090.909090909092</v>
      </c>
      <c r="F425" s="38">
        <f t="shared" si="67"/>
        <v>0.78189619917678799</v>
      </c>
      <c r="G425" s="39">
        <f t="shared" si="68"/>
        <v>3864.6165891274545</v>
      </c>
      <c r="H425" s="39">
        <f t="shared" si="69"/>
        <v>1220.741891110096</v>
      </c>
      <c r="I425" s="37">
        <f t="shared" si="70"/>
        <v>5085.3584802375508</v>
      </c>
      <c r="J425" s="40">
        <f t="shared" si="71"/>
        <v>-372.13357175970538</v>
      </c>
      <c r="K425" s="37">
        <f t="shared" si="72"/>
        <v>4713.224908477845</v>
      </c>
      <c r="L425" s="37">
        <f t="shared" si="73"/>
        <v>20193958.525023315</v>
      </c>
      <c r="M425" s="37">
        <f t="shared" si="74"/>
        <v>18716216.111565523</v>
      </c>
      <c r="N425" s="41">
        <f>'jan-sep'!M425</f>
        <v>14336717.621716212</v>
      </c>
      <c r="O425" s="41">
        <f t="shared" si="75"/>
        <v>4379498.4898493104</v>
      </c>
    </row>
    <row r="426" spans="1:15" s="34" customFormat="1" x14ac:dyDescent="0.2">
      <c r="A426" s="33">
        <v>2021</v>
      </c>
      <c r="B426" s="34" t="s">
        <v>476</v>
      </c>
      <c r="C426" s="36">
        <v>54933</v>
      </c>
      <c r="D426" s="36">
        <v>2696</v>
      </c>
      <c r="E426" s="37">
        <f t="shared" si="66"/>
        <v>20375.74183976261</v>
      </c>
      <c r="F426" s="38">
        <f t="shared" si="67"/>
        <v>0.68995616574447327</v>
      </c>
      <c r="G426" s="39">
        <f t="shared" si="68"/>
        <v>5493.7169398153437</v>
      </c>
      <c r="H426" s="39">
        <f t="shared" si="69"/>
        <v>2171.0504290113649</v>
      </c>
      <c r="I426" s="37">
        <f t="shared" si="70"/>
        <v>7664.7673688267087</v>
      </c>
      <c r="J426" s="40">
        <f t="shared" si="71"/>
        <v>-372.13357175970538</v>
      </c>
      <c r="K426" s="37">
        <f t="shared" si="72"/>
        <v>7292.6337970670029</v>
      </c>
      <c r="L426" s="37">
        <f t="shared" si="73"/>
        <v>20664212.826356806</v>
      </c>
      <c r="M426" s="37">
        <f t="shared" si="74"/>
        <v>19660940.716892641</v>
      </c>
      <c r="N426" s="41">
        <f>'jan-sep'!M426</f>
        <v>16204332.412023902</v>
      </c>
      <c r="O426" s="41">
        <f t="shared" si="75"/>
        <v>3456608.3048687391</v>
      </c>
    </row>
    <row r="427" spans="1:15" s="34" customFormat="1" x14ac:dyDescent="0.2">
      <c r="A427" s="33">
        <v>2022</v>
      </c>
      <c r="B427" s="34" t="s">
        <v>477</v>
      </c>
      <c r="C427" s="36">
        <v>31290</v>
      </c>
      <c r="D427" s="36">
        <v>1330</v>
      </c>
      <c r="E427" s="37">
        <f t="shared" si="66"/>
        <v>23526.315789473683</v>
      </c>
      <c r="F427" s="38">
        <f t="shared" si="67"/>
        <v>0.79663978685293535</v>
      </c>
      <c r="G427" s="39">
        <f t="shared" si="68"/>
        <v>3603.3725699887</v>
      </c>
      <c r="H427" s="39">
        <f t="shared" si="69"/>
        <v>1068.3495466124891</v>
      </c>
      <c r="I427" s="37">
        <f t="shared" si="70"/>
        <v>4671.7221166011896</v>
      </c>
      <c r="J427" s="40">
        <f t="shared" si="71"/>
        <v>-372.13357175970538</v>
      </c>
      <c r="K427" s="37">
        <f t="shared" si="72"/>
        <v>4299.5885448414838</v>
      </c>
      <c r="L427" s="37">
        <f t="shared" si="73"/>
        <v>6213390.4150795825</v>
      </c>
      <c r="M427" s="37">
        <f t="shared" si="74"/>
        <v>5718452.7646391736</v>
      </c>
      <c r="N427" s="41">
        <f>'jan-sep'!M427</f>
        <v>3806694.1795221767</v>
      </c>
      <c r="O427" s="41">
        <f t="shared" si="75"/>
        <v>1911758.5851169969</v>
      </c>
    </row>
    <row r="428" spans="1:15" s="34" customFormat="1" x14ac:dyDescent="0.2">
      <c r="A428" s="33">
        <v>2023</v>
      </c>
      <c r="B428" s="34" t="s">
        <v>478</v>
      </c>
      <c r="C428" s="36">
        <v>25139</v>
      </c>
      <c r="D428" s="36">
        <v>1137</v>
      </c>
      <c r="E428" s="37">
        <f t="shared" si="66"/>
        <v>22109.938434476691</v>
      </c>
      <c r="F428" s="38">
        <f t="shared" si="67"/>
        <v>0.74867891765925654</v>
      </c>
      <c r="G428" s="39">
        <f t="shared" si="68"/>
        <v>4453.1989829868953</v>
      </c>
      <c r="H428" s="39">
        <f t="shared" si="69"/>
        <v>1564.0816208614362</v>
      </c>
      <c r="I428" s="37">
        <f t="shared" si="70"/>
        <v>6017.2806038483313</v>
      </c>
      <c r="J428" s="40">
        <f t="shared" si="71"/>
        <v>-372.13357175970538</v>
      </c>
      <c r="K428" s="37">
        <f t="shared" si="72"/>
        <v>5645.1470320886256</v>
      </c>
      <c r="L428" s="37">
        <f t="shared" si="73"/>
        <v>6841648.0465755528</v>
      </c>
      <c r="M428" s="37">
        <f t="shared" si="74"/>
        <v>6418532.1754847672</v>
      </c>
      <c r="N428" s="41">
        <f>'jan-sep'!M428</f>
        <v>3891716.3399373791</v>
      </c>
      <c r="O428" s="41">
        <f t="shared" si="75"/>
        <v>2526815.8355473881</v>
      </c>
    </row>
    <row r="429" spans="1:15" s="34" customFormat="1" x14ac:dyDescent="0.2">
      <c r="A429" s="33">
        <v>2024</v>
      </c>
      <c r="B429" s="34" t="s">
        <v>479</v>
      </c>
      <c r="C429" s="36">
        <v>24537</v>
      </c>
      <c r="D429" s="36">
        <v>991</v>
      </c>
      <c r="E429" s="37">
        <f t="shared" si="66"/>
        <v>24759.838546922299</v>
      </c>
      <c r="F429" s="38">
        <f t="shared" si="67"/>
        <v>0.83840889831796916</v>
      </c>
      <c r="G429" s="39">
        <f t="shared" si="68"/>
        <v>2863.2589155195301</v>
      </c>
      <c r="H429" s="39">
        <f t="shared" si="69"/>
        <v>636.6165815054735</v>
      </c>
      <c r="I429" s="37">
        <f t="shared" si="70"/>
        <v>3499.8754970250038</v>
      </c>
      <c r="J429" s="40">
        <f t="shared" si="71"/>
        <v>-372.13357175970538</v>
      </c>
      <c r="K429" s="37">
        <f t="shared" si="72"/>
        <v>3127.7419252652985</v>
      </c>
      <c r="L429" s="37">
        <f t="shared" si="73"/>
        <v>3468376.6175517789</v>
      </c>
      <c r="M429" s="37">
        <f t="shared" si="74"/>
        <v>3099592.2479379107</v>
      </c>
      <c r="N429" s="41">
        <f>'jan-sep'!M429</f>
        <v>2460054.3472981034</v>
      </c>
      <c r="O429" s="41">
        <f t="shared" si="75"/>
        <v>639537.90063980734</v>
      </c>
    </row>
    <row r="430" spans="1:15" s="34" customFormat="1" x14ac:dyDescent="0.2">
      <c r="A430" s="33">
        <v>2025</v>
      </c>
      <c r="B430" s="34" t="s">
        <v>480</v>
      </c>
      <c r="C430" s="36">
        <v>66800</v>
      </c>
      <c r="D430" s="36">
        <v>2911</v>
      </c>
      <c r="E430" s="37">
        <f t="shared" si="66"/>
        <v>22947.440742013056</v>
      </c>
      <c r="F430" s="38">
        <f t="shared" si="67"/>
        <v>0.77703812467385969</v>
      </c>
      <c r="G430" s="39">
        <f t="shared" si="68"/>
        <v>3950.6975984650762</v>
      </c>
      <c r="H430" s="39">
        <f t="shared" si="69"/>
        <v>1270.9558132237089</v>
      </c>
      <c r="I430" s="37">
        <f t="shared" si="70"/>
        <v>5221.6534116887851</v>
      </c>
      <c r="J430" s="40">
        <f t="shared" si="71"/>
        <v>-372.13357175970538</v>
      </c>
      <c r="K430" s="37">
        <f t="shared" si="72"/>
        <v>4849.5198399290794</v>
      </c>
      <c r="L430" s="37">
        <f t="shared" si="73"/>
        <v>15200233.081426054</v>
      </c>
      <c r="M430" s="37">
        <f t="shared" si="74"/>
        <v>14116952.254033551</v>
      </c>
      <c r="N430" s="41">
        <f>'jan-sep'!M430</f>
        <v>10858953.839540642</v>
      </c>
      <c r="O430" s="41">
        <f t="shared" si="75"/>
        <v>3257998.4144929089</v>
      </c>
    </row>
    <row r="431" spans="1:15" s="34" customFormat="1" x14ac:dyDescent="0.2">
      <c r="A431" s="33">
        <v>2027</v>
      </c>
      <c r="B431" s="34" t="s">
        <v>481</v>
      </c>
      <c r="C431" s="36">
        <v>18875</v>
      </c>
      <c r="D431" s="36">
        <v>951</v>
      </c>
      <c r="E431" s="37">
        <f t="shared" si="66"/>
        <v>19847.528916929547</v>
      </c>
      <c r="F431" s="38">
        <f t="shared" si="67"/>
        <v>0.67207000651647497</v>
      </c>
      <c r="G431" s="39">
        <f t="shared" si="68"/>
        <v>5810.6446935151816</v>
      </c>
      <c r="H431" s="39">
        <f t="shared" si="69"/>
        <v>2355.9249520029371</v>
      </c>
      <c r="I431" s="37">
        <f t="shared" si="70"/>
        <v>8166.5696455181187</v>
      </c>
      <c r="J431" s="40">
        <f t="shared" si="71"/>
        <v>-372.13357175970538</v>
      </c>
      <c r="K431" s="37">
        <f t="shared" si="72"/>
        <v>7794.4360737584129</v>
      </c>
      <c r="L431" s="37">
        <f t="shared" si="73"/>
        <v>7766407.7328877309</v>
      </c>
      <c r="M431" s="37">
        <f t="shared" si="74"/>
        <v>7412508.7061442509</v>
      </c>
      <c r="N431" s="41">
        <f>'jan-sep'!M431</f>
        <v>6095388.7328763828</v>
      </c>
      <c r="O431" s="41">
        <f t="shared" si="75"/>
        <v>1317119.9732678682</v>
      </c>
    </row>
    <row r="432" spans="1:15" s="34" customFormat="1" x14ac:dyDescent="0.2">
      <c r="A432" s="33">
        <v>2028</v>
      </c>
      <c r="B432" s="34" t="s">
        <v>482</v>
      </c>
      <c r="C432" s="36">
        <v>55302</v>
      </c>
      <c r="D432" s="36">
        <v>2267</v>
      </c>
      <c r="E432" s="37">
        <f t="shared" si="66"/>
        <v>24394.353771504189</v>
      </c>
      <c r="F432" s="38">
        <f t="shared" si="67"/>
        <v>0.82603298208048714</v>
      </c>
      <c r="G432" s="39">
        <f t="shared" si="68"/>
        <v>3082.5497807703964</v>
      </c>
      <c r="H432" s="39">
        <f t="shared" si="69"/>
        <v>764.53625290181208</v>
      </c>
      <c r="I432" s="37">
        <f t="shared" si="70"/>
        <v>3847.0860336722085</v>
      </c>
      <c r="J432" s="40">
        <f t="shared" si="71"/>
        <v>-372.13357175970538</v>
      </c>
      <c r="K432" s="37">
        <f t="shared" si="72"/>
        <v>3474.9524619125032</v>
      </c>
      <c r="L432" s="37">
        <f t="shared" si="73"/>
        <v>8721344.0383348968</v>
      </c>
      <c r="M432" s="37">
        <f t="shared" si="74"/>
        <v>7877717.2311556451</v>
      </c>
      <c r="N432" s="41">
        <f>'jan-sep'!M432</f>
        <v>6116982.4473509584</v>
      </c>
      <c r="O432" s="41">
        <f t="shared" si="75"/>
        <v>1760734.7838046867</v>
      </c>
    </row>
    <row r="433" spans="1:15" s="34" customFormat="1" x14ac:dyDescent="0.2">
      <c r="A433" s="33">
        <v>2030</v>
      </c>
      <c r="B433" s="34" t="s">
        <v>483</v>
      </c>
      <c r="C433" s="36">
        <v>259190</v>
      </c>
      <c r="D433" s="36">
        <v>10199</v>
      </c>
      <c r="E433" s="37">
        <f t="shared" si="66"/>
        <v>25413.275811354055</v>
      </c>
      <c r="F433" s="38">
        <f t="shared" si="67"/>
        <v>0.86053535992449015</v>
      </c>
      <c r="G433" s="39">
        <f t="shared" si="68"/>
        <v>2471.1965568604769</v>
      </c>
      <c r="H433" s="39">
        <f t="shared" si="69"/>
        <v>407.91353895435913</v>
      </c>
      <c r="I433" s="37">
        <f t="shared" si="70"/>
        <v>2879.1100958148359</v>
      </c>
      <c r="J433" s="40">
        <f t="shared" si="71"/>
        <v>-372.13357175970538</v>
      </c>
      <c r="K433" s="37">
        <f t="shared" si="72"/>
        <v>2506.9765240551305</v>
      </c>
      <c r="L433" s="37">
        <f t="shared" si="73"/>
        <v>29364043.86721551</v>
      </c>
      <c r="M433" s="37">
        <f t="shared" si="74"/>
        <v>25568653.568838276</v>
      </c>
      <c r="N433" s="41">
        <f>'jan-sep'!M433</f>
        <v>20319938.78717795</v>
      </c>
      <c r="O433" s="41">
        <f t="shared" si="75"/>
        <v>5248714.7816603258</v>
      </c>
    </row>
    <row r="434" spans="1:15" s="34" customFormat="1" x14ac:dyDescent="0.2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</row>
    <row r="435" spans="1:15" s="60" customFormat="1" ht="13.5" thickBot="1" x14ac:dyDescent="0.25">
      <c r="A435" s="44"/>
      <c r="B435" s="44" t="s">
        <v>33</v>
      </c>
      <c r="C435" s="45">
        <f>SUM(C8:C434)</f>
        <v>155288285</v>
      </c>
      <c r="D435" s="46">
        <f>SUM(D8:D433)</f>
        <v>5258317</v>
      </c>
      <c r="E435" s="46">
        <f>(C435*1000)/D435</f>
        <v>29531.93673945485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1956796286.6547787</v>
      </c>
      <c r="M435" s="46">
        <f>SUM(M8:M434)</f>
        <v>4.3585896492004395E-7</v>
      </c>
      <c r="N435" s="46">
        <f>jan!M435</f>
        <v>5.1007373258471489E-7</v>
      </c>
      <c r="O435" s="46">
        <f t="shared" ref="O435" si="76">M435-N435</f>
        <v>-7.4214767664670944E-8</v>
      </c>
    </row>
    <row r="436" spans="1:15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15" s="34" customFormat="1" x14ac:dyDescent="0.2">
      <c r="A437" s="52" t="s">
        <v>34</v>
      </c>
      <c r="B437" s="52"/>
      <c r="C437" s="52"/>
      <c r="D437" s="53">
        <f>L435</f>
        <v>1956796286.6547787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-372.13357175970538</v>
      </c>
      <c r="J437" s="57" t="s">
        <v>37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T23" sqref="T23"/>
    </sheetView>
  </sheetViews>
  <sheetFormatPr baseColWidth="10" defaultColWidth="8.7109375" defaultRowHeight="12.75" x14ac:dyDescent="0.2"/>
  <cols>
    <col min="1" max="1" width="6.42578125" style="2" customWidth="1"/>
    <col min="2" max="2" width="14" style="2" bestFit="1" customWidth="1"/>
    <col min="3" max="3" width="11.42578125" style="2" customWidth="1"/>
    <col min="4" max="4" width="12.28515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3" style="2" bestFit="1" customWidth="1"/>
    <col min="13" max="13" width="13.42578125" style="2" bestFit="1" customWidth="1"/>
    <col min="14" max="14" width="12.85546875" style="2" bestFit="1" customWidth="1"/>
    <col min="15" max="232" width="11.42578125" style="2" customWidth="1"/>
    <col min="233" max="16384" width="8.7109375" style="2"/>
  </cols>
  <sheetData>
    <row r="1" spans="1:15" ht="22.5" customHeight="1" x14ac:dyDescent="0.2">
      <c r="A1" s="78" t="s">
        <v>499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5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500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5" x14ac:dyDescent="0.2">
      <c r="A3" s="81"/>
      <c r="B3" s="81"/>
      <c r="C3" s="8" t="s">
        <v>54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51</v>
      </c>
      <c r="O4" s="17" t="s">
        <v>56</v>
      </c>
    </row>
    <row r="5" spans="1:15" s="34" customFormat="1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55</v>
      </c>
      <c r="N5" s="27"/>
      <c r="O5" s="27"/>
    </row>
    <row r="6" spans="1:15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2">
      <c r="A8" s="33">
        <v>101</v>
      </c>
      <c r="B8" s="34" t="s">
        <v>64</v>
      </c>
      <c r="C8" s="36">
        <v>559918</v>
      </c>
      <c r="D8" s="36">
        <v>30790</v>
      </c>
      <c r="E8" s="37">
        <f t="shared" ref="E8" si="1">(C8*1000)/D8</f>
        <v>18185.060084443001</v>
      </c>
      <c r="F8" s="38">
        <f>IF(ISNUMBER(C8),E8/E$435,"")</f>
        <v>0.77474495288631051</v>
      </c>
      <c r="G8" s="39">
        <f>(E$435-E8)*0.6</f>
        <v>3172.3548898195299</v>
      </c>
      <c r="H8" s="39">
        <f>IF(E8&gt;=E$435*0.9,0,IF(E8&lt;0.9*E$435,(E$435*0.9-E8)*0.35))</f>
        <v>1029.0092141997482</v>
      </c>
      <c r="I8" s="37">
        <f t="shared" ref="I8" si="2">G8+H8</f>
        <v>4201.3641040192779</v>
      </c>
      <c r="J8" s="40">
        <f>I$437</f>
        <v>-284.28082369713854</v>
      </c>
      <c r="K8" s="37">
        <f t="shared" ref="K8" si="3">I8+J8</f>
        <v>3917.0832803221392</v>
      </c>
      <c r="L8" s="37">
        <f t="shared" ref="L8" si="4">(I8*D8)</f>
        <v>129360000.76275356</v>
      </c>
      <c r="M8" s="37">
        <f t="shared" ref="M8" si="5">(K8*D8)</f>
        <v>120606994.20111866</v>
      </c>
      <c r="N8" s="41">
        <f>'jan-aug'!M8</f>
        <v>97854630.259049401</v>
      </c>
      <c r="O8" s="41">
        <f>M8-N8</f>
        <v>22752363.942069262</v>
      </c>
    </row>
    <row r="9" spans="1:15" s="34" customFormat="1" x14ac:dyDescent="0.2">
      <c r="A9" s="33">
        <v>104</v>
      </c>
      <c r="B9" s="34" t="s">
        <v>65</v>
      </c>
      <c r="C9" s="36">
        <v>633450</v>
      </c>
      <c r="D9" s="36">
        <v>32407</v>
      </c>
      <c r="E9" s="37">
        <f t="shared" ref="E9:E72" si="6">(C9*1000)/D9</f>
        <v>19546.702872836115</v>
      </c>
      <c r="F9" s="38">
        <f t="shared" ref="F9:F72" si="7">IF(ISNUMBER(C9),E9/E$435,"")</f>
        <v>0.83275553261731061</v>
      </c>
      <c r="G9" s="39">
        <f t="shared" ref="G9:G72" si="8">(E$435-E9)*0.6</f>
        <v>2355.3692167836621</v>
      </c>
      <c r="H9" s="39">
        <f t="shared" ref="H9:H72" si="9">IF(E9&gt;=E$435*0.9,0,IF(E9&lt;0.9*E$435,(E$435*0.9-E9)*0.35))</f>
        <v>552.43423826215837</v>
      </c>
      <c r="I9" s="37">
        <f t="shared" ref="I9:I72" si="10">G9+H9</f>
        <v>2907.8034550458206</v>
      </c>
      <c r="J9" s="40">
        <f t="shared" ref="J9:J72" si="11">I$437</f>
        <v>-284.28082369713854</v>
      </c>
      <c r="K9" s="37">
        <f t="shared" ref="K9:K72" si="12">I9+J9</f>
        <v>2623.5226313486819</v>
      </c>
      <c r="L9" s="37">
        <f t="shared" ref="L9:L72" si="13">(I9*D9)</f>
        <v>94233186.567669913</v>
      </c>
      <c r="M9" s="37">
        <f t="shared" ref="M9:M72" si="14">(K9*D9)</f>
        <v>85020497.91411674</v>
      </c>
      <c r="N9" s="41">
        <f>'jan-aug'!M9</f>
        <v>67832397.533452868</v>
      </c>
      <c r="O9" s="41">
        <f t="shared" ref="O9:O72" si="15">M9-N9</f>
        <v>17188100.380663872</v>
      </c>
    </row>
    <row r="10" spans="1:15" s="34" customFormat="1" x14ac:dyDescent="0.2">
      <c r="A10" s="33">
        <v>105</v>
      </c>
      <c r="B10" s="34" t="s">
        <v>66</v>
      </c>
      <c r="C10" s="36">
        <v>1046894</v>
      </c>
      <c r="D10" s="36">
        <v>55127</v>
      </c>
      <c r="E10" s="37">
        <f t="shared" si="6"/>
        <v>18990.585375587281</v>
      </c>
      <c r="F10" s="38">
        <f t="shared" si="7"/>
        <v>0.80906304976574805</v>
      </c>
      <c r="G10" s="39">
        <f t="shared" si="8"/>
        <v>2689.0397151329621</v>
      </c>
      <c r="H10" s="39">
        <f t="shared" si="9"/>
        <v>747.07536229925006</v>
      </c>
      <c r="I10" s="37">
        <f t="shared" si="10"/>
        <v>3436.1150774322123</v>
      </c>
      <c r="J10" s="40">
        <f t="shared" si="11"/>
        <v>-284.28082369713854</v>
      </c>
      <c r="K10" s="37">
        <f t="shared" si="12"/>
        <v>3151.8342537350736</v>
      </c>
      <c r="L10" s="37">
        <f t="shared" si="13"/>
        <v>189422715.87360558</v>
      </c>
      <c r="M10" s="37">
        <f t="shared" si="14"/>
        <v>173751166.90565342</v>
      </c>
      <c r="N10" s="41">
        <f>'jan-aug'!M10</f>
        <v>132832571.72915286</v>
      </c>
      <c r="O10" s="41">
        <f t="shared" si="15"/>
        <v>40918595.176500559</v>
      </c>
    </row>
    <row r="11" spans="1:15" s="34" customFormat="1" x14ac:dyDescent="0.2">
      <c r="A11" s="33">
        <v>106</v>
      </c>
      <c r="B11" s="34" t="s">
        <v>67</v>
      </c>
      <c r="C11" s="36">
        <v>1586856</v>
      </c>
      <c r="D11" s="36">
        <v>80121</v>
      </c>
      <c r="E11" s="37">
        <f t="shared" si="6"/>
        <v>19805.743812483619</v>
      </c>
      <c r="F11" s="38">
        <f t="shared" si="7"/>
        <v>0.84379155117600202</v>
      </c>
      <c r="G11" s="39">
        <f t="shared" si="8"/>
        <v>2199.9446529951592</v>
      </c>
      <c r="H11" s="39">
        <f t="shared" si="9"/>
        <v>461.76990938553189</v>
      </c>
      <c r="I11" s="37">
        <f t="shared" si="10"/>
        <v>2661.7145623806909</v>
      </c>
      <c r="J11" s="40">
        <f t="shared" si="11"/>
        <v>-284.28082369713854</v>
      </c>
      <c r="K11" s="37">
        <f t="shared" si="12"/>
        <v>2377.4337386835523</v>
      </c>
      <c r="L11" s="37">
        <f t="shared" si="13"/>
        <v>213259232.45250335</v>
      </c>
      <c r="M11" s="37">
        <f t="shared" si="14"/>
        <v>190482368.5770649</v>
      </c>
      <c r="N11" s="41">
        <f>'jan-aug'!M11</f>
        <v>154268790.71891189</v>
      </c>
      <c r="O11" s="41">
        <f t="shared" si="15"/>
        <v>36213577.858153015</v>
      </c>
    </row>
    <row r="12" spans="1:15" s="34" customFormat="1" x14ac:dyDescent="0.2">
      <c r="A12" s="33">
        <v>111</v>
      </c>
      <c r="B12" s="34" t="s">
        <v>68</v>
      </c>
      <c r="C12" s="36">
        <v>109619</v>
      </c>
      <c r="D12" s="36">
        <v>4517</v>
      </c>
      <c r="E12" s="37">
        <f t="shared" si="6"/>
        <v>24268.098295328757</v>
      </c>
      <c r="F12" s="38">
        <f t="shared" si="7"/>
        <v>1.0339029171830594</v>
      </c>
      <c r="G12" s="39">
        <f t="shared" si="8"/>
        <v>-477.46803671192316</v>
      </c>
      <c r="H12" s="39">
        <f t="shared" si="9"/>
        <v>0</v>
      </c>
      <c r="I12" s="37">
        <f t="shared" si="10"/>
        <v>-477.46803671192316</v>
      </c>
      <c r="J12" s="40">
        <f t="shared" si="11"/>
        <v>-284.28082369713854</v>
      </c>
      <c r="K12" s="37">
        <f t="shared" si="12"/>
        <v>-761.74886040906176</v>
      </c>
      <c r="L12" s="37">
        <f t="shared" si="13"/>
        <v>-2156723.121827757</v>
      </c>
      <c r="M12" s="37">
        <f t="shared" si="14"/>
        <v>-3440819.602467732</v>
      </c>
      <c r="N12" s="41">
        <f>'jan-aug'!M12</f>
        <v>-1890376.9075226546</v>
      </c>
      <c r="O12" s="41">
        <f t="shared" si="15"/>
        <v>-1550442.6949450774</v>
      </c>
    </row>
    <row r="13" spans="1:15" s="34" customFormat="1" x14ac:dyDescent="0.2">
      <c r="A13" s="33">
        <v>118</v>
      </c>
      <c r="B13" s="34" t="s">
        <v>69</v>
      </c>
      <c r="C13" s="36">
        <v>26709</v>
      </c>
      <c r="D13" s="36">
        <v>1398</v>
      </c>
      <c r="E13" s="37">
        <f t="shared" si="6"/>
        <v>19105.150214592275</v>
      </c>
      <c r="F13" s="38">
        <f t="shared" si="7"/>
        <v>0.81394389868157224</v>
      </c>
      <c r="G13" s="39">
        <f t="shared" si="8"/>
        <v>2620.3008117299655</v>
      </c>
      <c r="H13" s="39">
        <f t="shared" si="9"/>
        <v>706.97766864750224</v>
      </c>
      <c r="I13" s="37">
        <f t="shared" si="10"/>
        <v>3327.2784803774675</v>
      </c>
      <c r="J13" s="40">
        <f t="shared" si="11"/>
        <v>-284.28082369713854</v>
      </c>
      <c r="K13" s="37">
        <f t="shared" si="12"/>
        <v>3042.9976566803289</v>
      </c>
      <c r="L13" s="37">
        <f t="shared" si="13"/>
        <v>4651535.3155676993</v>
      </c>
      <c r="M13" s="37">
        <f t="shared" si="14"/>
        <v>4254110.7240391001</v>
      </c>
      <c r="N13" s="41">
        <f>'jan-aug'!M13</f>
        <v>3411574.7678516102</v>
      </c>
      <c r="O13" s="41">
        <f t="shared" si="15"/>
        <v>842535.95618748991</v>
      </c>
    </row>
    <row r="14" spans="1:15" s="34" customFormat="1" x14ac:dyDescent="0.2">
      <c r="A14" s="33">
        <v>119</v>
      </c>
      <c r="B14" s="34" t="s">
        <v>70</v>
      </c>
      <c r="C14" s="36">
        <v>66523</v>
      </c>
      <c r="D14" s="36">
        <v>3597</v>
      </c>
      <c r="E14" s="37">
        <f t="shared" si="6"/>
        <v>18494.022796775091</v>
      </c>
      <c r="F14" s="38">
        <f t="shared" si="7"/>
        <v>0.78790780749871436</v>
      </c>
      <c r="G14" s="39">
        <f t="shared" si="8"/>
        <v>2986.9772624202765</v>
      </c>
      <c r="H14" s="39">
        <f t="shared" si="9"/>
        <v>920.87226488351678</v>
      </c>
      <c r="I14" s="37">
        <f t="shared" si="10"/>
        <v>3907.8495273037934</v>
      </c>
      <c r="J14" s="40">
        <f t="shared" si="11"/>
        <v>-284.28082369713854</v>
      </c>
      <c r="K14" s="37">
        <f t="shared" si="12"/>
        <v>3623.5687036066547</v>
      </c>
      <c r="L14" s="37">
        <f t="shared" si="13"/>
        <v>14056534.749711744</v>
      </c>
      <c r="M14" s="37">
        <f t="shared" si="14"/>
        <v>13033976.626873137</v>
      </c>
      <c r="N14" s="41">
        <f>'jan-aug'!M14</f>
        <v>10417968.018570989</v>
      </c>
      <c r="O14" s="41">
        <f t="shared" si="15"/>
        <v>2616008.6083021481</v>
      </c>
    </row>
    <row r="15" spans="1:15" s="34" customFormat="1" x14ac:dyDescent="0.2">
      <c r="A15" s="33">
        <v>121</v>
      </c>
      <c r="B15" s="34" t="s">
        <v>71</v>
      </c>
      <c r="C15" s="36">
        <v>14873</v>
      </c>
      <c r="D15" s="36">
        <v>685</v>
      </c>
      <c r="E15" s="37">
        <f t="shared" si="6"/>
        <v>21712.408759124086</v>
      </c>
      <c r="F15" s="38">
        <f t="shared" si="7"/>
        <v>0.92502191485891605</v>
      </c>
      <c r="G15" s="39">
        <f t="shared" si="8"/>
        <v>1055.9456850108793</v>
      </c>
      <c r="H15" s="39">
        <f t="shared" si="9"/>
        <v>0</v>
      </c>
      <c r="I15" s="37">
        <f t="shared" si="10"/>
        <v>1055.9456850108793</v>
      </c>
      <c r="J15" s="40">
        <f t="shared" si="11"/>
        <v>-284.28082369713854</v>
      </c>
      <c r="K15" s="37">
        <f t="shared" si="12"/>
        <v>771.66486131374074</v>
      </c>
      <c r="L15" s="37">
        <f t="shared" si="13"/>
        <v>723322.79423245229</v>
      </c>
      <c r="M15" s="37">
        <f t="shared" si="14"/>
        <v>528590.42999991239</v>
      </c>
      <c r="N15" s="41">
        <f>'jan-aug'!M15</f>
        <v>471480.8099063494</v>
      </c>
      <c r="O15" s="41">
        <f t="shared" si="15"/>
        <v>57109.620093562989</v>
      </c>
    </row>
    <row r="16" spans="1:15" s="34" customFormat="1" x14ac:dyDescent="0.2">
      <c r="A16" s="33">
        <v>122</v>
      </c>
      <c r="B16" s="34" t="s">
        <v>72</v>
      </c>
      <c r="C16" s="36">
        <v>105024</v>
      </c>
      <c r="D16" s="36">
        <v>5367</v>
      </c>
      <c r="E16" s="37">
        <f t="shared" si="6"/>
        <v>19568.4740078256</v>
      </c>
      <c r="F16" s="38">
        <f t="shared" si="7"/>
        <v>0.83368305646784435</v>
      </c>
      <c r="G16" s="39">
        <f t="shared" si="8"/>
        <v>2342.3065357899709</v>
      </c>
      <c r="H16" s="39">
        <f t="shared" si="9"/>
        <v>544.81434101583852</v>
      </c>
      <c r="I16" s="37">
        <f t="shared" si="10"/>
        <v>2887.1208768058095</v>
      </c>
      <c r="J16" s="40">
        <f t="shared" si="11"/>
        <v>-284.28082369713854</v>
      </c>
      <c r="K16" s="37">
        <f t="shared" si="12"/>
        <v>2602.8400531086709</v>
      </c>
      <c r="L16" s="37">
        <f t="shared" si="13"/>
        <v>15495177.74581678</v>
      </c>
      <c r="M16" s="37">
        <f t="shared" si="14"/>
        <v>13969442.565034237</v>
      </c>
      <c r="N16" s="41">
        <f>'jan-aug'!M16</f>
        <v>11385144.441387404</v>
      </c>
      <c r="O16" s="41">
        <f t="shared" si="15"/>
        <v>2584298.123646833</v>
      </c>
    </row>
    <row r="17" spans="1:15" s="34" customFormat="1" x14ac:dyDescent="0.2">
      <c r="A17" s="33">
        <v>123</v>
      </c>
      <c r="B17" s="34" t="s">
        <v>73</v>
      </c>
      <c r="C17" s="36">
        <v>119265</v>
      </c>
      <c r="D17" s="36">
        <v>5765</v>
      </c>
      <c r="E17" s="37">
        <f t="shared" si="6"/>
        <v>20687.771032090201</v>
      </c>
      <c r="F17" s="38">
        <f t="shared" si="7"/>
        <v>0.88136888848065764</v>
      </c>
      <c r="G17" s="39">
        <f t="shared" si="8"/>
        <v>1670.7283212312104</v>
      </c>
      <c r="H17" s="39">
        <f t="shared" si="9"/>
        <v>153.06038252322833</v>
      </c>
      <c r="I17" s="37">
        <f t="shared" si="10"/>
        <v>1823.7887037544388</v>
      </c>
      <c r="J17" s="40">
        <f t="shared" si="11"/>
        <v>-284.28082369713854</v>
      </c>
      <c r="K17" s="37">
        <f t="shared" si="12"/>
        <v>1539.5078800573001</v>
      </c>
      <c r="L17" s="37">
        <f t="shared" si="13"/>
        <v>10514141.877144339</v>
      </c>
      <c r="M17" s="37">
        <f t="shared" si="14"/>
        <v>8875262.9285303354</v>
      </c>
      <c r="N17" s="41">
        <f>'jan-aug'!M17</f>
        <v>5926831.9647099674</v>
      </c>
      <c r="O17" s="41">
        <f t="shared" si="15"/>
        <v>2948430.9638203681</v>
      </c>
    </row>
    <row r="18" spans="1:15" s="34" customFormat="1" x14ac:dyDescent="0.2">
      <c r="A18" s="33">
        <v>124</v>
      </c>
      <c r="B18" s="34" t="s">
        <v>74</v>
      </c>
      <c r="C18" s="36">
        <v>330300</v>
      </c>
      <c r="D18" s="36">
        <v>15720</v>
      </c>
      <c r="E18" s="37">
        <f t="shared" si="6"/>
        <v>21011.450381679388</v>
      </c>
      <c r="F18" s="38">
        <f t="shared" si="7"/>
        <v>0.89515872152400711</v>
      </c>
      <c r="G18" s="39">
        <f t="shared" si="8"/>
        <v>1476.5207114776981</v>
      </c>
      <c r="H18" s="39">
        <f t="shared" si="9"/>
        <v>39.772610167012857</v>
      </c>
      <c r="I18" s="37">
        <f t="shared" si="10"/>
        <v>1516.2933216447109</v>
      </c>
      <c r="J18" s="40">
        <f t="shared" si="11"/>
        <v>-284.28082369713854</v>
      </c>
      <c r="K18" s="37">
        <f t="shared" si="12"/>
        <v>1232.0124979475722</v>
      </c>
      <c r="L18" s="37">
        <f t="shared" si="13"/>
        <v>23836131.016254853</v>
      </c>
      <c r="M18" s="37">
        <f t="shared" si="14"/>
        <v>19367236.467735834</v>
      </c>
      <c r="N18" s="41">
        <f>'jan-aug'!M18</f>
        <v>9383493.9149311204</v>
      </c>
      <c r="O18" s="41">
        <f t="shared" si="15"/>
        <v>9983742.5528047141</v>
      </c>
    </row>
    <row r="19" spans="1:15" s="34" customFormat="1" x14ac:dyDescent="0.2">
      <c r="A19" s="33">
        <v>125</v>
      </c>
      <c r="B19" s="34" t="s">
        <v>75</v>
      </c>
      <c r="C19" s="36">
        <v>214114</v>
      </c>
      <c r="D19" s="36">
        <v>11406</v>
      </c>
      <c r="E19" s="37">
        <f t="shared" si="6"/>
        <v>18772.049798351745</v>
      </c>
      <c r="F19" s="38">
        <f t="shared" si="7"/>
        <v>0.79975269639308211</v>
      </c>
      <c r="G19" s="39">
        <f t="shared" si="8"/>
        <v>2820.1610614742835</v>
      </c>
      <c r="H19" s="39">
        <f t="shared" si="9"/>
        <v>823.5628143316876</v>
      </c>
      <c r="I19" s="37">
        <f t="shared" si="10"/>
        <v>3643.7238758059711</v>
      </c>
      <c r="J19" s="40">
        <f t="shared" si="11"/>
        <v>-284.28082369713854</v>
      </c>
      <c r="K19" s="37">
        <f t="shared" si="12"/>
        <v>3359.4430521088325</v>
      </c>
      <c r="L19" s="37">
        <f t="shared" si="13"/>
        <v>41560314.52744291</v>
      </c>
      <c r="M19" s="37">
        <f t="shared" si="14"/>
        <v>38317807.452353343</v>
      </c>
      <c r="N19" s="41">
        <f>'jan-aug'!M19</f>
        <v>30719096.711098317</v>
      </c>
      <c r="O19" s="41">
        <f t="shared" si="15"/>
        <v>7598710.7412550263</v>
      </c>
    </row>
    <row r="20" spans="1:15" s="34" customFormat="1" x14ac:dyDescent="0.2">
      <c r="A20" s="33">
        <v>127</v>
      </c>
      <c r="B20" s="34" t="s">
        <v>76</v>
      </c>
      <c r="C20" s="36">
        <v>69534</v>
      </c>
      <c r="D20" s="36">
        <v>3783</v>
      </c>
      <c r="E20" s="37">
        <f t="shared" si="6"/>
        <v>18380.650277557495</v>
      </c>
      <c r="F20" s="38">
        <f t="shared" si="7"/>
        <v>0.78307775543113944</v>
      </c>
      <c r="G20" s="39">
        <f t="shared" si="8"/>
        <v>3055.0007739508333</v>
      </c>
      <c r="H20" s="39">
        <f t="shared" si="9"/>
        <v>960.55264660967509</v>
      </c>
      <c r="I20" s="37">
        <f t="shared" si="10"/>
        <v>4015.5534205605081</v>
      </c>
      <c r="J20" s="40">
        <f t="shared" si="11"/>
        <v>-284.28082369713854</v>
      </c>
      <c r="K20" s="37">
        <f t="shared" si="12"/>
        <v>3731.2725968633695</v>
      </c>
      <c r="L20" s="37">
        <f t="shared" si="13"/>
        <v>15190838.589980403</v>
      </c>
      <c r="M20" s="37">
        <f t="shared" si="14"/>
        <v>14115404.233934127</v>
      </c>
      <c r="N20" s="41">
        <f>'jan-aug'!M20</f>
        <v>10819793.846053392</v>
      </c>
      <c r="O20" s="41">
        <f t="shared" si="15"/>
        <v>3295610.3878807351</v>
      </c>
    </row>
    <row r="21" spans="1:15" s="34" customFormat="1" x14ac:dyDescent="0.2">
      <c r="A21" s="33">
        <v>128</v>
      </c>
      <c r="B21" s="34" t="s">
        <v>77</v>
      </c>
      <c r="C21" s="36">
        <v>155449</v>
      </c>
      <c r="D21" s="36">
        <v>8173</v>
      </c>
      <c r="E21" s="37">
        <f t="shared" si="6"/>
        <v>19019.821363024592</v>
      </c>
      <c r="F21" s="38">
        <f t="shared" si="7"/>
        <v>0.81030860153211703</v>
      </c>
      <c r="G21" s="39">
        <f t="shared" si="8"/>
        <v>2671.4981226705754</v>
      </c>
      <c r="H21" s="39">
        <f t="shared" si="9"/>
        <v>736.84276669619135</v>
      </c>
      <c r="I21" s="37">
        <f t="shared" si="10"/>
        <v>3408.3408893667665</v>
      </c>
      <c r="J21" s="40">
        <f t="shared" si="11"/>
        <v>-284.28082369713854</v>
      </c>
      <c r="K21" s="37">
        <f t="shared" si="12"/>
        <v>3124.0600656696279</v>
      </c>
      <c r="L21" s="37">
        <f t="shared" si="13"/>
        <v>27856370.088794582</v>
      </c>
      <c r="M21" s="37">
        <f t="shared" si="14"/>
        <v>25532942.916717868</v>
      </c>
      <c r="N21" s="41">
        <f>'jan-aug'!M21</f>
        <v>20467780.849535909</v>
      </c>
      <c r="O21" s="41">
        <f t="shared" si="15"/>
        <v>5065162.0671819597</v>
      </c>
    </row>
    <row r="22" spans="1:15" s="34" customFormat="1" x14ac:dyDescent="0.2">
      <c r="A22" s="33">
        <v>135</v>
      </c>
      <c r="B22" s="34" t="s">
        <v>78</v>
      </c>
      <c r="C22" s="36">
        <v>151743</v>
      </c>
      <c r="D22" s="36">
        <v>7398</v>
      </c>
      <c r="E22" s="37">
        <f t="shared" si="6"/>
        <v>20511.354420113545</v>
      </c>
      <c r="F22" s="38">
        <f t="shared" si="7"/>
        <v>0.87385294522286538</v>
      </c>
      <c r="G22" s="39">
        <f t="shared" si="8"/>
        <v>1776.578288417204</v>
      </c>
      <c r="H22" s="39">
        <f t="shared" si="9"/>
        <v>214.80619671505792</v>
      </c>
      <c r="I22" s="37">
        <f t="shared" si="10"/>
        <v>1991.3844851322619</v>
      </c>
      <c r="J22" s="40">
        <f t="shared" si="11"/>
        <v>-284.28082369713854</v>
      </c>
      <c r="K22" s="37">
        <f t="shared" si="12"/>
        <v>1707.1036614351233</v>
      </c>
      <c r="L22" s="37">
        <f t="shared" si="13"/>
        <v>14732262.421008473</v>
      </c>
      <c r="M22" s="37">
        <f t="shared" si="14"/>
        <v>12629152.887297042</v>
      </c>
      <c r="N22" s="41">
        <f>'jan-aug'!M22</f>
        <v>10010598.235025905</v>
      </c>
      <c r="O22" s="41">
        <f t="shared" si="15"/>
        <v>2618554.6522711366</v>
      </c>
    </row>
    <row r="23" spans="1:15" s="34" customFormat="1" x14ac:dyDescent="0.2">
      <c r="A23" s="33">
        <v>136</v>
      </c>
      <c r="B23" s="34" t="s">
        <v>79</v>
      </c>
      <c r="C23" s="36">
        <v>335130</v>
      </c>
      <c r="D23" s="36">
        <v>15747</v>
      </c>
      <c r="E23" s="37">
        <f t="shared" si="6"/>
        <v>21282.14898075824</v>
      </c>
      <c r="F23" s="38">
        <f t="shared" si="7"/>
        <v>0.90669139573106949</v>
      </c>
      <c r="G23" s="39">
        <f t="shared" si="8"/>
        <v>1314.1015520303865</v>
      </c>
      <c r="H23" s="39">
        <f t="shared" si="9"/>
        <v>0</v>
      </c>
      <c r="I23" s="37">
        <f t="shared" si="10"/>
        <v>1314.1015520303865</v>
      </c>
      <c r="J23" s="40">
        <f t="shared" si="11"/>
        <v>-284.28082369713854</v>
      </c>
      <c r="K23" s="37">
        <f t="shared" si="12"/>
        <v>1029.8207283332481</v>
      </c>
      <c r="L23" s="37">
        <f t="shared" si="13"/>
        <v>20693157.139822498</v>
      </c>
      <c r="M23" s="37">
        <f t="shared" si="14"/>
        <v>16216587.009063657</v>
      </c>
      <c r="N23" s="41">
        <f>'jan-aug'!M23</f>
        <v>13733758.122036919</v>
      </c>
      <c r="O23" s="41">
        <f t="shared" si="15"/>
        <v>2482828.8870267384</v>
      </c>
    </row>
    <row r="24" spans="1:15" s="34" customFormat="1" x14ac:dyDescent="0.2">
      <c r="A24" s="33">
        <v>137</v>
      </c>
      <c r="B24" s="34" t="s">
        <v>80</v>
      </c>
      <c r="C24" s="36">
        <v>106783</v>
      </c>
      <c r="D24" s="36">
        <v>5335</v>
      </c>
      <c r="E24" s="37">
        <f t="shared" si="6"/>
        <v>20015.55763823805</v>
      </c>
      <c r="F24" s="38">
        <f t="shared" si="7"/>
        <v>0.85273032849068764</v>
      </c>
      <c r="G24" s="39">
        <f t="shared" si="8"/>
        <v>2074.0563575425008</v>
      </c>
      <c r="H24" s="39">
        <f t="shared" si="9"/>
        <v>388.33507037148115</v>
      </c>
      <c r="I24" s="37">
        <f t="shared" si="10"/>
        <v>2462.3914279139817</v>
      </c>
      <c r="J24" s="40">
        <f t="shared" si="11"/>
        <v>-284.28082369713854</v>
      </c>
      <c r="K24" s="37">
        <f t="shared" si="12"/>
        <v>2178.1106042168431</v>
      </c>
      <c r="L24" s="37">
        <f t="shared" si="13"/>
        <v>13136858.267921092</v>
      </c>
      <c r="M24" s="37">
        <f t="shared" si="14"/>
        <v>11620220.073496858</v>
      </c>
      <c r="N24" s="41">
        <f>'jan-aug'!M24</f>
        <v>9403346.4495624714</v>
      </c>
      <c r="O24" s="41">
        <f t="shared" si="15"/>
        <v>2216873.6239343863</v>
      </c>
    </row>
    <row r="25" spans="1:15" s="34" customFormat="1" x14ac:dyDescent="0.2">
      <c r="A25" s="33">
        <v>138</v>
      </c>
      <c r="B25" s="34" t="s">
        <v>81</v>
      </c>
      <c r="C25" s="36">
        <v>109527</v>
      </c>
      <c r="D25" s="36">
        <v>5557</v>
      </c>
      <c r="E25" s="37">
        <f t="shared" si="6"/>
        <v>19709.735468778119</v>
      </c>
      <c r="F25" s="38">
        <f t="shared" si="7"/>
        <v>0.83970127160720132</v>
      </c>
      <c r="G25" s="39">
        <f t="shared" si="8"/>
        <v>2257.5496592184595</v>
      </c>
      <c r="H25" s="39">
        <f t="shared" si="9"/>
        <v>495.37282968245688</v>
      </c>
      <c r="I25" s="37">
        <f t="shared" si="10"/>
        <v>2752.9224889009165</v>
      </c>
      <c r="J25" s="40">
        <f t="shared" si="11"/>
        <v>-284.28082369713854</v>
      </c>
      <c r="K25" s="37">
        <f t="shared" si="12"/>
        <v>2468.6416652037778</v>
      </c>
      <c r="L25" s="37">
        <f t="shared" si="13"/>
        <v>15297990.270822393</v>
      </c>
      <c r="M25" s="37">
        <f t="shared" si="14"/>
        <v>13718241.733537393</v>
      </c>
      <c r="N25" s="41">
        <f>'jan-aug'!M25</f>
        <v>11261395.017847922</v>
      </c>
      <c r="O25" s="41">
        <f t="shared" si="15"/>
        <v>2456846.715689471</v>
      </c>
    </row>
    <row r="26" spans="1:15" s="34" customFormat="1" x14ac:dyDescent="0.2">
      <c r="A26" s="33">
        <v>211</v>
      </c>
      <c r="B26" s="34" t="s">
        <v>82</v>
      </c>
      <c r="C26" s="36">
        <v>401308</v>
      </c>
      <c r="D26" s="36">
        <v>17188</v>
      </c>
      <c r="E26" s="37">
        <f t="shared" si="6"/>
        <v>23348.149872003723</v>
      </c>
      <c r="F26" s="38">
        <f t="shared" si="7"/>
        <v>0.99471000857691672</v>
      </c>
      <c r="G26" s="39">
        <f t="shared" si="8"/>
        <v>74.501017283096729</v>
      </c>
      <c r="H26" s="39">
        <f t="shared" si="9"/>
        <v>0</v>
      </c>
      <c r="I26" s="37">
        <f t="shared" si="10"/>
        <v>74.501017283096729</v>
      </c>
      <c r="J26" s="40">
        <f t="shared" si="11"/>
        <v>-284.28082369713854</v>
      </c>
      <c r="K26" s="37">
        <f t="shared" si="12"/>
        <v>-209.77980641404181</v>
      </c>
      <c r="L26" s="37">
        <f t="shared" si="13"/>
        <v>1280523.4850618667</v>
      </c>
      <c r="M26" s="37">
        <f t="shared" si="14"/>
        <v>-3605695.3126445506</v>
      </c>
      <c r="N26" s="41">
        <f>'jan-aug'!M26</f>
        <v>-2301763.2690943978</v>
      </c>
      <c r="O26" s="41">
        <f t="shared" si="15"/>
        <v>-1303932.0435501528</v>
      </c>
    </row>
    <row r="27" spans="1:15" s="34" customFormat="1" x14ac:dyDescent="0.2">
      <c r="A27" s="33">
        <v>213</v>
      </c>
      <c r="B27" s="34" t="s">
        <v>83</v>
      </c>
      <c r="C27" s="36">
        <v>752484</v>
      </c>
      <c r="D27" s="36">
        <v>30698</v>
      </c>
      <c r="E27" s="37">
        <f t="shared" si="6"/>
        <v>24512.476382826244</v>
      </c>
      <c r="F27" s="38">
        <f t="shared" si="7"/>
        <v>1.0443142487379469</v>
      </c>
      <c r="G27" s="39">
        <f t="shared" si="8"/>
        <v>-624.09488921041554</v>
      </c>
      <c r="H27" s="39">
        <f t="shared" si="9"/>
        <v>0</v>
      </c>
      <c r="I27" s="37">
        <f t="shared" si="10"/>
        <v>-624.09488921041554</v>
      </c>
      <c r="J27" s="40">
        <f t="shared" si="11"/>
        <v>-284.28082369713854</v>
      </c>
      <c r="K27" s="37">
        <f t="shared" si="12"/>
        <v>-908.37571290755409</v>
      </c>
      <c r="L27" s="37">
        <f t="shared" si="13"/>
        <v>-19158464.908981338</v>
      </c>
      <c r="M27" s="37">
        <f t="shared" si="14"/>
        <v>-27885317.634836096</v>
      </c>
      <c r="N27" s="41">
        <f>'jan-aug'!M27</f>
        <v>-21333184.083934132</v>
      </c>
      <c r="O27" s="41">
        <f t="shared" si="15"/>
        <v>-6552133.5509019643</v>
      </c>
    </row>
    <row r="28" spans="1:15" s="34" customFormat="1" x14ac:dyDescent="0.2">
      <c r="A28" s="33">
        <v>214</v>
      </c>
      <c r="B28" s="34" t="s">
        <v>84</v>
      </c>
      <c r="C28" s="36">
        <v>429032</v>
      </c>
      <c r="D28" s="36">
        <v>19288</v>
      </c>
      <c r="E28" s="37">
        <f t="shared" si="6"/>
        <v>22243.467440895893</v>
      </c>
      <c r="F28" s="38">
        <f t="shared" si="7"/>
        <v>0.94764680757187114</v>
      </c>
      <c r="G28" s="39">
        <f t="shared" si="8"/>
        <v>737.31047594779523</v>
      </c>
      <c r="H28" s="39">
        <f t="shared" si="9"/>
        <v>0</v>
      </c>
      <c r="I28" s="37">
        <f t="shared" si="10"/>
        <v>737.31047594779523</v>
      </c>
      <c r="J28" s="40">
        <f t="shared" si="11"/>
        <v>-284.28082369713854</v>
      </c>
      <c r="K28" s="37">
        <f t="shared" si="12"/>
        <v>453.02965225065668</v>
      </c>
      <c r="L28" s="37">
        <f t="shared" si="13"/>
        <v>14221244.460081074</v>
      </c>
      <c r="M28" s="37">
        <f t="shared" si="14"/>
        <v>8738035.9326106664</v>
      </c>
      <c r="N28" s="41">
        <f>'jan-aug'!M28</f>
        <v>8094119.5058009615</v>
      </c>
      <c r="O28" s="41">
        <f t="shared" si="15"/>
        <v>643916.42680970486</v>
      </c>
    </row>
    <row r="29" spans="1:15" s="34" customFormat="1" x14ac:dyDescent="0.2">
      <c r="A29" s="33">
        <v>215</v>
      </c>
      <c r="B29" s="34" t="s">
        <v>85</v>
      </c>
      <c r="C29" s="36">
        <v>446008</v>
      </c>
      <c r="D29" s="36">
        <v>15743</v>
      </c>
      <c r="E29" s="37">
        <f t="shared" si="6"/>
        <v>28330.559613796609</v>
      </c>
      <c r="F29" s="38">
        <f t="shared" si="7"/>
        <v>1.2069774843367505</v>
      </c>
      <c r="G29" s="39">
        <f t="shared" si="8"/>
        <v>-2914.9448277926349</v>
      </c>
      <c r="H29" s="39">
        <f t="shared" si="9"/>
        <v>0</v>
      </c>
      <c r="I29" s="37">
        <f t="shared" si="10"/>
        <v>-2914.9448277926349</v>
      </c>
      <c r="J29" s="40">
        <f t="shared" si="11"/>
        <v>-284.28082369713854</v>
      </c>
      <c r="K29" s="37">
        <f t="shared" si="12"/>
        <v>-3199.2256514897736</v>
      </c>
      <c r="L29" s="37">
        <f t="shared" si="13"/>
        <v>-45889976.423939452</v>
      </c>
      <c r="M29" s="37">
        <f t="shared" si="14"/>
        <v>-50365409.431403503</v>
      </c>
      <c r="N29" s="41">
        <f>'jan-aug'!M29</f>
        <v>-38108592.130867667</v>
      </c>
      <c r="O29" s="41">
        <f t="shared" si="15"/>
        <v>-12256817.300535835</v>
      </c>
    </row>
    <row r="30" spans="1:15" s="34" customFormat="1" x14ac:dyDescent="0.2">
      <c r="A30" s="33">
        <v>216</v>
      </c>
      <c r="B30" s="34" t="s">
        <v>86</v>
      </c>
      <c r="C30" s="36">
        <v>459180</v>
      </c>
      <c r="D30" s="36">
        <v>18869</v>
      </c>
      <c r="E30" s="37">
        <f t="shared" si="6"/>
        <v>24335.152896284912</v>
      </c>
      <c r="F30" s="38">
        <f t="shared" si="7"/>
        <v>1.0367596695620647</v>
      </c>
      <c r="G30" s="39">
        <f t="shared" si="8"/>
        <v>-517.70079728561609</v>
      </c>
      <c r="H30" s="39">
        <f t="shared" si="9"/>
        <v>0</v>
      </c>
      <c r="I30" s="37">
        <f t="shared" si="10"/>
        <v>-517.70079728561609</v>
      </c>
      <c r="J30" s="40">
        <f t="shared" si="11"/>
        <v>-284.28082369713854</v>
      </c>
      <c r="K30" s="37">
        <f t="shared" si="12"/>
        <v>-801.98162098275463</v>
      </c>
      <c r="L30" s="37">
        <f t="shared" si="13"/>
        <v>-9768496.3439822905</v>
      </c>
      <c r="M30" s="37">
        <f t="shared" si="14"/>
        <v>-15132591.206323598</v>
      </c>
      <c r="N30" s="41">
        <f>'jan-aug'!M30</f>
        <v>-11900469.485951968</v>
      </c>
      <c r="O30" s="41">
        <f t="shared" si="15"/>
        <v>-3232121.72037163</v>
      </c>
    </row>
    <row r="31" spans="1:15" s="34" customFormat="1" x14ac:dyDescent="0.2">
      <c r="A31" s="33">
        <v>217</v>
      </c>
      <c r="B31" s="34" t="s">
        <v>87</v>
      </c>
      <c r="C31" s="36">
        <v>782756</v>
      </c>
      <c r="D31" s="36">
        <v>26988</v>
      </c>
      <c r="E31" s="37">
        <f t="shared" si="6"/>
        <v>29003.853564547207</v>
      </c>
      <c r="F31" s="38">
        <f t="shared" si="7"/>
        <v>1.2356620796985858</v>
      </c>
      <c r="G31" s="39">
        <f t="shared" si="8"/>
        <v>-3318.9211982429938</v>
      </c>
      <c r="H31" s="39">
        <f t="shared" si="9"/>
        <v>0</v>
      </c>
      <c r="I31" s="37">
        <f t="shared" si="10"/>
        <v>-3318.9211982429938</v>
      </c>
      <c r="J31" s="40">
        <f t="shared" si="11"/>
        <v>-284.28082369713854</v>
      </c>
      <c r="K31" s="37">
        <f t="shared" si="12"/>
        <v>-3603.2020219401325</v>
      </c>
      <c r="L31" s="37">
        <f t="shared" si="13"/>
        <v>-89571045.298181921</v>
      </c>
      <c r="M31" s="37">
        <f t="shared" si="14"/>
        <v>-97243216.168120295</v>
      </c>
      <c r="N31" s="41">
        <f>'jan-aug'!M31</f>
        <v>-75869043.652915984</v>
      </c>
      <c r="O31" s="41">
        <f t="shared" si="15"/>
        <v>-21374172.51520431</v>
      </c>
    </row>
    <row r="32" spans="1:15" s="34" customFormat="1" x14ac:dyDescent="0.2">
      <c r="A32" s="33">
        <v>219</v>
      </c>
      <c r="B32" s="34" t="s">
        <v>88</v>
      </c>
      <c r="C32" s="36">
        <v>4681166</v>
      </c>
      <c r="D32" s="36">
        <v>124008</v>
      </c>
      <c r="E32" s="37">
        <f t="shared" si="6"/>
        <v>37748.903296561512</v>
      </c>
      <c r="F32" s="38">
        <f t="shared" si="7"/>
        <v>1.6082307218233327</v>
      </c>
      <c r="G32" s="39">
        <f t="shared" si="8"/>
        <v>-8565.9510374515758</v>
      </c>
      <c r="H32" s="39">
        <f t="shared" si="9"/>
        <v>0</v>
      </c>
      <c r="I32" s="37">
        <f t="shared" si="10"/>
        <v>-8565.9510374515758</v>
      </c>
      <c r="J32" s="40">
        <f t="shared" si="11"/>
        <v>-284.28082369713854</v>
      </c>
      <c r="K32" s="37">
        <f t="shared" si="12"/>
        <v>-8850.2318611487135</v>
      </c>
      <c r="L32" s="37">
        <f t="shared" si="13"/>
        <v>-1062246456.252295</v>
      </c>
      <c r="M32" s="37">
        <f t="shared" si="14"/>
        <v>-1097499552.6373296</v>
      </c>
      <c r="N32" s="41">
        <f>'jan-aug'!M32</f>
        <v>-861653059.45274949</v>
      </c>
      <c r="O32" s="41">
        <f t="shared" si="15"/>
        <v>-235846493.18458009</v>
      </c>
    </row>
    <row r="33" spans="1:15" s="34" customFormat="1" x14ac:dyDescent="0.2">
      <c r="A33" s="33">
        <v>220</v>
      </c>
      <c r="B33" s="34" t="s">
        <v>89</v>
      </c>
      <c r="C33" s="36">
        <v>2155906</v>
      </c>
      <c r="D33" s="36">
        <v>60781</v>
      </c>
      <c r="E33" s="37">
        <f t="shared" si="6"/>
        <v>35470.064658363633</v>
      </c>
      <c r="F33" s="38">
        <f t="shared" si="7"/>
        <v>1.5111445024109211</v>
      </c>
      <c r="G33" s="39">
        <f t="shared" si="8"/>
        <v>-7198.6478545328491</v>
      </c>
      <c r="H33" s="39">
        <f t="shared" si="9"/>
        <v>0</v>
      </c>
      <c r="I33" s="37">
        <f t="shared" si="10"/>
        <v>-7198.6478545328491</v>
      </c>
      <c r="J33" s="40">
        <f t="shared" si="11"/>
        <v>-284.28082369713854</v>
      </c>
      <c r="K33" s="37">
        <f t="shared" si="12"/>
        <v>-7482.9286782299878</v>
      </c>
      <c r="L33" s="37">
        <f t="shared" si="13"/>
        <v>-437541015.24636108</v>
      </c>
      <c r="M33" s="37">
        <f t="shared" si="14"/>
        <v>-454819887.99149686</v>
      </c>
      <c r="N33" s="41">
        <f>'jan-aug'!M33</f>
        <v>-354719919.55194473</v>
      </c>
      <c r="O33" s="41">
        <f t="shared" si="15"/>
        <v>-100099968.43955213</v>
      </c>
    </row>
    <row r="34" spans="1:15" s="34" customFormat="1" x14ac:dyDescent="0.2">
      <c r="A34" s="33">
        <v>221</v>
      </c>
      <c r="B34" s="34" t="s">
        <v>90</v>
      </c>
      <c r="C34" s="36">
        <v>294849</v>
      </c>
      <c r="D34" s="36">
        <v>16162</v>
      </c>
      <c r="E34" s="37">
        <f t="shared" si="6"/>
        <v>18243.348595470856</v>
      </c>
      <c r="F34" s="38">
        <f t="shared" si="7"/>
        <v>0.77722824023979697</v>
      </c>
      <c r="G34" s="39">
        <f t="shared" si="8"/>
        <v>3137.3817832028171</v>
      </c>
      <c r="H34" s="39">
        <f t="shared" si="9"/>
        <v>1008.6082353399989</v>
      </c>
      <c r="I34" s="37">
        <f t="shared" si="10"/>
        <v>4145.990018542816</v>
      </c>
      <c r="J34" s="40">
        <f t="shared" si="11"/>
        <v>-284.28082369713854</v>
      </c>
      <c r="K34" s="37">
        <f t="shared" si="12"/>
        <v>3861.7091948456773</v>
      </c>
      <c r="L34" s="37">
        <f t="shared" si="13"/>
        <v>67007490.67968899</v>
      </c>
      <c r="M34" s="37">
        <f t="shared" si="14"/>
        <v>62412944.007095836</v>
      </c>
      <c r="N34" s="41">
        <f>'jan-aug'!M34</f>
        <v>50653023.246078476</v>
      </c>
      <c r="O34" s="41">
        <f t="shared" si="15"/>
        <v>11759920.76101736</v>
      </c>
    </row>
    <row r="35" spans="1:15" s="34" customFormat="1" x14ac:dyDescent="0.2">
      <c r="A35" s="33">
        <v>226</v>
      </c>
      <c r="B35" s="34" t="s">
        <v>91</v>
      </c>
      <c r="C35" s="36">
        <v>410099</v>
      </c>
      <c r="D35" s="36">
        <v>17665</v>
      </c>
      <c r="E35" s="37">
        <f t="shared" si="6"/>
        <v>23215.341069912254</v>
      </c>
      <c r="F35" s="38">
        <f t="shared" si="7"/>
        <v>0.98905190524146136</v>
      </c>
      <c r="G35" s="39">
        <f t="shared" si="8"/>
        <v>154.18629853797827</v>
      </c>
      <c r="H35" s="39">
        <f t="shared" si="9"/>
        <v>0</v>
      </c>
      <c r="I35" s="37">
        <f t="shared" si="10"/>
        <v>154.18629853797827</v>
      </c>
      <c r="J35" s="40">
        <f t="shared" si="11"/>
        <v>-284.28082369713854</v>
      </c>
      <c r="K35" s="37">
        <f t="shared" si="12"/>
        <v>-130.09452515916027</v>
      </c>
      <c r="L35" s="37">
        <f t="shared" si="13"/>
        <v>2723700.9636733863</v>
      </c>
      <c r="M35" s="37">
        <f t="shared" si="14"/>
        <v>-2298119.7869365662</v>
      </c>
      <c r="N35" s="41">
        <f>'jan-aug'!M35</f>
        <v>-1190495.610225298</v>
      </c>
      <c r="O35" s="41">
        <f t="shared" si="15"/>
        <v>-1107624.1767112683</v>
      </c>
    </row>
    <row r="36" spans="1:15" s="34" customFormat="1" x14ac:dyDescent="0.2">
      <c r="A36" s="33">
        <v>227</v>
      </c>
      <c r="B36" s="34" t="s">
        <v>92</v>
      </c>
      <c r="C36" s="36">
        <v>267234</v>
      </c>
      <c r="D36" s="36">
        <v>11555</v>
      </c>
      <c r="E36" s="37">
        <f t="shared" si="6"/>
        <v>23127.131112072697</v>
      </c>
      <c r="F36" s="38">
        <f t="shared" si="7"/>
        <v>0.98529386323812618</v>
      </c>
      <c r="G36" s="39">
        <f t="shared" si="8"/>
        <v>207.11227324171267</v>
      </c>
      <c r="H36" s="39">
        <f t="shared" si="9"/>
        <v>0</v>
      </c>
      <c r="I36" s="37">
        <f t="shared" si="10"/>
        <v>207.11227324171267</v>
      </c>
      <c r="J36" s="40">
        <f t="shared" si="11"/>
        <v>-284.28082369713854</v>
      </c>
      <c r="K36" s="37">
        <f t="shared" si="12"/>
        <v>-77.168550455425873</v>
      </c>
      <c r="L36" s="37">
        <f t="shared" si="13"/>
        <v>2393182.31730799</v>
      </c>
      <c r="M36" s="37">
        <f t="shared" si="14"/>
        <v>-891682.6005124459</v>
      </c>
      <c r="N36" s="41">
        <f>'jan-aug'!M36</f>
        <v>-101106.92194471048</v>
      </c>
      <c r="O36" s="41">
        <f t="shared" si="15"/>
        <v>-790575.67856773548</v>
      </c>
    </row>
    <row r="37" spans="1:15" s="34" customFormat="1" x14ac:dyDescent="0.2">
      <c r="A37" s="33">
        <v>228</v>
      </c>
      <c r="B37" s="34" t="s">
        <v>93</v>
      </c>
      <c r="C37" s="36">
        <v>408600</v>
      </c>
      <c r="D37" s="36">
        <v>17730</v>
      </c>
      <c r="E37" s="37">
        <f t="shared" si="6"/>
        <v>23045.685279187815</v>
      </c>
      <c r="F37" s="38">
        <f t="shared" si="7"/>
        <v>0.98182399579374169</v>
      </c>
      <c r="G37" s="39">
        <f t="shared" si="8"/>
        <v>255.97977297264151</v>
      </c>
      <c r="H37" s="39">
        <f t="shared" si="9"/>
        <v>0</v>
      </c>
      <c r="I37" s="37">
        <f t="shared" si="10"/>
        <v>255.97977297264151</v>
      </c>
      <c r="J37" s="40">
        <f t="shared" si="11"/>
        <v>-284.28082369713854</v>
      </c>
      <c r="K37" s="37">
        <f t="shared" si="12"/>
        <v>-28.301050724497031</v>
      </c>
      <c r="L37" s="37">
        <f t="shared" si="13"/>
        <v>4538521.3748049345</v>
      </c>
      <c r="M37" s="37">
        <f t="shared" si="14"/>
        <v>-501777.62934533239</v>
      </c>
      <c r="N37" s="41">
        <f>'jan-aug'!M37</f>
        <v>521695.99947382801</v>
      </c>
      <c r="O37" s="41">
        <f t="shared" si="15"/>
        <v>-1023473.6288191604</v>
      </c>
    </row>
    <row r="38" spans="1:15" s="34" customFormat="1" x14ac:dyDescent="0.2">
      <c r="A38" s="33">
        <v>229</v>
      </c>
      <c r="B38" s="34" t="s">
        <v>94</v>
      </c>
      <c r="C38" s="36">
        <v>228212</v>
      </c>
      <c r="D38" s="36">
        <v>10927</v>
      </c>
      <c r="E38" s="37">
        <f t="shared" si="6"/>
        <v>20885.146883865655</v>
      </c>
      <c r="F38" s="38">
        <f t="shared" si="7"/>
        <v>0.88977776611287884</v>
      </c>
      <c r="G38" s="39">
        <f t="shared" si="8"/>
        <v>1552.3028101659379</v>
      </c>
      <c r="H38" s="39">
        <f t="shared" si="9"/>
        <v>83.978834401819398</v>
      </c>
      <c r="I38" s="37">
        <f t="shared" si="10"/>
        <v>1636.2816445677572</v>
      </c>
      <c r="J38" s="40">
        <f t="shared" si="11"/>
        <v>-284.28082369713854</v>
      </c>
      <c r="K38" s="37">
        <f t="shared" si="12"/>
        <v>1352.0008208706186</v>
      </c>
      <c r="L38" s="37">
        <f t="shared" si="13"/>
        <v>17879649.530191883</v>
      </c>
      <c r="M38" s="37">
        <f t="shared" si="14"/>
        <v>14773312.969653249</v>
      </c>
      <c r="N38" s="41">
        <f>'jan-aug'!M38</f>
        <v>10914345.52096891</v>
      </c>
      <c r="O38" s="41">
        <f t="shared" si="15"/>
        <v>3858967.4486843385</v>
      </c>
    </row>
    <row r="39" spans="1:15" s="34" customFormat="1" x14ac:dyDescent="0.2">
      <c r="A39" s="33">
        <v>230</v>
      </c>
      <c r="B39" s="34" t="s">
        <v>95</v>
      </c>
      <c r="C39" s="36">
        <v>931854</v>
      </c>
      <c r="D39" s="36">
        <v>37406</v>
      </c>
      <c r="E39" s="37">
        <f t="shared" si="6"/>
        <v>24911.885793722933</v>
      </c>
      <c r="F39" s="38">
        <f t="shared" si="7"/>
        <v>1.0613304380598743</v>
      </c>
      <c r="G39" s="39">
        <f t="shared" si="8"/>
        <v>-863.74053574842912</v>
      </c>
      <c r="H39" s="39">
        <f t="shared" si="9"/>
        <v>0</v>
      </c>
      <c r="I39" s="37">
        <f t="shared" si="10"/>
        <v>-863.74053574842912</v>
      </c>
      <c r="J39" s="40">
        <f t="shared" si="11"/>
        <v>-284.28082369713854</v>
      </c>
      <c r="K39" s="37">
        <f t="shared" si="12"/>
        <v>-1148.0213594455677</v>
      </c>
      <c r="L39" s="37">
        <f t="shared" si="13"/>
        <v>-32309078.480205741</v>
      </c>
      <c r="M39" s="37">
        <f t="shared" si="14"/>
        <v>-42942886.971420906</v>
      </c>
      <c r="N39" s="41">
        <f>'jan-aug'!M39</f>
        <v>-33012209.962982621</v>
      </c>
      <c r="O39" s="41">
        <f t="shared" si="15"/>
        <v>-9930677.0084382854</v>
      </c>
    </row>
    <row r="40" spans="1:15" s="34" customFormat="1" x14ac:dyDescent="0.2">
      <c r="A40" s="33">
        <v>231</v>
      </c>
      <c r="B40" s="34" t="s">
        <v>96</v>
      </c>
      <c r="C40" s="36">
        <v>1299167</v>
      </c>
      <c r="D40" s="36">
        <v>53276</v>
      </c>
      <c r="E40" s="37">
        <f t="shared" si="6"/>
        <v>24385.595765447855</v>
      </c>
      <c r="F40" s="38">
        <f t="shared" si="7"/>
        <v>1.038908706084992</v>
      </c>
      <c r="G40" s="39">
        <f t="shared" si="8"/>
        <v>-547.9665187833823</v>
      </c>
      <c r="H40" s="39">
        <f t="shared" si="9"/>
        <v>0</v>
      </c>
      <c r="I40" s="37">
        <f t="shared" si="10"/>
        <v>-547.9665187833823</v>
      </c>
      <c r="J40" s="40">
        <f t="shared" si="11"/>
        <v>-284.28082369713854</v>
      </c>
      <c r="K40" s="37">
        <f t="shared" si="12"/>
        <v>-832.24734248052084</v>
      </c>
      <c r="L40" s="37">
        <f t="shared" si="13"/>
        <v>-29193464.254703477</v>
      </c>
      <c r="M40" s="37">
        <f t="shared" si="14"/>
        <v>-44338809.417992227</v>
      </c>
      <c r="N40" s="41">
        <f>'jan-aug'!M40</f>
        <v>-35115781.564130448</v>
      </c>
      <c r="O40" s="41">
        <f t="shared" si="15"/>
        <v>-9223027.853861779</v>
      </c>
    </row>
    <row r="41" spans="1:15" s="34" customFormat="1" x14ac:dyDescent="0.2">
      <c r="A41" s="33">
        <v>233</v>
      </c>
      <c r="B41" s="34" t="s">
        <v>97</v>
      </c>
      <c r="C41" s="36">
        <v>592065</v>
      </c>
      <c r="D41" s="36">
        <v>23213</v>
      </c>
      <c r="E41" s="37">
        <f t="shared" si="6"/>
        <v>25505.751087752553</v>
      </c>
      <c r="F41" s="38">
        <f t="shared" si="7"/>
        <v>1.0866311044919523</v>
      </c>
      <c r="G41" s="39">
        <f t="shared" si="8"/>
        <v>-1220.0597121662008</v>
      </c>
      <c r="H41" s="39">
        <f t="shared" si="9"/>
        <v>0</v>
      </c>
      <c r="I41" s="37">
        <f t="shared" si="10"/>
        <v>-1220.0597121662008</v>
      </c>
      <c r="J41" s="40">
        <f t="shared" si="11"/>
        <v>-284.28082369713854</v>
      </c>
      <c r="K41" s="37">
        <f t="shared" si="12"/>
        <v>-1504.3405358633395</v>
      </c>
      <c r="L41" s="37">
        <f t="shared" si="13"/>
        <v>-28321246.09851402</v>
      </c>
      <c r="M41" s="37">
        <f t="shared" si="14"/>
        <v>-34920256.858995698</v>
      </c>
      <c r="N41" s="41">
        <f>'jan-aug'!M41</f>
        <v>-27367294.831596941</v>
      </c>
      <c r="O41" s="41">
        <f t="shared" si="15"/>
        <v>-7552962.0273987576</v>
      </c>
    </row>
    <row r="42" spans="1:15" s="34" customFormat="1" x14ac:dyDescent="0.2">
      <c r="A42" s="33">
        <v>234</v>
      </c>
      <c r="B42" s="34" t="s">
        <v>98</v>
      </c>
      <c r="C42" s="36">
        <v>173257</v>
      </c>
      <c r="D42" s="36">
        <v>6546</v>
      </c>
      <c r="E42" s="37">
        <f t="shared" si="6"/>
        <v>26467.613809960279</v>
      </c>
      <c r="F42" s="38">
        <f t="shared" si="7"/>
        <v>1.1276097037343837</v>
      </c>
      <c r="G42" s="39">
        <f t="shared" si="8"/>
        <v>-1797.1773454908368</v>
      </c>
      <c r="H42" s="39">
        <f t="shared" si="9"/>
        <v>0</v>
      </c>
      <c r="I42" s="37">
        <f t="shared" si="10"/>
        <v>-1797.1773454908368</v>
      </c>
      <c r="J42" s="40">
        <f t="shared" si="11"/>
        <v>-284.28082369713854</v>
      </c>
      <c r="K42" s="37">
        <f t="shared" si="12"/>
        <v>-2081.4581691879753</v>
      </c>
      <c r="L42" s="37">
        <f t="shared" si="13"/>
        <v>-11764322.903583018</v>
      </c>
      <c r="M42" s="37">
        <f t="shared" si="14"/>
        <v>-13625225.175504487</v>
      </c>
      <c r="N42" s="41">
        <f>'jan-aug'!M42</f>
        <v>-11080611.121683275</v>
      </c>
      <c r="O42" s="41">
        <f t="shared" si="15"/>
        <v>-2544614.0538212117</v>
      </c>
    </row>
    <row r="43" spans="1:15" s="34" customFormat="1" x14ac:dyDescent="0.2">
      <c r="A43" s="33">
        <v>235</v>
      </c>
      <c r="B43" s="34" t="s">
        <v>99</v>
      </c>
      <c r="C43" s="36">
        <v>776245</v>
      </c>
      <c r="D43" s="36">
        <v>35102</v>
      </c>
      <c r="E43" s="37">
        <f t="shared" si="6"/>
        <v>22113.982109281522</v>
      </c>
      <c r="F43" s="38">
        <f t="shared" si="7"/>
        <v>0.94213029529887271</v>
      </c>
      <c r="G43" s="39">
        <f t="shared" si="8"/>
        <v>815.00167491641764</v>
      </c>
      <c r="H43" s="39">
        <f t="shared" si="9"/>
        <v>0</v>
      </c>
      <c r="I43" s="37">
        <f t="shared" si="10"/>
        <v>815.00167491641764</v>
      </c>
      <c r="J43" s="40">
        <f t="shared" si="11"/>
        <v>-284.28082369713854</v>
      </c>
      <c r="K43" s="37">
        <f t="shared" si="12"/>
        <v>530.7208512192791</v>
      </c>
      <c r="L43" s="37">
        <f t="shared" si="13"/>
        <v>28608188.792916093</v>
      </c>
      <c r="M43" s="37">
        <f t="shared" si="14"/>
        <v>18629363.319499135</v>
      </c>
      <c r="N43" s="41">
        <f>'jan-aug'!M43</f>
        <v>16695844.363989269</v>
      </c>
      <c r="O43" s="41">
        <f t="shared" si="15"/>
        <v>1933518.9555098657</v>
      </c>
    </row>
    <row r="44" spans="1:15" s="34" customFormat="1" x14ac:dyDescent="0.2">
      <c r="A44" s="33">
        <v>236</v>
      </c>
      <c r="B44" s="34" t="s">
        <v>100</v>
      </c>
      <c r="C44" s="36">
        <v>418660</v>
      </c>
      <c r="D44" s="36">
        <v>21241</v>
      </c>
      <c r="E44" s="37">
        <f t="shared" si="6"/>
        <v>19709.994821336095</v>
      </c>
      <c r="F44" s="38">
        <f t="shared" si="7"/>
        <v>0.83971232090175285</v>
      </c>
      <c r="G44" s="39">
        <f t="shared" si="8"/>
        <v>2257.3940476836738</v>
      </c>
      <c r="H44" s="39">
        <f t="shared" si="9"/>
        <v>495.28205628716529</v>
      </c>
      <c r="I44" s="37">
        <f t="shared" si="10"/>
        <v>2752.676103970839</v>
      </c>
      <c r="J44" s="40">
        <f t="shared" si="11"/>
        <v>-284.28082369713854</v>
      </c>
      <c r="K44" s="37">
        <f t="shared" si="12"/>
        <v>2468.3952802737003</v>
      </c>
      <c r="L44" s="37">
        <f t="shared" si="13"/>
        <v>58469593.124444589</v>
      </c>
      <c r="M44" s="37">
        <f t="shared" si="14"/>
        <v>52431184.148293667</v>
      </c>
      <c r="N44" s="41">
        <f>'jan-aug'!M44</f>
        <v>42732335.761041507</v>
      </c>
      <c r="O44" s="41">
        <f t="shared" si="15"/>
        <v>9698848.3872521594</v>
      </c>
    </row>
    <row r="45" spans="1:15" s="34" customFormat="1" x14ac:dyDescent="0.2">
      <c r="A45" s="33">
        <v>237</v>
      </c>
      <c r="B45" s="34" t="s">
        <v>101</v>
      </c>
      <c r="C45" s="36">
        <v>465147</v>
      </c>
      <c r="D45" s="36">
        <v>24415</v>
      </c>
      <c r="E45" s="37">
        <f t="shared" si="6"/>
        <v>19051.689535121852</v>
      </c>
      <c r="F45" s="38">
        <f t="shared" si="7"/>
        <v>0.81166629325133144</v>
      </c>
      <c r="G45" s="39">
        <f t="shared" si="8"/>
        <v>2652.3772194122198</v>
      </c>
      <c r="H45" s="39">
        <f t="shared" si="9"/>
        <v>725.68890646215038</v>
      </c>
      <c r="I45" s="37">
        <f t="shared" si="10"/>
        <v>3378.0661258743703</v>
      </c>
      <c r="J45" s="40">
        <f t="shared" si="11"/>
        <v>-284.28082369713854</v>
      </c>
      <c r="K45" s="37">
        <f t="shared" si="12"/>
        <v>3093.7853021772316</v>
      </c>
      <c r="L45" s="37">
        <f t="shared" si="13"/>
        <v>82475484.463222757</v>
      </c>
      <c r="M45" s="37">
        <f t="shared" si="14"/>
        <v>75534768.152657107</v>
      </c>
      <c r="N45" s="41">
        <f>'jan-aug'!M45</f>
        <v>59764749.075176708</v>
      </c>
      <c r="O45" s="41">
        <f t="shared" si="15"/>
        <v>15770019.077480398</v>
      </c>
    </row>
    <row r="46" spans="1:15" s="34" customFormat="1" x14ac:dyDescent="0.2">
      <c r="A46" s="33">
        <v>238</v>
      </c>
      <c r="B46" s="34" t="s">
        <v>102</v>
      </c>
      <c r="C46" s="36">
        <v>256366</v>
      </c>
      <c r="D46" s="36">
        <v>12657</v>
      </c>
      <c r="E46" s="37">
        <f t="shared" si="6"/>
        <v>20254.878723236154</v>
      </c>
      <c r="F46" s="38">
        <f t="shared" si="7"/>
        <v>0.86292621466651465</v>
      </c>
      <c r="G46" s="39">
        <f t="shared" si="8"/>
        <v>1930.4637065436384</v>
      </c>
      <c r="H46" s="39">
        <f t="shared" si="9"/>
        <v>304.57269062214471</v>
      </c>
      <c r="I46" s="37">
        <f t="shared" si="10"/>
        <v>2235.036397165783</v>
      </c>
      <c r="J46" s="40">
        <f t="shared" si="11"/>
        <v>-284.28082369713854</v>
      </c>
      <c r="K46" s="37">
        <f t="shared" si="12"/>
        <v>1950.7555734686443</v>
      </c>
      <c r="L46" s="37">
        <f t="shared" si="13"/>
        <v>28288855.678927317</v>
      </c>
      <c r="M46" s="37">
        <f t="shared" si="14"/>
        <v>24690713.293392632</v>
      </c>
      <c r="N46" s="41">
        <f>'jan-aug'!M46</f>
        <v>20710224.454004172</v>
      </c>
      <c r="O46" s="41">
        <f t="shared" si="15"/>
        <v>3980488.8393884599</v>
      </c>
    </row>
    <row r="47" spans="1:15" s="34" customFormat="1" x14ac:dyDescent="0.2">
      <c r="A47" s="33">
        <v>239</v>
      </c>
      <c r="B47" s="34" t="s">
        <v>103</v>
      </c>
      <c r="C47" s="36">
        <v>50245</v>
      </c>
      <c r="D47" s="36">
        <v>2910</v>
      </c>
      <c r="E47" s="37">
        <f t="shared" si="6"/>
        <v>17266.323024054982</v>
      </c>
      <c r="F47" s="38">
        <f t="shared" si="7"/>
        <v>0.73560365243088099</v>
      </c>
      <c r="G47" s="39">
        <f t="shared" si="8"/>
        <v>3723.5971260523415</v>
      </c>
      <c r="H47" s="39">
        <f t="shared" si="9"/>
        <v>1350.5671853355548</v>
      </c>
      <c r="I47" s="37">
        <f t="shared" si="10"/>
        <v>5074.1643113878963</v>
      </c>
      <c r="J47" s="40">
        <f t="shared" si="11"/>
        <v>-284.28082369713854</v>
      </c>
      <c r="K47" s="37">
        <f t="shared" si="12"/>
        <v>4789.8834876907576</v>
      </c>
      <c r="L47" s="37">
        <f t="shared" si="13"/>
        <v>14765818.146138778</v>
      </c>
      <c r="M47" s="37">
        <f t="shared" si="14"/>
        <v>13938560.949180104</v>
      </c>
      <c r="N47" s="41">
        <f>'jan-aug'!M47</f>
        <v>11051829.881579529</v>
      </c>
      <c r="O47" s="41">
        <f t="shared" si="15"/>
        <v>2886731.0676005743</v>
      </c>
    </row>
    <row r="48" spans="1:15" s="34" customFormat="1" x14ac:dyDescent="0.2">
      <c r="A48" s="33">
        <v>301</v>
      </c>
      <c r="B48" s="34" t="s">
        <v>104</v>
      </c>
      <c r="C48" s="36">
        <v>21254389</v>
      </c>
      <c r="D48" s="36">
        <v>666759</v>
      </c>
      <c r="E48" s="37">
        <f t="shared" si="6"/>
        <v>31877.168512161064</v>
      </c>
      <c r="F48" s="38">
        <f t="shared" si="7"/>
        <v>1.3580749968613399</v>
      </c>
      <c r="G48" s="39">
        <f t="shared" si="8"/>
        <v>-5042.910166811308</v>
      </c>
      <c r="H48" s="39">
        <f t="shared" si="9"/>
        <v>0</v>
      </c>
      <c r="I48" s="37">
        <f t="shared" si="10"/>
        <v>-5042.910166811308</v>
      </c>
      <c r="J48" s="40">
        <f t="shared" si="11"/>
        <v>-284.28082369713854</v>
      </c>
      <c r="K48" s="37">
        <f t="shared" si="12"/>
        <v>-5327.1909905084467</v>
      </c>
      <c r="L48" s="37">
        <f t="shared" si="13"/>
        <v>-3362405739.912941</v>
      </c>
      <c r="M48" s="37">
        <f t="shared" si="14"/>
        <v>-3551952537.6404214</v>
      </c>
      <c r="N48" s="41">
        <f>'jan-aug'!M48</f>
        <v>-2750984130.9016819</v>
      </c>
      <c r="O48" s="41">
        <f t="shared" si="15"/>
        <v>-800968406.73873949</v>
      </c>
    </row>
    <row r="49" spans="1:15" s="34" customFormat="1" x14ac:dyDescent="0.2">
      <c r="A49" s="33">
        <v>402</v>
      </c>
      <c r="B49" s="34" t="s">
        <v>105</v>
      </c>
      <c r="C49" s="36">
        <v>344355</v>
      </c>
      <c r="D49" s="36">
        <v>17857</v>
      </c>
      <c r="E49" s="37">
        <f t="shared" si="6"/>
        <v>19284.034272274177</v>
      </c>
      <c r="F49" s="38">
        <f t="shared" si="7"/>
        <v>0.82156496345657615</v>
      </c>
      <c r="G49" s="39">
        <f t="shared" si="8"/>
        <v>2512.9703771208247</v>
      </c>
      <c r="H49" s="39">
        <f t="shared" si="9"/>
        <v>644.36824845883655</v>
      </c>
      <c r="I49" s="37">
        <f t="shared" si="10"/>
        <v>3157.3386255796613</v>
      </c>
      <c r="J49" s="40">
        <f t="shared" si="11"/>
        <v>-284.28082369713854</v>
      </c>
      <c r="K49" s="37">
        <f t="shared" si="12"/>
        <v>2873.0578018825227</v>
      </c>
      <c r="L49" s="37">
        <f t="shared" si="13"/>
        <v>56380595.836976014</v>
      </c>
      <c r="M49" s="37">
        <f t="shared" si="14"/>
        <v>51304193.168216206</v>
      </c>
      <c r="N49" s="41">
        <f>'jan-aug'!M49</f>
        <v>39523798.12555521</v>
      </c>
      <c r="O49" s="41">
        <f t="shared" si="15"/>
        <v>11780395.042660996</v>
      </c>
    </row>
    <row r="50" spans="1:15" s="34" customFormat="1" x14ac:dyDescent="0.2">
      <c r="A50" s="33">
        <v>403</v>
      </c>
      <c r="B50" s="34" t="s">
        <v>106</v>
      </c>
      <c r="C50" s="36">
        <v>661622</v>
      </c>
      <c r="D50" s="36">
        <v>30598</v>
      </c>
      <c r="E50" s="37">
        <f t="shared" si="6"/>
        <v>21623.047257990718</v>
      </c>
      <c r="F50" s="38">
        <f t="shared" si="7"/>
        <v>0.92121481322362109</v>
      </c>
      <c r="G50" s="39">
        <f t="shared" si="8"/>
        <v>1109.5625856908998</v>
      </c>
      <c r="H50" s="39">
        <f t="shared" si="9"/>
        <v>0</v>
      </c>
      <c r="I50" s="37">
        <f t="shared" si="10"/>
        <v>1109.5625856908998</v>
      </c>
      <c r="J50" s="40">
        <f t="shared" si="11"/>
        <v>-284.28082369713854</v>
      </c>
      <c r="K50" s="37">
        <f t="shared" si="12"/>
        <v>825.28176199376128</v>
      </c>
      <c r="L50" s="37">
        <f t="shared" si="13"/>
        <v>33950395.996970154</v>
      </c>
      <c r="M50" s="37">
        <f t="shared" si="14"/>
        <v>25251971.353485107</v>
      </c>
      <c r="N50" s="41">
        <f>'jan-aug'!M50</f>
        <v>22011459.593451791</v>
      </c>
      <c r="O50" s="41">
        <f t="shared" si="15"/>
        <v>3240511.7600333169</v>
      </c>
    </row>
    <row r="51" spans="1:15" s="34" customFormat="1" x14ac:dyDescent="0.2">
      <c r="A51" s="33">
        <v>412</v>
      </c>
      <c r="B51" s="34" t="s">
        <v>107</v>
      </c>
      <c r="C51" s="36">
        <v>620654</v>
      </c>
      <c r="D51" s="36">
        <v>33842</v>
      </c>
      <c r="E51" s="37">
        <f t="shared" si="6"/>
        <v>18339.755333609126</v>
      </c>
      <c r="F51" s="38">
        <f t="shared" si="7"/>
        <v>0.78133549275642489</v>
      </c>
      <c r="G51" s="39">
        <f t="shared" si="8"/>
        <v>3079.5377403198549</v>
      </c>
      <c r="H51" s="39">
        <f t="shared" si="9"/>
        <v>974.86587699160441</v>
      </c>
      <c r="I51" s="37">
        <f t="shared" si="10"/>
        <v>4054.4036173114591</v>
      </c>
      <c r="J51" s="40">
        <f t="shared" si="11"/>
        <v>-284.28082369713854</v>
      </c>
      <c r="K51" s="37">
        <f t="shared" si="12"/>
        <v>3770.1227936143205</v>
      </c>
      <c r="L51" s="37">
        <f t="shared" si="13"/>
        <v>137209127.2170544</v>
      </c>
      <c r="M51" s="37">
        <f t="shared" si="14"/>
        <v>127588495.58149584</v>
      </c>
      <c r="N51" s="41">
        <f>'jan-aug'!M51</f>
        <v>102368163.72935207</v>
      </c>
      <c r="O51" s="41">
        <f t="shared" si="15"/>
        <v>25220331.852143764</v>
      </c>
    </row>
    <row r="52" spans="1:15" s="34" customFormat="1" x14ac:dyDescent="0.2">
      <c r="A52" s="33">
        <v>415</v>
      </c>
      <c r="B52" s="34" t="s">
        <v>108</v>
      </c>
      <c r="C52" s="36">
        <v>128713</v>
      </c>
      <c r="D52" s="36">
        <v>7633</v>
      </c>
      <c r="E52" s="37">
        <f t="shared" si="6"/>
        <v>16862.701428009957</v>
      </c>
      <c r="F52" s="38">
        <f t="shared" si="7"/>
        <v>0.7184080098011757</v>
      </c>
      <c r="G52" s="39">
        <f t="shared" si="8"/>
        <v>3965.770083679356</v>
      </c>
      <c r="H52" s="39">
        <f t="shared" si="9"/>
        <v>1491.8347439513134</v>
      </c>
      <c r="I52" s="37">
        <f t="shared" si="10"/>
        <v>5457.6048276306692</v>
      </c>
      <c r="J52" s="40">
        <f t="shared" si="11"/>
        <v>-284.28082369713854</v>
      </c>
      <c r="K52" s="37">
        <f t="shared" si="12"/>
        <v>5173.3240039335305</v>
      </c>
      <c r="L52" s="37">
        <f t="shared" si="13"/>
        <v>41657897.649304897</v>
      </c>
      <c r="M52" s="37">
        <f t="shared" si="14"/>
        <v>39487982.12202464</v>
      </c>
      <c r="N52" s="41">
        <f>'jan-aug'!M52</f>
        <v>31577089.737490237</v>
      </c>
      <c r="O52" s="41">
        <f t="shared" si="15"/>
        <v>7910892.3845344037</v>
      </c>
    </row>
    <row r="53" spans="1:15" s="34" customFormat="1" x14ac:dyDescent="0.2">
      <c r="A53" s="33">
        <v>417</v>
      </c>
      <c r="B53" s="34" t="s">
        <v>109</v>
      </c>
      <c r="C53" s="36">
        <v>377431</v>
      </c>
      <c r="D53" s="36">
        <v>20317</v>
      </c>
      <c r="E53" s="37">
        <f t="shared" si="6"/>
        <v>18577.102918738001</v>
      </c>
      <c r="F53" s="38">
        <f t="shared" si="7"/>
        <v>0.7914473011752301</v>
      </c>
      <c r="G53" s="39">
        <f t="shared" si="8"/>
        <v>2937.1291892425302</v>
      </c>
      <c r="H53" s="39">
        <f t="shared" si="9"/>
        <v>891.79422219649814</v>
      </c>
      <c r="I53" s="37">
        <f t="shared" si="10"/>
        <v>3828.9234114390283</v>
      </c>
      <c r="J53" s="40">
        <f t="shared" si="11"/>
        <v>-284.28082369713854</v>
      </c>
      <c r="K53" s="37">
        <f t="shared" si="12"/>
        <v>3544.6425877418897</v>
      </c>
      <c r="L53" s="37">
        <f t="shared" si="13"/>
        <v>77792236.950206742</v>
      </c>
      <c r="M53" s="37">
        <f t="shared" si="14"/>
        <v>72016503.455151975</v>
      </c>
      <c r="N53" s="41">
        <f>'jan-aug'!M53</f>
        <v>58403318.747096688</v>
      </c>
      <c r="O53" s="41">
        <f t="shared" si="15"/>
        <v>13613184.708055288</v>
      </c>
    </row>
    <row r="54" spans="1:15" s="34" customFormat="1" x14ac:dyDescent="0.2">
      <c r="A54" s="33">
        <v>418</v>
      </c>
      <c r="B54" s="34" t="s">
        <v>110</v>
      </c>
      <c r="C54" s="36">
        <v>81775</v>
      </c>
      <c r="D54" s="36">
        <v>5100</v>
      </c>
      <c r="E54" s="37">
        <f t="shared" si="6"/>
        <v>16034.313725490196</v>
      </c>
      <c r="F54" s="38">
        <f t="shared" si="7"/>
        <v>0.68311589701298037</v>
      </c>
      <c r="G54" s="39">
        <f t="shared" si="8"/>
        <v>4462.8027051912131</v>
      </c>
      <c r="H54" s="39">
        <f t="shared" si="9"/>
        <v>1781.7704398332298</v>
      </c>
      <c r="I54" s="37">
        <f t="shared" si="10"/>
        <v>6244.573145024443</v>
      </c>
      <c r="J54" s="40">
        <f t="shared" si="11"/>
        <v>-284.28082369713854</v>
      </c>
      <c r="K54" s="37">
        <f t="shared" si="12"/>
        <v>5960.2923213273043</v>
      </c>
      <c r="L54" s="37">
        <f t="shared" si="13"/>
        <v>31847323.039624657</v>
      </c>
      <c r="M54" s="37">
        <f t="shared" si="14"/>
        <v>30397490.838769253</v>
      </c>
      <c r="N54" s="41">
        <f>'jan-aug'!M54</f>
        <v>24001454.947098151</v>
      </c>
      <c r="O54" s="41">
        <f t="shared" si="15"/>
        <v>6396035.8916711025</v>
      </c>
    </row>
    <row r="55" spans="1:15" s="34" customFormat="1" x14ac:dyDescent="0.2">
      <c r="A55" s="33">
        <v>419</v>
      </c>
      <c r="B55" s="34" t="s">
        <v>111</v>
      </c>
      <c r="C55" s="36">
        <v>147692</v>
      </c>
      <c r="D55" s="36">
        <v>7866</v>
      </c>
      <c r="E55" s="37">
        <f t="shared" si="6"/>
        <v>18775.997965929317</v>
      </c>
      <c r="F55" s="38">
        <f t="shared" si="7"/>
        <v>0.79992090166101459</v>
      </c>
      <c r="G55" s="39">
        <f t="shared" si="8"/>
        <v>2817.7921609277405</v>
      </c>
      <c r="H55" s="39">
        <f t="shared" si="9"/>
        <v>822.18095567953765</v>
      </c>
      <c r="I55" s="37">
        <f t="shared" si="10"/>
        <v>3639.9731166072779</v>
      </c>
      <c r="J55" s="40">
        <f t="shared" si="11"/>
        <v>-284.28082369713854</v>
      </c>
      <c r="K55" s="37">
        <f t="shared" si="12"/>
        <v>3355.6922929101393</v>
      </c>
      <c r="L55" s="37">
        <f t="shared" si="13"/>
        <v>28632028.535232849</v>
      </c>
      <c r="M55" s="37">
        <f t="shared" si="14"/>
        <v>26395875.576031156</v>
      </c>
      <c r="N55" s="41">
        <f>'jan-aug'!M55</f>
        <v>21477343.865465496</v>
      </c>
      <c r="O55" s="41">
        <f t="shared" si="15"/>
        <v>4918531.7105656601</v>
      </c>
    </row>
    <row r="56" spans="1:15" s="34" customFormat="1" x14ac:dyDescent="0.2">
      <c r="A56" s="33">
        <v>420</v>
      </c>
      <c r="B56" s="34" t="s">
        <v>112</v>
      </c>
      <c r="C56" s="36">
        <v>99173</v>
      </c>
      <c r="D56" s="36">
        <v>6127</v>
      </c>
      <c r="E56" s="37">
        <f t="shared" si="6"/>
        <v>16186.224906153093</v>
      </c>
      <c r="F56" s="38">
        <f t="shared" si="7"/>
        <v>0.68958782616576131</v>
      </c>
      <c r="G56" s="39">
        <f t="shared" si="8"/>
        <v>4371.6559967934745</v>
      </c>
      <c r="H56" s="39">
        <f t="shared" si="9"/>
        <v>1728.6015266012159</v>
      </c>
      <c r="I56" s="37">
        <f t="shared" si="10"/>
        <v>6100.25752339469</v>
      </c>
      <c r="J56" s="40">
        <f t="shared" si="11"/>
        <v>-284.28082369713854</v>
      </c>
      <c r="K56" s="37">
        <f t="shared" si="12"/>
        <v>5815.9766996975513</v>
      </c>
      <c r="L56" s="37">
        <f t="shared" si="13"/>
        <v>37376277.845839262</v>
      </c>
      <c r="M56" s="37">
        <f t="shared" si="14"/>
        <v>35634489.239046894</v>
      </c>
      <c r="N56" s="41">
        <f>'jan-aug'!M56</f>
        <v>28248546.747229483</v>
      </c>
      <c r="O56" s="41">
        <f t="shared" si="15"/>
        <v>7385942.491817411</v>
      </c>
    </row>
    <row r="57" spans="1:15" s="34" customFormat="1" x14ac:dyDescent="0.2">
      <c r="A57" s="33">
        <v>423</v>
      </c>
      <c r="B57" s="34" t="s">
        <v>113</v>
      </c>
      <c r="C57" s="36">
        <v>81198</v>
      </c>
      <c r="D57" s="36">
        <v>4777</v>
      </c>
      <c r="E57" s="37">
        <f t="shared" si="6"/>
        <v>16997.697299560394</v>
      </c>
      <c r="F57" s="38">
        <f t="shared" si="7"/>
        <v>0.72415928967919285</v>
      </c>
      <c r="G57" s="39">
        <f t="shared" si="8"/>
        <v>3884.7725607490943</v>
      </c>
      <c r="H57" s="39">
        <f t="shared" si="9"/>
        <v>1444.5861889086607</v>
      </c>
      <c r="I57" s="37">
        <f t="shared" si="10"/>
        <v>5329.3587496577547</v>
      </c>
      <c r="J57" s="40">
        <f t="shared" si="11"/>
        <v>-284.28082369713854</v>
      </c>
      <c r="K57" s="37">
        <f t="shared" si="12"/>
        <v>5045.0779259606161</v>
      </c>
      <c r="L57" s="37">
        <f t="shared" si="13"/>
        <v>25458346.747115094</v>
      </c>
      <c r="M57" s="37">
        <f t="shared" si="14"/>
        <v>24100337.252313863</v>
      </c>
      <c r="N57" s="41">
        <f>'jan-aug'!M57</f>
        <v>19162768.967115261</v>
      </c>
      <c r="O57" s="41">
        <f t="shared" si="15"/>
        <v>4937568.2851986028</v>
      </c>
    </row>
    <row r="58" spans="1:15" s="34" customFormat="1" x14ac:dyDescent="0.2">
      <c r="A58" s="33">
        <v>425</v>
      </c>
      <c r="B58" s="34" t="s">
        <v>114</v>
      </c>
      <c r="C58" s="36">
        <v>123352</v>
      </c>
      <c r="D58" s="36">
        <v>7329</v>
      </c>
      <c r="E58" s="37">
        <f t="shared" si="6"/>
        <v>16830.672670214219</v>
      </c>
      <c r="F58" s="38">
        <f t="shared" si="7"/>
        <v>0.71704347658906409</v>
      </c>
      <c r="G58" s="39">
        <f t="shared" si="8"/>
        <v>3984.9873383567992</v>
      </c>
      <c r="H58" s="39">
        <f t="shared" si="9"/>
        <v>1503.0448091798219</v>
      </c>
      <c r="I58" s="37">
        <f t="shared" si="10"/>
        <v>5488.0321475366209</v>
      </c>
      <c r="J58" s="40">
        <f t="shared" si="11"/>
        <v>-284.28082369713854</v>
      </c>
      <c r="K58" s="37">
        <f t="shared" si="12"/>
        <v>5203.7513238394822</v>
      </c>
      <c r="L58" s="37">
        <f t="shared" si="13"/>
        <v>40221787.609295897</v>
      </c>
      <c r="M58" s="37">
        <f t="shared" si="14"/>
        <v>38138293.452419564</v>
      </c>
      <c r="N58" s="41">
        <f>'jan-aug'!M58</f>
        <v>30780058.815153398</v>
      </c>
      <c r="O58" s="41">
        <f t="shared" si="15"/>
        <v>7358234.6372661665</v>
      </c>
    </row>
    <row r="59" spans="1:15" s="34" customFormat="1" x14ac:dyDescent="0.2">
      <c r="A59" s="33">
        <v>426</v>
      </c>
      <c r="B59" s="34" t="s">
        <v>80</v>
      </c>
      <c r="C59" s="36">
        <v>63931</v>
      </c>
      <c r="D59" s="36">
        <v>3743</v>
      </c>
      <c r="E59" s="37">
        <f t="shared" si="6"/>
        <v>17080.149612610207</v>
      </c>
      <c r="F59" s="38">
        <f t="shared" si="7"/>
        <v>0.72767203657650947</v>
      </c>
      <c r="G59" s="39">
        <f t="shared" si="8"/>
        <v>3835.3011729192067</v>
      </c>
      <c r="H59" s="39">
        <f t="shared" si="9"/>
        <v>1415.7278793412261</v>
      </c>
      <c r="I59" s="37">
        <f t="shared" si="10"/>
        <v>5251.0290522604328</v>
      </c>
      <c r="J59" s="40">
        <f t="shared" si="11"/>
        <v>-284.28082369713854</v>
      </c>
      <c r="K59" s="37">
        <f t="shared" si="12"/>
        <v>4966.7482285632941</v>
      </c>
      <c r="L59" s="37">
        <f t="shared" si="13"/>
        <v>19654601.742610801</v>
      </c>
      <c r="M59" s="37">
        <f t="shared" si="14"/>
        <v>18590538.619512409</v>
      </c>
      <c r="N59" s="41">
        <f>'jan-aug'!M59</f>
        <v>14662896.356272228</v>
      </c>
      <c r="O59" s="41">
        <f t="shared" si="15"/>
        <v>3927642.2632401809</v>
      </c>
    </row>
    <row r="60" spans="1:15" s="34" customFormat="1" x14ac:dyDescent="0.2">
      <c r="A60" s="33">
        <v>427</v>
      </c>
      <c r="B60" s="34" t="s">
        <v>115</v>
      </c>
      <c r="C60" s="36">
        <v>389283</v>
      </c>
      <c r="D60" s="36">
        <v>21086</v>
      </c>
      <c r="E60" s="37">
        <f t="shared" si="6"/>
        <v>18461.680736033388</v>
      </c>
      <c r="F60" s="38">
        <f t="shared" si="7"/>
        <v>0.78652992652338494</v>
      </c>
      <c r="G60" s="39">
        <f t="shared" si="8"/>
        <v>3006.3824988652982</v>
      </c>
      <c r="H60" s="39">
        <f t="shared" si="9"/>
        <v>932.19198614311279</v>
      </c>
      <c r="I60" s="37">
        <f t="shared" si="10"/>
        <v>3938.5744850084111</v>
      </c>
      <c r="J60" s="40">
        <f t="shared" si="11"/>
        <v>-284.28082369713854</v>
      </c>
      <c r="K60" s="37">
        <f t="shared" si="12"/>
        <v>3654.2936613112724</v>
      </c>
      <c r="L60" s="37">
        <f t="shared" si="13"/>
        <v>83048781.590887353</v>
      </c>
      <c r="M60" s="37">
        <f t="shared" si="14"/>
        <v>77054436.142409489</v>
      </c>
      <c r="N60" s="41">
        <f>'jan-aug'!M60</f>
        <v>61736789.238139503</v>
      </c>
      <c r="O60" s="41">
        <f t="shared" si="15"/>
        <v>15317646.904269986</v>
      </c>
    </row>
    <row r="61" spans="1:15" s="34" customFormat="1" x14ac:dyDescent="0.2">
      <c r="A61" s="33">
        <v>428</v>
      </c>
      <c r="B61" s="34" t="s">
        <v>116</v>
      </c>
      <c r="C61" s="36">
        <v>123273</v>
      </c>
      <c r="D61" s="36">
        <v>6550</v>
      </c>
      <c r="E61" s="37">
        <f t="shared" si="6"/>
        <v>18820.305343511449</v>
      </c>
      <c r="F61" s="38">
        <f t="shared" si="7"/>
        <v>0.80180854552900216</v>
      </c>
      <c r="G61" s="39">
        <f t="shared" si="8"/>
        <v>2791.2077343784613</v>
      </c>
      <c r="H61" s="39">
        <f t="shared" si="9"/>
        <v>806.67337352579136</v>
      </c>
      <c r="I61" s="37">
        <f t="shared" si="10"/>
        <v>3597.8811079042525</v>
      </c>
      <c r="J61" s="40">
        <f t="shared" si="11"/>
        <v>-284.28082369713854</v>
      </c>
      <c r="K61" s="37">
        <f t="shared" si="12"/>
        <v>3313.6002842071139</v>
      </c>
      <c r="L61" s="37">
        <f t="shared" si="13"/>
        <v>23566121.256772853</v>
      </c>
      <c r="M61" s="37">
        <f t="shared" si="14"/>
        <v>21704081.861556597</v>
      </c>
      <c r="N61" s="41">
        <f>'jan-aug'!M61</f>
        <v>17215651.451665264</v>
      </c>
      <c r="O61" s="41">
        <f t="shared" si="15"/>
        <v>4488430.4098913334</v>
      </c>
    </row>
    <row r="62" spans="1:15" s="34" customFormat="1" x14ac:dyDescent="0.2">
      <c r="A62" s="33">
        <v>429</v>
      </c>
      <c r="B62" s="34" t="s">
        <v>117</v>
      </c>
      <c r="C62" s="36">
        <v>80892</v>
      </c>
      <c r="D62" s="36">
        <v>4518</v>
      </c>
      <c r="E62" s="37">
        <f t="shared" si="6"/>
        <v>17904.382470119523</v>
      </c>
      <c r="F62" s="38">
        <f t="shared" si="7"/>
        <v>0.76278713894038286</v>
      </c>
      <c r="G62" s="39">
        <f t="shared" si="8"/>
        <v>3340.7614584136172</v>
      </c>
      <c r="H62" s="39">
        <f t="shared" si="9"/>
        <v>1127.2463792129656</v>
      </c>
      <c r="I62" s="37">
        <f t="shared" si="10"/>
        <v>4468.0078376265828</v>
      </c>
      <c r="J62" s="40">
        <f t="shared" si="11"/>
        <v>-284.28082369713854</v>
      </c>
      <c r="K62" s="37">
        <f t="shared" si="12"/>
        <v>4183.7270139294442</v>
      </c>
      <c r="L62" s="37">
        <f t="shared" si="13"/>
        <v>20186459.4103969</v>
      </c>
      <c r="M62" s="37">
        <f t="shared" si="14"/>
        <v>18902078.648933228</v>
      </c>
      <c r="N62" s="41">
        <f>'jan-aug'!M62</f>
        <v>13807478.970782243</v>
      </c>
      <c r="O62" s="41">
        <f t="shared" si="15"/>
        <v>5094599.6781509854</v>
      </c>
    </row>
    <row r="63" spans="1:15" s="34" customFormat="1" x14ac:dyDescent="0.2">
      <c r="A63" s="33">
        <v>430</v>
      </c>
      <c r="B63" s="34" t="s">
        <v>118</v>
      </c>
      <c r="C63" s="36">
        <v>42840</v>
      </c>
      <c r="D63" s="36">
        <v>2530</v>
      </c>
      <c r="E63" s="37">
        <f t="shared" si="6"/>
        <v>16932.806324110672</v>
      </c>
      <c r="F63" s="38">
        <f t="shared" si="7"/>
        <v>0.72139471505122388</v>
      </c>
      <c r="G63" s="39">
        <f t="shared" si="8"/>
        <v>3923.7071460189272</v>
      </c>
      <c r="H63" s="39">
        <f t="shared" si="9"/>
        <v>1467.2980303160632</v>
      </c>
      <c r="I63" s="37">
        <f t="shared" si="10"/>
        <v>5391.0051763349902</v>
      </c>
      <c r="J63" s="40">
        <f t="shared" si="11"/>
        <v>-284.28082369713854</v>
      </c>
      <c r="K63" s="37">
        <f t="shared" si="12"/>
        <v>5106.7243526378516</v>
      </c>
      <c r="L63" s="37">
        <f t="shared" si="13"/>
        <v>13639243.096127525</v>
      </c>
      <c r="M63" s="37">
        <f t="shared" si="14"/>
        <v>12920012.612173764</v>
      </c>
      <c r="N63" s="41">
        <f>'jan-aug'!M63</f>
        <v>9944628.7286584936</v>
      </c>
      <c r="O63" s="41">
        <f t="shared" si="15"/>
        <v>2975383.8835152704</v>
      </c>
    </row>
    <row r="64" spans="1:15" s="34" customFormat="1" x14ac:dyDescent="0.2">
      <c r="A64" s="33">
        <v>432</v>
      </c>
      <c r="B64" s="34" t="s">
        <v>119</v>
      </c>
      <c r="C64" s="36">
        <v>34347</v>
      </c>
      <c r="D64" s="36">
        <v>1858</v>
      </c>
      <c r="E64" s="37">
        <f t="shared" si="6"/>
        <v>18486.006458557589</v>
      </c>
      <c r="F64" s="38">
        <f t="shared" si="7"/>
        <v>0.78756628442725907</v>
      </c>
      <c r="G64" s="39">
        <f t="shared" si="8"/>
        <v>2991.7870653507771</v>
      </c>
      <c r="H64" s="39">
        <f t="shared" si="9"/>
        <v>923.67798325964225</v>
      </c>
      <c r="I64" s="37">
        <f t="shared" si="10"/>
        <v>3915.4650486104192</v>
      </c>
      <c r="J64" s="40">
        <f t="shared" si="11"/>
        <v>-284.28082369713854</v>
      </c>
      <c r="K64" s="37">
        <f t="shared" si="12"/>
        <v>3631.1842249132806</v>
      </c>
      <c r="L64" s="37">
        <f t="shared" si="13"/>
        <v>7274934.0603181589</v>
      </c>
      <c r="M64" s="37">
        <f t="shared" si="14"/>
        <v>6746740.2898888756</v>
      </c>
      <c r="N64" s="41">
        <f>'jan-aug'!M64</f>
        <v>4315720.900334971</v>
      </c>
      <c r="O64" s="41">
        <f t="shared" si="15"/>
        <v>2431019.3895539045</v>
      </c>
    </row>
    <row r="65" spans="1:15" s="34" customFormat="1" x14ac:dyDescent="0.2">
      <c r="A65" s="33">
        <v>434</v>
      </c>
      <c r="B65" s="34" t="s">
        <v>120</v>
      </c>
      <c r="C65" s="36">
        <v>20654</v>
      </c>
      <c r="D65" s="36">
        <v>1274</v>
      </c>
      <c r="E65" s="37">
        <f t="shared" si="6"/>
        <v>16211.930926216641</v>
      </c>
      <c r="F65" s="38">
        <f t="shared" si="7"/>
        <v>0.69068298940473594</v>
      </c>
      <c r="G65" s="39">
        <f t="shared" si="8"/>
        <v>4356.2323847553462</v>
      </c>
      <c r="H65" s="39">
        <f t="shared" si="9"/>
        <v>1719.6044195789741</v>
      </c>
      <c r="I65" s="37">
        <f t="shared" si="10"/>
        <v>6075.8368043343198</v>
      </c>
      <c r="J65" s="40">
        <f t="shared" si="11"/>
        <v>-284.28082369713854</v>
      </c>
      <c r="K65" s="37">
        <f t="shared" si="12"/>
        <v>5791.5559806371812</v>
      </c>
      <c r="L65" s="37">
        <f t="shared" si="13"/>
        <v>7740616.0887219235</v>
      </c>
      <c r="M65" s="37">
        <f t="shared" si="14"/>
        <v>7378442.3193317689</v>
      </c>
      <c r="N65" s="41">
        <f>'jan-aug'!M65</f>
        <v>5902807.5495300079</v>
      </c>
      <c r="O65" s="41">
        <f t="shared" si="15"/>
        <v>1475634.769801761</v>
      </c>
    </row>
    <row r="66" spans="1:15" s="34" customFormat="1" x14ac:dyDescent="0.2">
      <c r="A66" s="33">
        <v>436</v>
      </c>
      <c r="B66" s="34" t="s">
        <v>121</v>
      </c>
      <c r="C66" s="36">
        <v>23539</v>
      </c>
      <c r="D66" s="36">
        <v>1620</v>
      </c>
      <c r="E66" s="37">
        <f t="shared" si="6"/>
        <v>14530.246913580248</v>
      </c>
      <c r="F66" s="38">
        <f t="shared" si="7"/>
        <v>0.61903757305253859</v>
      </c>
      <c r="G66" s="39">
        <f t="shared" si="8"/>
        <v>5365.2427923371824</v>
      </c>
      <c r="H66" s="39">
        <f t="shared" si="9"/>
        <v>2308.1938240017116</v>
      </c>
      <c r="I66" s="37">
        <f t="shared" si="10"/>
        <v>7673.4366163388941</v>
      </c>
      <c r="J66" s="40">
        <f t="shared" si="11"/>
        <v>-284.28082369713854</v>
      </c>
      <c r="K66" s="37">
        <f t="shared" si="12"/>
        <v>7389.1557926417554</v>
      </c>
      <c r="L66" s="37">
        <f t="shared" si="13"/>
        <v>12430967.318469008</v>
      </c>
      <c r="M66" s="37">
        <f t="shared" si="14"/>
        <v>11970432.384079644</v>
      </c>
      <c r="N66" s="41">
        <f>'jan-aug'!M66</f>
        <v>9661473.3361370582</v>
      </c>
      <c r="O66" s="41">
        <f t="shared" si="15"/>
        <v>2308959.0479425862</v>
      </c>
    </row>
    <row r="67" spans="1:15" s="34" customFormat="1" x14ac:dyDescent="0.2">
      <c r="A67" s="33">
        <v>437</v>
      </c>
      <c r="B67" s="34" t="s">
        <v>122</v>
      </c>
      <c r="C67" s="36">
        <v>103032</v>
      </c>
      <c r="D67" s="36">
        <v>5584</v>
      </c>
      <c r="E67" s="37">
        <f t="shared" si="6"/>
        <v>18451.289398280802</v>
      </c>
      <c r="F67" s="38">
        <f t="shared" si="7"/>
        <v>0.78608722045366786</v>
      </c>
      <c r="G67" s="39">
        <f t="shared" si="8"/>
        <v>3012.6173015168497</v>
      </c>
      <c r="H67" s="39">
        <f t="shared" si="9"/>
        <v>935.82895435651778</v>
      </c>
      <c r="I67" s="37">
        <f t="shared" si="10"/>
        <v>3948.4462558733676</v>
      </c>
      <c r="J67" s="40">
        <f t="shared" si="11"/>
        <v>-284.28082369713854</v>
      </c>
      <c r="K67" s="37">
        <f t="shared" si="12"/>
        <v>3664.1654321762289</v>
      </c>
      <c r="L67" s="37">
        <f t="shared" si="13"/>
        <v>22048123.892796885</v>
      </c>
      <c r="M67" s="37">
        <f t="shared" si="14"/>
        <v>20460699.773272064</v>
      </c>
      <c r="N67" s="41">
        <f>'jan-aug'!M67</f>
        <v>16228849.57345021</v>
      </c>
      <c r="O67" s="41">
        <f t="shared" si="15"/>
        <v>4231850.199821854</v>
      </c>
    </row>
    <row r="68" spans="1:15" s="34" customFormat="1" x14ac:dyDescent="0.2">
      <c r="A68" s="33">
        <v>438</v>
      </c>
      <c r="B68" s="34" t="s">
        <v>123</v>
      </c>
      <c r="C68" s="36">
        <v>44028</v>
      </c>
      <c r="D68" s="36">
        <v>2441</v>
      </c>
      <c r="E68" s="37">
        <f t="shared" si="6"/>
        <v>18036.870135190497</v>
      </c>
      <c r="F68" s="38">
        <f t="shared" si="7"/>
        <v>0.76843156075459729</v>
      </c>
      <c r="G68" s="39">
        <f t="shared" si="8"/>
        <v>3261.2688593710327</v>
      </c>
      <c r="H68" s="39">
        <f t="shared" si="9"/>
        <v>1080.8756964381246</v>
      </c>
      <c r="I68" s="37">
        <f t="shared" si="10"/>
        <v>4342.1445558091573</v>
      </c>
      <c r="J68" s="40">
        <f t="shared" si="11"/>
        <v>-284.28082369713854</v>
      </c>
      <c r="K68" s="37">
        <f t="shared" si="12"/>
        <v>4057.8637321120186</v>
      </c>
      <c r="L68" s="37">
        <f t="shared" si="13"/>
        <v>10599174.860730153</v>
      </c>
      <c r="M68" s="37">
        <f t="shared" si="14"/>
        <v>9905245.3700854369</v>
      </c>
      <c r="N68" s="41">
        <f>'jan-aug'!M68</f>
        <v>7603615.563895409</v>
      </c>
      <c r="O68" s="41">
        <f t="shared" si="15"/>
        <v>2301629.8061900279</v>
      </c>
    </row>
    <row r="69" spans="1:15" s="34" customFormat="1" x14ac:dyDescent="0.2">
      <c r="A69" s="33">
        <v>439</v>
      </c>
      <c r="B69" s="34" t="s">
        <v>124</v>
      </c>
      <c r="C69" s="36">
        <v>25145</v>
      </c>
      <c r="D69" s="36">
        <v>1577</v>
      </c>
      <c r="E69" s="37">
        <f t="shared" si="6"/>
        <v>15944.831959416613</v>
      </c>
      <c r="F69" s="38">
        <f t="shared" si="7"/>
        <v>0.67930367168521422</v>
      </c>
      <c r="G69" s="39">
        <f t="shared" si="8"/>
        <v>4516.491764835363</v>
      </c>
      <c r="H69" s="39">
        <f t="shared" si="9"/>
        <v>1813.0890579589839</v>
      </c>
      <c r="I69" s="37">
        <f t="shared" si="10"/>
        <v>6329.5808227943471</v>
      </c>
      <c r="J69" s="40">
        <f t="shared" si="11"/>
        <v>-284.28082369713854</v>
      </c>
      <c r="K69" s="37">
        <f t="shared" si="12"/>
        <v>6045.2999990972085</v>
      </c>
      <c r="L69" s="37">
        <f t="shared" si="13"/>
        <v>9981748.9575466849</v>
      </c>
      <c r="M69" s="37">
        <f t="shared" si="14"/>
        <v>9533438.098576298</v>
      </c>
      <c r="N69" s="41">
        <f>'jan-aug'!M69</f>
        <v>7432819.7846223097</v>
      </c>
      <c r="O69" s="41">
        <f t="shared" si="15"/>
        <v>2100618.3139539883</v>
      </c>
    </row>
    <row r="70" spans="1:15" s="34" customFormat="1" x14ac:dyDescent="0.2">
      <c r="A70" s="33">
        <v>441</v>
      </c>
      <c r="B70" s="34" t="s">
        <v>125</v>
      </c>
      <c r="C70" s="36">
        <v>32984</v>
      </c>
      <c r="D70" s="36">
        <v>1963</v>
      </c>
      <c r="E70" s="37">
        <f t="shared" si="6"/>
        <v>16802.85277636271</v>
      </c>
      <c r="F70" s="38">
        <f t="shared" si="7"/>
        <v>0.71585825519022328</v>
      </c>
      <c r="G70" s="39">
        <f t="shared" si="8"/>
        <v>4001.6792746677047</v>
      </c>
      <c r="H70" s="39">
        <f t="shared" si="9"/>
        <v>1512.7817720278499</v>
      </c>
      <c r="I70" s="37">
        <f t="shared" si="10"/>
        <v>5514.4610466955546</v>
      </c>
      <c r="J70" s="40">
        <f t="shared" si="11"/>
        <v>-284.28082369713854</v>
      </c>
      <c r="K70" s="37">
        <f t="shared" si="12"/>
        <v>5230.180222998416</v>
      </c>
      <c r="L70" s="37">
        <f t="shared" si="13"/>
        <v>10824887.034663374</v>
      </c>
      <c r="M70" s="37">
        <f t="shared" si="14"/>
        <v>10266843.777745891</v>
      </c>
      <c r="N70" s="41">
        <f>'jan-aug'!M70</f>
        <v>8076083.0610105237</v>
      </c>
      <c r="O70" s="41">
        <f t="shared" si="15"/>
        <v>2190760.7167353677</v>
      </c>
    </row>
    <row r="71" spans="1:15" s="34" customFormat="1" x14ac:dyDescent="0.2">
      <c r="A71" s="33">
        <v>501</v>
      </c>
      <c r="B71" s="34" t="s">
        <v>126</v>
      </c>
      <c r="C71" s="36">
        <v>605569</v>
      </c>
      <c r="D71" s="36">
        <v>27781</v>
      </c>
      <c r="E71" s="37">
        <f t="shared" si="6"/>
        <v>21797.955437169287</v>
      </c>
      <c r="F71" s="38">
        <f t="shared" si="7"/>
        <v>0.92866649215170205</v>
      </c>
      <c r="G71" s="39">
        <f t="shared" si="8"/>
        <v>1004.6176781837588</v>
      </c>
      <c r="H71" s="39">
        <f t="shared" si="9"/>
        <v>0</v>
      </c>
      <c r="I71" s="37">
        <f t="shared" si="10"/>
        <v>1004.6176781837588</v>
      </c>
      <c r="J71" s="40">
        <f t="shared" si="11"/>
        <v>-284.28082369713854</v>
      </c>
      <c r="K71" s="37">
        <f t="shared" si="12"/>
        <v>720.33685448662027</v>
      </c>
      <c r="L71" s="37">
        <f t="shared" si="13"/>
        <v>27909283.717623003</v>
      </c>
      <c r="M71" s="37">
        <f t="shared" si="14"/>
        <v>20011678.154492799</v>
      </c>
      <c r="N71" s="41">
        <f>'jan-aug'!M71</f>
        <v>16959693.985413529</v>
      </c>
      <c r="O71" s="41">
        <f t="shared" si="15"/>
        <v>3051984.1690792702</v>
      </c>
    </row>
    <row r="72" spans="1:15" s="34" customFormat="1" x14ac:dyDescent="0.2">
      <c r="A72" s="33">
        <v>502</v>
      </c>
      <c r="B72" s="34" t="s">
        <v>127</v>
      </c>
      <c r="C72" s="36">
        <v>592324</v>
      </c>
      <c r="D72" s="36">
        <v>30319</v>
      </c>
      <c r="E72" s="37">
        <f t="shared" si="6"/>
        <v>19536.396319139814</v>
      </c>
      <c r="F72" s="38">
        <f t="shared" si="7"/>
        <v>0.83231643863462468</v>
      </c>
      <c r="G72" s="39">
        <f t="shared" si="8"/>
        <v>2361.5531490014423</v>
      </c>
      <c r="H72" s="39">
        <f t="shared" si="9"/>
        <v>556.04153205586351</v>
      </c>
      <c r="I72" s="37">
        <f t="shared" si="10"/>
        <v>2917.5946810573059</v>
      </c>
      <c r="J72" s="40">
        <f t="shared" si="11"/>
        <v>-284.28082369713854</v>
      </c>
      <c r="K72" s="37">
        <f t="shared" si="12"/>
        <v>2633.3138573601673</v>
      </c>
      <c r="L72" s="37">
        <f t="shared" si="13"/>
        <v>88458553.134976462</v>
      </c>
      <c r="M72" s="37">
        <f t="shared" si="14"/>
        <v>79839442.841302916</v>
      </c>
      <c r="N72" s="41">
        <f>'jan-aug'!M72</f>
        <v>65265278.566876218</v>
      </c>
      <c r="O72" s="41">
        <f t="shared" si="15"/>
        <v>14574164.274426699</v>
      </c>
    </row>
    <row r="73" spans="1:15" s="34" customFormat="1" x14ac:dyDescent="0.2">
      <c r="A73" s="33">
        <v>511</v>
      </c>
      <c r="B73" s="34" t="s">
        <v>128</v>
      </c>
      <c r="C73" s="36">
        <v>48014</v>
      </c>
      <c r="D73" s="36">
        <v>2675</v>
      </c>
      <c r="E73" s="37">
        <f t="shared" ref="E73:E136" si="16">(C73*1000)/D73</f>
        <v>17949.158878504673</v>
      </c>
      <c r="F73" s="38">
        <f t="shared" ref="F73:F136" si="17">IF(ISNUMBER(C73),E73/E$435,"")</f>
        <v>0.76469476510404066</v>
      </c>
      <c r="G73" s="39">
        <f t="shared" ref="G73:G136" si="18">(E$435-E73)*0.6</f>
        <v>3313.8956133825268</v>
      </c>
      <c r="H73" s="39">
        <f t="shared" ref="H73:H136" si="19">IF(E73&gt;=E$435*0.9,0,IF(E73&lt;0.9*E$435,(E$435*0.9-E73)*0.35))</f>
        <v>1111.5746362781629</v>
      </c>
      <c r="I73" s="37">
        <f t="shared" ref="I73:I136" si="20">G73+H73</f>
        <v>4425.4702496606897</v>
      </c>
      <c r="J73" s="40">
        <f t="shared" ref="J73:J136" si="21">I$437</f>
        <v>-284.28082369713854</v>
      </c>
      <c r="K73" s="37">
        <f t="shared" ref="K73:K136" si="22">I73+J73</f>
        <v>4141.189425963551</v>
      </c>
      <c r="L73" s="37">
        <f t="shared" ref="L73:L136" si="23">(I73*D73)</f>
        <v>11838132.917842345</v>
      </c>
      <c r="M73" s="37">
        <f t="shared" ref="M73:M136" si="24">(K73*D73)</f>
        <v>11077681.7144525</v>
      </c>
      <c r="N73" s="41">
        <f>'jan-aug'!M73</f>
        <v>8662038.3791152053</v>
      </c>
      <c r="O73" s="41">
        <f t="shared" ref="O73:O136" si="25">M73-N73</f>
        <v>2415643.3353372943</v>
      </c>
    </row>
    <row r="74" spans="1:15" s="34" customFormat="1" x14ac:dyDescent="0.2">
      <c r="A74" s="33">
        <v>512</v>
      </c>
      <c r="B74" s="34" t="s">
        <v>129</v>
      </c>
      <c r="C74" s="36">
        <v>37971</v>
      </c>
      <c r="D74" s="36">
        <v>2048</v>
      </c>
      <c r="E74" s="37">
        <f t="shared" si="16"/>
        <v>18540.52734375</v>
      </c>
      <c r="F74" s="38">
        <f t="shared" si="17"/>
        <v>0.78988905820054178</v>
      </c>
      <c r="G74" s="39">
        <f t="shared" si="18"/>
        <v>2959.0745342353307</v>
      </c>
      <c r="H74" s="39">
        <f t="shared" si="19"/>
        <v>904.59567344229845</v>
      </c>
      <c r="I74" s="37">
        <f t="shared" si="20"/>
        <v>3863.6702076776292</v>
      </c>
      <c r="J74" s="40">
        <f t="shared" si="21"/>
        <v>-284.28082369713854</v>
      </c>
      <c r="K74" s="37">
        <f t="shared" si="22"/>
        <v>3579.3893839804905</v>
      </c>
      <c r="L74" s="37">
        <f t="shared" si="23"/>
        <v>7912796.5853237845</v>
      </c>
      <c r="M74" s="37">
        <f t="shared" si="24"/>
        <v>7330589.4583920445</v>
      </c>
      <c r="N74" s="41">
        <f>'jan-aug'!M74</f>
        <v>5610321.4767954908</v>
      </c>
      <c r="O74" s="41">
        <f t="shared" si="25"/>
        <v>1720267.9815965537</v>
      </c>
    </row>
    <row r="75" spans="1:15" s="34" customFormat="1" x14ac:dyDescent="0.2">
      <c r="A75" s="33">
        <v>513</v>
      </c>
      <c r="B75" s="34" t="s">
        <v>130</v>
      </c>
      <c r="C75" s="36">
        <v>47552</v>
      </c>
      <c r="D75" s="36">
        <v>2202</v>
      </c>
      <c r="E75" s="37">
        <f t="shared" si="16"/>
        <v>21594.913714804723</v>
      </c>
      <c r="F75" s="38">
        <f t="shared" si="17"/>
        <v>0.92001622930424176</v>
      </c>
      <c r="G75" s="39">
        <f t="shared" si="18"/>
        <v>1126.442711602497</v>
      </c>
      <c r="H75" s="39">
        <f t="shared" si="19"/>
        <v>0</v>
      </c>
      <c r="I75" s="37">
        <f t="shared" si="20"/>
        <v>1126.442711602497</v>
      </c>
      <c r="J75" s="40">
        <f t="shared" si="21"/>
        <v>-284.28082369713854</v>
      </c>
      <c r="K75" s="37">
        <f t="shared" si="22"/>
        <v>842.16188790535841</v>
      </c>
      <c r="L75" s="37">
        <f t="shared" si="23"/>
        <v>2480426.8509486984</v>
      </c>
      <c r="M75" s="37">
        <f t="shared" si="24"/>
        <v>1854440.4771675991</v>
      </c>
      <c r="N75" s="41">
        <f>'jan-aug'!M75</f>
        <v>395614.22396172496</v>
      </c>
      <c r="O75" s="41">
        <f t="shared" si="25"/>
        <v>1458826.2532058742</v>
      </c>
    </row>
    <row r="76" spans="1:15" s="34" customFormat="1" x14ac:dyDescent="0.2">
      <c r="A76" s="33">
        <v>514</v>
      </c>
      <c r="B76" s="34" t="s">
        <v>131</v>
      </c>
      <c r="C76" s="36">
        <v>42196</v>
      </c>
      <c r="D76" s="36">
        <v>2360</v>
      </c>
      <c r="E76" s="37">
        <f t="shared" si="16"/>
        <v>17879.661016949154</v>
      </c>
      <c r="F76" s="38">
        <f t="shared" si="17"/>
        <v>0.76173392157498399</v>
      </c>
      <c r="G76" s="39">
        <f t="shared" si="18"/>
        <v>3355.5943303158383</v>
      </c>
      <c r="H76" s="39">
        <f t="shared" si="19"/>
        <v>1135.8988878225946</v>
      </c>
      <c r="I76" s="37">
        <f t="shared" si="20"/>
        <v>4491.4932181384329</v>
      </c>
      <c r="J76" s="40">
        <f t="shared" si="21"/>
        <v>-284.28082369713854</v>
      </c>
      <c r="K76" s="37">
        <f t="shared" si="22"/>
        <v>4207.2123944412942</v>
      </c>
      <c r="L76" s="37">
        <f t="shared" si="23"/>
        <v>10599923.994806701</v>
      </c>
      <c r="M76" s="37">
        <f t="shared" si="24"/>
        <v>9929021.250881454</v>
      </c>
      <c r="N76" s="41">
        <f>'jan-aug'!M76</f>
        <v>8120701.8970885566</v>
      </c>
      <c r="O76" s="41">
        <f t="shared" si="25"/>
        <v>1808319.3537928974</v>
      </c>
    </row>
    <row r="77" spans="1:15" s="34" customFormat="1" x14ac:dyDescent="0.2">
      <c r="A77" s="33">
        <v>515</v>
      </c>
      <c r="B77" s="34" t="s">
        <v>132</v>
      </c>
      <c r="C77" s="36">
        <v>61097</v>
      </c>
      <c r="D77" s="36">
        <v>3640</v>
      </c>
      <c r="E77" s="37">
        <f t="shared" si="16"/>
        <v>16784.890109890111</v>
      </c>
      <c r="F77" s="38">
        <f t="shared" si="17"/>
        <v>0.71509298495600881</v>
      </c>
      <c r="G77" s="39">
        <f t="shared" si="18"/>
        <v>4012.4568745512638</v>
      </c>
      <c r="H77" s="39">
        <f t="shared" si="19"/>
        <v>1519.0687052932594</v>
      </c>
      <c r="I77" s="37">
        <f t="shared" si="20"/>
        <v>5531.5255798445232</v>
      </c>
      <c r="J77" s="40">
        <f t="shared" si="21"/>
        <v>-284.28082369713854</v>
      </c>
      <c r="K77" s="37">
        <f t="shared" si="22"/>
        <v>5247.2447561473846</v>
      </c>
      <c r="L77" s="37">
        <f t="shared" si="23"/>
        <v>20134753.110634066</v>
      </c>
      <c r="M77" s="37">
        <f t="shared" si="24"/>
        <v>19099970.912376478</v>
      </c>
      <c r="N77" s="41">
        <f>'jan-aug'!M77</f>
        <v>14707171.570085738</v>
      </c>
      <c r="O77" s="41">
        <f t="shared" si="25"/>
        <v>4392799.3422907405</v>
      </c>
    </row>
    <row r="78" spans="1:15" s="34" customFormat="1" x14ac:dyDescent="0.2">
      <c r="A78" s="33">
        <v>516</v>
      </c>
      <c r="B78" s="34" t="s">
        <v>133</v>
      </c>
      <c r="C78" s="36">
        <v>123882</v>
      </c>
      <c r="D78" s="36">
        <v>5723</v>
      </c>
      <c r="E78" s="37">
        <f t="shared" si="16"/>
        <v>21646.339332517909</v>
      </c>
      <c r="F78" s="38">
        <f t="shared" si="17"/>
        <v>0.922207134233197</v>
      </c>
      <c r="G78" s="39">
        <f t="shared" si="18"/>
        <v>1095.587340974585</v>
      </c>
      <c r="H78" s="39">
        <f t="shared" si="19"/>
        <v>0</v>
      </c>
      <c r="I78" s="37">
        <f t="shared" si="20"/>
        <v>1095.587340974585</v>
      </c>
      <c r="J78" s="40">
        <f t="shared" si="21"/>
        <v>-284.28082369713854</v>
      </c>
      <c r="K78" s="37">
        <f t="shared" si="22"/>
        <v>811.30651727744646</v>
      </c>
      <c r="L78" s="37">
        <f t="shared" si="23"/>
        <v>6270046.3523975499</v>
      </c>
      <c r="M78" s="37">
        <f t="shared" si="24"/>
        <v>4643107.1983788265</v>
      </c>
      <c r="N78" s="41">
        <f>'jan-aug'!M78</f>
        <v>1487624.3432029679</v>
      </c>
      <c r="O78" s="41">
        <f t="shared" si="25"/>
        <v>3155482.8551758584</v>
      </c>
    </row>
    <row r="79" spans="1:15" s="34" customFormat="1" x14ac:dyDescent="0.2">
      <c r="A79" s="33">
        <v>517</v>
      </c>
      <c r="B79" s="34" t="s">
        <v>134</v>
      </c>
      <c r="C79" s="36">
        <v>92645</v>
      </c>
      <c r="D79" s="36">
        <v>5916</v>
      </c>
      <c r="E79" s="37">
        <f t="shared" si="16"/>
        <v>15660.074374577418</v>
      </c>
      <c r="F79" s="38">
        <f t="shared" si="17"/>
        <v>0.66717203722121854</v>
      </c>
      <c r="G79" s="39">
        <f t="shared" si="18"/>
        <v>4687.3463157388796</v>
      </c>
      <c r="H79" s="39">
        <f t="shared" si="19"/>
        <v>1912.7542126527021</v>
      </c>
      <c r="I79" s="37">
        <f t="shared" si="20"/>
        <v>6600.100528391582</v>
      </c>
      <c r="J79" s="40">
        <f t="shared" si="21"/>
        <v>-284.28082369713854</v>
      </c>
      <c r="K79" s="37">
        <f t="shared" si="22"/>
        <v>6315.8197046944433</v>
      </c>
      <c r="L79" s="37">
        <f t="shared" si="23"/>
        <v>39046194.725964598</v>
      </c>
      <c r="M79" s="37">
        <f t="shared" si="24"/>
        <v>37364389.372972324</v>
      </c>
      <c r="N79" s="41">
        <f>'jan-aug'!M79</f>
        <v>29613703.738633852</v>
      </c>
      <c r="O79" s="41">
        <f t="shared" si="25"/>
        <v>7750685.634338472</v>
      </c>
    </row>
    <row r="80" spans="1:15" s="34" customFormat="1" x14ac:dyDescent="0.2">
      <c r="A80" s="33">
        <v>519</v>
      </c>
      <c r="B80" s="34" t="s">
        <v>135</v>
      </c>
      <c r="C80" s="36">
        <v>63463</v>
      </c>
      <c r="D80" s="36">
        <v>3163</v>
      </c>
      <c r="E80" s="37">
        <f t="shared" si="16"/>
        <v>20064.179576351566</v>
      </c>
      <c r="F80" s="38">
        <f t="shared" si="17"/>
        <v>0.85480178720339339</v>
      </c>
      <c r="G80" s="39">
        <f t="shared" si="18"/>
        <v>2044.8831946743912</v>
      </c>
      <c r="H80" s="39">
        <f t="shared" si="19"/>
        <v>371.31739203175056</v>
      </c>
      <c r="I80" s="37">
        <f t="shared" si="20"/>
        <v>2416.2005867061416</v>
      </c>
      <c r="J80" s="40">
        <f t="shared" si="21"/>
        <v>-284.28082369713854</v>
      </c>
      <c r="K80" s="37">
        <f t="shared" si="22"/>
        <v>2131.919763009003</v>
      </c>
      <c r="L80" s="37">
        <f t="shared" si="23"/>
        <v>7642442.4557515262</v>
      </c>
      <c r="M80" s="37">
        <f t="shared" si="24"/>
        <v>6743262.2103974763</v>
      </c>
      <c r="N80" s="41">
        <f>'jan-aug'!M80</f>
        <v>3830407.7544453801</v>
      </c>
      <c r="O80" s="41">
        <f t="shared" si="25"/>
        <v>2912854.4559520963</v>
      </c>
    </row>
    <row r="81" spans="1:15" s="34" customFormat="1" x14ac:dyDescent="0.2">
      <c r="A81" s="33">
        <v>520</v>
      </c>
      <c r="B81" s="34" t="s">
        <v>136</v>
      </c>
      <c r="C81" s="36">
        <v>83689</v>
      </c>
      <c r="D81" s="36">
        <v>4502</v>
      </c>
      <c r="E81" s="37">
        <f t="shared" si="16"/>
        <v>18589.293647267881</v>
      </c>
      <c r="F81" s="38">
        <f t="shared" si="17"/>
        <v>0.79196666736685528</v>
      </c>
      <c r="G81" s="39">
        <f t="shared" si="18"/>
        <v>2929.8147521246019</v>
      </c>
      <c r="H81" s="39">
        <f t="shared" si="19"/>
        <v>887.52746721104006</v>
      </c>
      <c r="I81" s="37">
        <f t="shared" si="20"/>
        <v>3817.3422193356419</v>
      </c>
      <c r="J81" s="40">
        <f t="shared" si="21"/>
        <v>-284.28082369713854</v>
      </c>
      <c r="K81" s="37">
        <f t="shared" si="22"/>
        <v>3533.0613956385032</v>
      </c>
      <c r="L81" s="37">
        <f t="shared" si="23"/>
        <v>17185674.671449061</v>
      </c>
      <c r="M81" s="37">
        <f t="shared" si="24"/>
        <v>15905842.403164541</v>
      </c>
      <c r="N81" s="41">
        <f>'jan-aug'!M81</f>
        <v>13359979.974869778</v>
      </c>
      <c r="O81" s="41">
        <f t="shared" si="25"/>
        <v>2545862.428294763</v>
      </c>
    </row>
    <row r="82" spans="1:15" s="34" customFormat="1" x14ac:dyDescent="0.2">
      <c r="A82" s="33">
        <v>521</v>
      </c>
      <c r="B82" s="34" t="s">
        <v>137</v>
      </c>
      <c r="C82" s="36">
        <v>105927</v>
      </c>
      <c r="D82" s="36">
        <v>5082</v>
      </c>
      <c r="E82" s="37">
        <f t="shared" si="16"/>
        <v>20843.565525383707</v>
      </c>
      <c r="F82" s="38">
        <f t="shared" si="17"/>
        <v>0.88800625986167836</v>
      </c>
      <c r="G82" s="39">
        <f t="shared" si="18"/>
        <v>1577.2516252551068</v>
      </c>
      <c r="H82" s="39">
        <f t="shared" si="19"/>
        <v>98.532309870501194</v>
      </c>
      <c r="I82" s="37">
        <f t="shared" si="20"/>
        <v>1675.783935125608</v>
      </c>
      <c r="J82" s="40">
        <f t="shared" si="21"/>
        <v>-284.28082369713854</v>
      </c>
      <c r="K82" s="37">
        <f t="shared" si="22"/>
        <v>1391.5031114284693</v>
      </c>
      <c r="L82" s="37">
        <f t="shared" si="23"/>
        <v>8516333.9583083391</v>
      </c>
      <c r="M82" s="37">
        <f t="shared" si="24"/>
        <v>7071618.8122794814</v>
      </c>
      <c r="N82" s="41">
        <f>'jan-aug'!M82</f>
        <v>5589568.576696625</v>
      </c>
      <c r="O82" s="41">
        <f t="shared" si="25"/>
        <v>1482050.2355828565</v>
      </c>
    </row>
    <row r="83" spans="1:15" s="34" customFormat="1" x14ac:dyDescent="0.2">
      <c r="A83" s="33">
        <v>522</v>
      </c>
      <c r="B83" s="34" t="s">
        <v>138</v>
      </c>
      <c r="C83" s="36">
        <v>116270</v>
      </c>
      <c r="D83" s="36">
        <v>6204</v>
      </c>
      <c r="E83" s="37">
        <f t="shared" si="16"/>
        <v>18741.13475177305</v>
      </c>
      <c r="F83" s="38">
        <f t="shared" si="17"/>
        <v>0.79843561103873784</v>
      </c>
      <c r="G83" s="39">
        <f t="shared" si="18"/>
        <v>2838.7100894215005</v>
      </c>
      <c r="H83" s="39">
        <f t="shared" si="19"/>
        <v>834.38308063423096</v>
      </c>
      <c r="I83" s="37">
        <f t="shared" si="20"/>
        <v>3673.0931700557312</v>
      </c>
      <c r="J83" s="40">
        <f t="shared" si="21"/>
        <v>-284.28082369713854</v>
      </c>
      <c r="K83" s="37">
        <f t="shared" si="22"/>
        <v>3388.8123463585925</v>
      </c>
      <c r="L83" s="37">
        <f t="shared" si="23"/>
        <v>22787870.027025755</v>
      </c>
      <c r="M83" s="37">
        <f t="shared" si="24"/>
        <v>21024191.796808708</v>
      </c>
      <c r="N83" s="41">
        <f>'jan-aug'!M83</f>
        <v>16648985.665058214</v>
      </c>
      <c r="O83" s="41">
        <f t="shared" si="25"/>
        <v>4375206.1317504942</v>
      </c>
    </row>
    <row r="84" spans="1:15" s="34" customFormat="1" x14ac:dyDescent="0.2">
      <c r="A84" s="33">
        <v>528</v>
      </c>
      <c r="B84" s="34" t="s">
        <v>139</v>
      </c>
      <c r="C84" s="36">
        <v>277340</v>
      </c>
      <c r="D84" s="36">
        <v>14887</v>
      </c>
      <c r="E84" s="37">
        <f t="shared" si="16"/>
        <v>18629.67689930812</v>
      </c>
      <c r="F84" s="38">
        <f t="shared" si="17"/>
        <v>0.79368713023879689</v>
      </c>
      <c r="G84" s="39">
        <f t="shared" si="18"/>
        <v>2905.5848009004585</v>
      </c>
      <c r="H84" s="39">
        <f t="shared" si="19"/>
        <v>873.39332899695637</v>
      </c>
      <c r="I84" s="37">
        <f t="shared" si="20"/>
        <v>3778.9781298974149</v>
      </c>
      <c r="J84" s="40">
        <f t="shared" si="21"/>
        <v>-284.28082369713854</v>
      </c>
      <c r="K84" s="37">
        <f t="shared" si="22"/>
        <v>3494.6973062002762</v>
      </c>
      <c r="L84" s="37">
        <f t="shared" si="23"/>
        <v>56257647.419782817</v>
      </c>
      <c r="M84" s="37">
        <f t="shared" si="24"/>
        <v>52025558.797403514</v>
      </c>
      <c r="N84" s="41">
        <f>'jan-aug'!M84</f>
        <v>41923547.009303935</v>
      </c>
      <c r="O84" s="41">
        <f t="shared" si="25"/>
        <v>10102011.78809958</v>
      </c>
    </row>
    <row r="85" spans="1:15" s="34" customFormat="1" x14ac:dyDescent="0.2">
      <c r="A85" s="33">
        <v>529</v>
      </c>
      <c r="B85" s="34" t="s">
        <v>140</v>
      </c>
      <c r="C85" s="36">
        <v>237646</v>
      </c>
      <c r="D85" s="36">
        <v>13179</v>
      </c>
      <c r="E85" s="37">
        <f t="shared" si="16"/>
        <v>18032.172395477653</v>
      </c>
      <c r="F85" s="38">
        <f t="shared" si="17"/>
        <v>0.76823142118312493</v>
      </c>
      <c r="G85" s="39">
        <f t="shared" si="18"/>
        <v>3264.0875031987384</v>
      </c>
      <c r="H85" s="39">
        <f t="shared" si="19"/>
        <v>1082.5199053376198</v>
      </c>
      <c r="I85" s="37">
        <f t="shared" si="20"/>
        <v>4346.607408536358</v>
      </c>
      <c r="J85" s="40">
        <f t="shared" si="21"/>
        <v>-284.28082369713854</v>
      </c>
      <c r="K85" s="37">
        <f t="shared" si="22"/>
        <v>4062.3265848392193</v>
      </c>
      <c r="L85" s="37">
        <f t="shared" si="23"/>
        <v>57283939.037100665</v>
      </c>
      <c r="M85" s="37">
        <f t="shared" si="24"/>
        <v>53537402.061596073</v>
      </c>
      <c r="N85" s="41">
        <f>'jan-aug'!M85</f>
        <v>43164479.195648342</v>
      </c>
      <c r="O85" s="41">
        <f t="shared" si="25"/>
        <v>10372922.865947731</v>
      </c>
    </row>
    <row r="86" spans="1:15" s="34" customFormat="1" x14ac:dyDescent="0.2">
      <c r="A86" s="33">
        <v>532</v>
      </c>
      <c r="B86" s="34" t="s">
        <v>141</v>
      </c>
      <c r="C86" s="36">
        <v>126543</v>
      </c>
      <c r="D86" s="36">
        <v>6696</v>
      </c>
      <c r="E86" s="37">
        <f t="shared" si="16"/>
        <v>18898.297491039426</v>
      </c>
      <c r="F86" s="38">
        <f t="shared" si="17"/>
        <v>0.8051312743174408</v>
      </c>
      <c r="G86" s="39">
        <f t="shared" si="18"/>
        <v>2744.4124458616752</v>
      </c>
      <c r="H86" s="39">
        <f t="shared" si="19"/>
        <v>779.37612189099946</v>
      </c>
      <c r="I86" s="37">
        <f t="shared" si="20"/>
        <v>3523.7885677526747</v>
      </c>
      <c r="J86" s="40">
        <f t="shared" si="21"/>
        <v>-284.28082369713854</v>
      </c>
      <c r="K86" s="37">
        <f t="shared" si="22"/>
        <v>3239.507744055536</v>
      </c>
      <c r="L86" s="37">
        <f t="shared" si="23"/>
        <v>23595288.24967191</v>
      </c>
      <c r="M86" s="37">
        <f t="shared" si="24"/>
        <v>21691743.85419587</v>
      </c>
      <c r="N86" s="41">
        <f>'jan-aug'!M86</f>
        <v>16531029.789366512</v>
      </c>
      <c r="O86" s="41">
        <f t="shared" si="25"/>
        <v>5160714.0648293588</v>
      </c>
    </row>
    <row r="87" spans="1:15" s="34" customFormat="1" x14ac:dyDescent="0.2">
      <c r="A87" s="33">
        <v>533</v>
      </c>
      <c r="B87" s="34" t="s">
        <v>142</v>
      </c>
      <c r="C87" s="36">
        <v>192622</v>
      </c>
      <c r="D87" s="36">
        <v>9080</v>
      </c>
      <c r="E87" s="37">
        <f t="shared" si="16"/>
        <v>21213.87665198238</v>
      </c>
      <c r="F87" s="38">
        <f t="shared" si="17"/>
        <v>0.90378276403586044</v>
      </c>
      <c r="G87" s="39">
        <f t="shared" si="18"/>
        <v>1355.0649492959026</v>
      </c>
      <c r="H87" s="39">
        <f t="shared" si="19"/>
        <v>0</v>
      </c>
      <c r="I87" s="37">
        <f t="shared" si="20"/>
        <v>1355.0649492959026</v>
      </c>
      <c r="J87" s="40">
        <f t="shared" si="21"/>
        <v>-284.28082369713854</v>
      </c>
      <c r="K87" s="37">
        <f t="shared" si="22"/>
        <v>1070.7841255987641</v>
      </c>
      <c r="L87" s="37">
        <f t="shared" si="23"/>
        <v>12303989.739606796</v>
      </c>
      <c r="M87" s="37">
        <f t="shared" si="24"/>
        <v>9722719.8604367785</v>
      </c>
      <c r="N87" s="41">
        <f>'jan-aug'!M87</f>
        <v>8006380.1803237693</v>
      </c>
      <c r="O87" s="41">
        <f t="shared" si="25"/>
        <v>1716339.6801130092</v>
      </c>
    </row>
    <row r="88" spans="1:15" s="34" customFormat="1" x14ac:dyDescent="0.2">
      <c r="A88" s="33">
        <v>534</v>
      </c>
      <c r="B88" s="34" t="s">
        <v>143</v>
      </c>
      <c r="C88" s="36">
        <v>273821</v>
      </c>
      <c r="D88" s="36">
        <v>13707</v>
      </c>
      <c r="E88" s="37">
        <f t="shared" si="16"/>
        <v>19976.727219668781</v>
      </c>
      <c r="F88" s="38">
        <f t="shared" si="17"/>
        <v>0.85107602156702011</v>
      </c>
      <c r="G88" s="39">
        <f t="shared" si="18"/>
        <v>2097.354608684062</v>
      </c>
      <c r="H88" s="39">
        <f t="shared" si="19"/>
        <v>401.92571687072518</v>
      </c>
      <c r="I88" s="37">
        <f t="shared" si="20"/>
        <v>2499.2803255547869</v>
      </c>
      <c r="J88" s="40">
        <f t="shared" si="21"/>
        <v>-284.28082369713854</v>
      </c>
      <c r="K88" s="37">
        <f t="shared" si="22"/>
        <v>2214.9995018576483</v>
      </c>
      <c r="L88" s="37">
        <f t="shared" si="23"/>
        <v>34257635.422379464</v>
      </c>
      <c r="M88" s="37">
        <f t="shared" si="24"/>
        <v>30360998.171962786</v>
      </c>
      <c r="N88" s="41">
        <f>'jan-aug'!M88</f>
        <v>23475446.060759671</v>
      </c>
      <c r="O88" s="41">
        <f t="shared" si="25"/>
        <v>6885552.1112031154</v>
      </c>
    </row>
    <row r="89" spans="1:15" s="34" customFormat="1" x14ac:dyDescent="0.2">
      <c r="A89" s="33">
        <v>536</v>
      </c>
      <c r="B89" s="34" t="s">
        <v>144</v>
      </c>
      <c r="C89" s="36">
        <v>90806</v>
      </c>
      <c r="D89" s="36">
        <v>5717</v>
      </c>
      <c r="E89" s="37">
        <f t="shared" si="16"/>
        <v>15883.505334965892</v>
      </c>
      <c r="F89" s="38">
        <f t="shared" si="17"/>
        <v>0.67669095044315486</v>
      </c>
      <c r="G89" s="39">
        <f t="shared" si="18"/>
        <v>4553.2877395057958</v>
      </c>
      <c r="H89" s="39">
        <f t="shared" si="19"/>
        <v>1834.5533765167363</v>
      </c>
      <c r="I89" s="37">
        <f t="shared" si="20"/>
        <v>6387.8411160225323</v>
      </c>
      <c r="J89" s="40">
        <f t="shared" si="21"/>
        <v>-284.28082369713854</v>
      </c>
      <c r="K89" s="37">
        <f t="shared" si="22"/>
        <v>6103.5602923253937</v>
      </c>
      <c r="L89" s="37">
        <f t="shared" si="23"/>
        <v>36519287.660300821</v>
      </c>
      <c r="M89" s="37">
        <f t="shared" si="24"/>
        <v>34894054.191224277</v>
      </c>
      <c r="N89" s="41">
        <f>'jan-aug'!M89</f>
        <v>27708284.976972573</v>
      </c>
      <c r="O89" s="41">
        <f t="shared" si="25"/>
        <v>7185769.2142517045</v>
      </c>
    </row>
    <row r="90" spans="1:15" s="34" customFormat="1" x14ac:dyDescent="0.2">
      <c r="A90" s="33">
        <v>538</v>
      </c>
      <c r="B90" s="34" t="s">
        <v>145</v>
      </c>
      <c r="C90" s="36">
        <v>116430</v>
      </c>
      <c r="D90" s="36">
        <v>6773</v>
      </c>
      <c r="E90" s="37">
        <f t="shared" si="16"/>
        <v>17190.31448398051</v>
      </c>
      <c r="F90" s="38">
        <f t="shared" si="17"/>
        <v>0.73236543201667781</v>
      </c>
      <c r="G90" s="39">
        <f t="shared" si="18"/>
        <v>3769.2022500970247</v>
      </c>
      <c r="H90" s="39">
        <f t="shared" si="19"/>
        <v>1377.17017436162</v>
      </c>
      <c r="I90" s="37">
        <f t="shared" si="20"/>
        <v>5146.3724244586447</v>
      </c>
      <c r="J90" s="40">
        <f t="shared" si="21"/>
        <v>-284.28082369713854</v>
      </c>
      <c r="K90" s="37">
        <f t="shared" si="22"/>
        <v>4862.091600761506</v>
      </c>
      <c r="L90" s="37">
        <f t="shared" si="23"/>
        <v>34856380.430858403</v>
      </c>
      <c r="M90" s="37">
        <f t="shared" si="24"/>
        <v>32930946.411957681</v>
      </c>
      <c r="N90" s="41">
        <f>'jan-aug'!M90</f>
        <v>25088568.707195237</v>
      </c>
      <c r="O90" s="41">
        <f t="shared" si="25"/>
        <v>7842377.7047624439</v>
      </c>
    </row>
    <row r="91" spans="1:15" s="34" customFormat="1" x14ac:dyDescent="0.2">
      <c r="A91" s="33">
        <v>540</v>
      </c>
      <c r="B91" s="34" t="s">
        <v>146</v>
      </c>
      <c r="C91" s="36">
        <v>55449</v>
      </c>
      <c r="D91" s="36">
        <v>3026</v>
      </c>
      <c r="E91" s="37">
        <f t="shared" si="16"/>
        <v>18324.190350297424</v>
      </c>
      <c r="F91" s="38">
        <f t="shared" si="17"/>
        <v>0.78067237191951233</v>
      </c>
      <c r="G91" s="39">
        <f t="shared" si="18"/>
        <v>3088.8767303068767</v>
      </c>
      <c r="H91" s="39">
        <f t="shared" si="19"/>
        <v>980.31362115070021</v>
      </c>
      <c r="I91" s="37">
        <f t="shared" si="20"/>
        <v>4069.190351457577</v>
      </c>
      <c r="J91" s="40">
        <f t="shared" si="21"/>
        <v>-284.28082369713854</v>
      </c>
      <c r="K91" s="37">
        <f t="shared" si="22"/>
        <v>3784.9095277604383</v>
      </c>
      <c r="L91" s="37">
        <f t="shared" si="23"/>
        <v>12313370.003510628</v>
      </c>
      <c r="M91" s="37">
        <f t="shared" si="24"/>
        <v>11453136.231003087</v>
      </c>
      <c r="N91" s="41">
        <f>'jan-aug'!M91</f>
        <v>7891297.601944901</v>
      </c>
      <c r="O91" s="41">
        <f t="shared" si="25"/>
        <v>3561838.629058186</v>
      </c>
    </row>
    <row r="92" spans="1:15" s="34" customFormat="1" x14ac:dyDescent="0.2">
      <c r="A92" s="33">
        <v>541</v>
      </c>
      <c r="B92" s="34" t="s">
        <v>147</v>
      </c>
      <c r="C92" s="36">
        <v>23232</v>
      </c>
      <c r="D92" s="36">
        <v>1351</v>
      </c>
      <c r="E92" s="37">
        <f t="shared" si="16"/>
        <v>17196.150999259808</v>
      </c>
      <c r="F92" s="38">
        <f t="shared" si="17"/>
        <v>0.73261408727182042</v>
      </c>
      <c r="G92" s="39">
        <f t="shared" si="18"/>
        <v>3765.7003409294462</v>
      </c>
      <c r="H92" s="39">
        <f t="shared" si="19"/>
        <v>1375.1273940138658</v>
      </c>
      <c r="I92" s="37">
        <f t="shared" si="20"/>
        <v>5140.827734943312</v>
      </c>
      <c r="J92" s="40">
        <f t="shared" si="21"/>
        <v>-284.28082369713854</v>
      </c>
      <c r="K92" s="37">
        <f t="shared" si="22"/>
        <v>4856.5469112461733</v>
      </c>
      <c r="L92" s="37">
        <f t="shared" si="23"/>
        <v>6945258.2699084142</v>
      </c>
      <c r="M92" s="37">
        <f t="shared" si="24"/>
        <v>6561194.8770935806</v>
      </c>
      <c r="N92" s="41">
        <f>'jan-aug'!M92</f>
        <v>5368846.4673587447</v>
      </c>
      <c r="O92" s="41">
        <f t="shared" si="25"/>
        <v>1192348.4097348358</v>
      </c>
    </row>
    <row r="93" spans="1:15" s="34" customFormat="1" x14ac:dyDescent="0.2">
      <c r="A93" s="33">
        <v>542</v>
      </c>
      <c r="B93" s="34" t="s">
        <v>148</v>
      </c>
      <c r="C93" s="36">
        <v>133404</v>
      </c>
      <c r="D93" s="36">
        <v>6490</v>
      </c>
      <c r="E93" s="37">
        <f t="shared" si="16"/>
        <v>20555.315870570106</v>
      </c>
      <c r="F93" s="38">
        <f t="shared" si="17"/>
        <v>0.87572585142744375</v>
      </c>
      <c r="G93" s="39">
        <f t="shared" si="18"/>
        <v>1750.2014181432671</v>
      </c>
      <c r="H93" s="39">
        <f t="shared" si="19"/>
        <v>199.41968905526136</v>
      </c>
      <c r="I93" s="37">
        <f t="shared" si="20"/>
        <v>1949.6211071985285</v>
      </c>
      <c r="J93" s="40">
        <f t="shared" si="21"/>
        <v>-284.28082369713854</v>
      </c>
      <c r="K93" s="37">
        <f t="shared" si="22"/>
        <v>1665.3402835013899</v>
      </c>
      <c r="L93" s="37">
        <f t="shared" si="23"/>
        <v>12653040.98571845</v>
      </c>
      <c r="M93" s="37">
        <f t="shared" si="24"/>
        <v>10808058.43992402</v>
      </c>
      <c r="N93" s="41">
        <f>'jan-aug'!M93</f>
        <v>7815930.2169935219</v>
      </c>
      <c r="O93" s="41">
        <f t="shared" si="25"/>
        <v>2992128.2229304984</v>
      </c>
    </row>
    <row r="94" spans="1:15" s="34" customFormat="1" x14ac:dyDescent="0.2">
      <c r="A94" s="33">
        <v>543</v>
      </c>
      <c r="B94" s="34" t="s">
        <v>149</v>
      </c>
      <c r="C94" s="36">
        <v>44103</v>
      </c>
      <c r="D94" s="36">
        <v>2114</v>
      </c>
      <c r="E94" s="37">
        <f t="shared" si="16"/>
        <v>20862.346263008516</v>
      </c>
      <c r="F94" s="38">
        <f t="shared" si="17"/>
        <v>0.88880638268880896</v>
      </c>
      <c r="G94" s="39">
        <f t="shared" si="18"/>
        <v>1565.9831826802213</v>
      </c>
      <c r="H94" s="39">
        <f t="shared" si="19"/>
        <v>91.959051701817941</v>
      </c>
      <c r="I94" s="37">
        <f t="shared" si="20"/>
        <v>1657.9422343820393</v>
      </c>
      <c r="J94" s="40">
        <f t="shared" si="21"/>
        <v>-284.28082369713854</v>
      </c>
      <c r="K94" s="37">
        <f t="shared" si="22"/>
        <v>1373.6614106849006</v>
      </c>
      <c r="L94" s="37">
        <f t="shared" si="23"/>
        <v>3504889.8834836311</v>
      </c>
      <c r="M94" s="37">
        <f t="shared" si="24"/>
        <v>2903920.22218788</v>
      </c>
      <c r="N94" s="41">
        <f>'jan-aug'!M94</f>
        <v>2155254.8349344102</v>
      </c>
      <c r="O94" s="41">
        <f t="shared" si="25"/>
        <v>748665.38725346979</v>
      </c>
    </row>
    <row r="95" spans="1:15" s="34" customFormat="1" x14ac:dyDescent="0.2">
      <c r="A95" s="33">
        <v>544</v>
      </c>
      <c r="B95" s="34" t="s">
        <v>150</v>
      </c>
      <c r="C95" s="36">
        <v>69789</v>
      </c>
      <c r="D95" s="36">
        <v>3248</v>
      </c>
      <c r="E95" s="37">
        <f t="shared" si="16"/>
        <v>21486.761083743841</v>
      </c>
      <c r="F95" s="38">
        <f t="shared" si="17"/>
        <v>0.91540856209463628</v>
      </c>
      <c r="G95" s="39">
        <f t="shared" si="18"/>
        <v>1191.3342902390264</v>
      </c>
      <c r="H95" s="39">
        <f t="shared" si="19"/>
        <v>0</v>
      </c>
      <c r="I95" s="37">
        <f t="shared" si="20"/>
        <v>1191.3342902390264</v>
      </c>
      <c r="J95" s="40">
        <f t="shared" si="21"/>
        <v>-284.28082369713854</v>
      </c>
      <c r="K95" s="37">
        <f t="shared" si="22"/>
        <v>907.05346654188781</v>
      </c>
      <c r="L95" s="37">
        <f t="shared" si="23"/>
        <v>3869453.7746963575</v>
      </c>
      <c r="M95" s="37">
        <f t="shared" si="24"/>
        <v>2946109.6593280518</v>
      </c>
      <c r="N95" s="41">
        <f>'jan-aug'!M95</f>
        <v>2528205.3585048476</v>
      </c>
      <c r="O95" s="41">
        <f t="shared" si="25"/>
        <v>417904.30082320422</v>
      </c>
    </row>
    <row r="96" spans="1:15" s="34" customFormat="1" x14ac:dyDescent="0.2">
      <c r="A96" s="33">
        <v>545</v>
      </c>
      <c r="B96" s="34" t="s">
        <v>151</v>
      </c>
      <c r="C96" s="36">
        <v>36211</v>
      </c>
      <c r="D96" s="36">
        <v>1596</v>
      </c>
      <c r="E96" s="37">
        <f t="shared" si="16"/>
        <v>22688.596491228069</v>
      </c>
      <c r="F96" s="38">
        <f t="shared" si="17"/>
        <v>0.96661080788457576</v>
      </c>
      <c r="G96" s="39">
        <f t="shared" si="18"/>
        <v>470.23304574848953</v>
      </c>
      <c r="H96" s="39">
        <f t="shared" si="19"/>
        <v>0</v>
      </c>
      <c r="I96" s="37">
        <f t="shared" si="20"/>
        <v>470.23304574848953</v>
      </c>
      <c r="J96" s="40">
        <f t="shared" si="21"/>
        <v>-284.28082369713854</v>
      </c>
      <c r="K96" s="37">
        <f t="shared" si="22"/>
        <v>185.95222205135099</v>
      </c>
      <c r="L96" s="37">
        <f t="shared" si="23"/>
        <v>750491.94101458928</v>
      </c>
      <c r="M96" s="37">
        <f t="shared" si="24"/>
        <v>296779.74639395619</v>
      </c>
      <c r="N96" s="41">
        <f>'jan-aug'!M96</f>
        <v>-299449.09107951372</v>
      </c>
      <c r="O96" s="41">
        <f t="shared" si="25"/>
        <v>596228.8374734699</v>
      </c>
    </row>
    <row r="97" spans="1:15" s="34" customFormat="1" x14ac:dyDescent="0.2">
      <c r="A97" s="33">
        <v>602</v>
      </c>
      <c r="B97" s="34" t="s">
        <v>152</v>
      </c>
      <c r="C97" s="36">
        <v>1568485</v>
      </c>
      <c r="D97" s="36">
        <v>68363</v>
      </c>
      <c r="E97" s="37">
        <f t="shared" si="16"/>
        <v>22943.478197270455</v>
      </c>
      <c r="F97" s="38">
        <f t="shared" si="17"/>
        <v>0.97746962904999612</v>
      </c>
      <c r="G97" s="39">
        <f t="shared" si="18"/>
        <v>317.30402212305779</v>
      </c>
      <c r="H97" s="39">
        <f t="shared" si="19"/>
        <v>0</v>
      </c>
      <c r="I97" s="37">
        <f t="shared" si="20"/>
        <v>317.30402212305779</v>
      </c>
      <c r="J97" s="40">
        <f t="shared" si="21"/>
        <v>-284.28082369713854</v>
      </c>
      <c r="K97" s="37">
        <f t="shared" si="22"/>
        <v>33.023198425919247</v>
      </c>
      <c r="L97" s="37">
        <f t="shared" si="23"/>
        <v>21691854.864398599</v>
      </c>
      <c r="M97" s="37">
        <f t="shared" si="24"/>
        <v>2257564.9139911174</v>
      </c>
      <c r="N97" s="41">
        <f>'jan-aug'!M97</f>
        <v>1732784.8286536997</v>
      </c>
      <c r="O97" s="41">
        <f t="shared" si="25"/>
        <v>524780.08533741767</v>
      </c>
    </row>
    <row r="98" spans="1:15" s="34" customFormat="1" x14ac:dyDescent="0.2">
      <c r="A98" s="33">
        <v>604</v>
      </c>
      <c r="B98" s="34" t="s">
        <v>153</v>
      </c>
      <c r="C98" s="36">
        <v>654212</v>
      </c>
      <c r="D98" s="36">
        <v>27216</v>
      </c>
      <c r="E98" s="37">
        <f t="shared" si="16"/>
        <v>24037.771898883009</v>
      </c>
      <c r="F98" s="38">
        <f t="shared" si="17"/>
        <v>1.0240902351058916</v>
      </c>
      <c r="G98" s="39">
        <f t="shared" si="18"/>
        <v>-339.27219884447476</v>
      </c>
      <c r="H98" s="39">
        <f t="shared" si="19"/>
        <v>0</v>
      </c>
      <c r="I98" s="37">
        <f t="shared" si="20"/>
        <v>-339.27219884447476</v>
      </c>
      <c r="J98" s="40">
        <f t="shared" si="21"/>
        <v>-284.28082369713854</v>
      </c>
      <c r="K98" s="37">
        <f t="shared" si="22"/>
        <v>-623.55302254161325</v>
      </c>
      <c r="L98" s="37">
        <f t="shared" si="23"/>
        <v>-9233632.1637512259</v>
      </c>
      <c r="M98" s="37">
        <f t="shared" si="24"/>
        <v>-16970619.061492547</v>
      </c>
      <c r="N98" s="41">
        <f>'jan-aug'!M98</f>
        <v>-18552679.237355933</v>
      </c>
      <c r="O98" s="41">
        <f t="shared" si="25"/>
        <v>1582060.1758633852</v>
      </c>
    </row>
    <row r="99" spans="1:15" s="34" customFormat="1" x14ac:dyDescent="0.2">
      <c r="A99" s="33">
        <v>605</v>
      </c>
      <c r="B99" s="34" t="s">
        <v>154</v>
      </c>
      <c r="C99" s="36">
        <v>613370</v>
      </c>
      <c r="D99" s="36">
        <v>30034</v>
      </c>
      <c r="E99" s="37">
        <f t="shared" si="16"/>
        <v>20422.521142704936</v>
      </c>
      <c r="F99" s="38">
        <f t="shared" si="17"/>
        <v>0.87006834770154373</v>
      </c>
      <c r="G99" s="39">
        <f t="shared" si="18"/>
        <v>1829.878254862369</v>
      </c>
      <c r="H99" s="39">
        <f t="shared" si="19"/>
        <v>245.89784380807086</v>
      </c>
      <c r="I99" s="37">
        <f t="shared" si="20"/>
        <v>2075.7760986704398</v>
      </c>
      <c r="J99" s="40">
        <f t="shared" si="21"/>
        <v>-284.28082369713854</v>
      </c>
      <c r="K99" s="37">
        <f t="shared" si="22"/>
        <v>1791.4952749733011</v>
      </c>
      <c r="L99" s="37">
        <f t="shared" si="23"/>
        <v>62343859.347467989</v>
      </c>
      <c r="M99" s="37">
        <f t="shared" si="24"/>
        <v>53805769.088548124</v>
      </c>
      <c r="N99" s="41">
        <f>'jan-aug'!M99</f>
        <v>42350702.702185452</v>
      </c>
      <c r="O99" s="41">
        <f t="shared" si="25"/>
        <v>11455066.386362672</v>
      </c>
    </row>
    <row r="100" spans="1:15" s="34" customFormat="1" x14ac:dyDescent="0.2">
      <c r="A100" s="33">
        <v>612</v>
      </c>
      <c r="B100" s="34" t="s">
        <v>155</v>
      </c>
      <c r="C100" s="36">
        <v>186762</v>
      </c>
      <c r="D100" s="36">
        <v>6772</v>
      </c>
      <c r="E100" s="37">
        <f t="shared" si="16"/>
        <v>27578.558771411695</v>
      </c>
      <c r="F100" s="38">
        <f t="shared" si="17"/>
        <v>1.1749397096745497</v>
      </c>
      <c r="G100" s="39">
        <f t="shared" si="18"/>
        <v>-2463.7443223616865</v>
      </c>
      <c r="H100" s="39">
        <f t="shared" si="19"/>
        <v>0</v>
      </c>
      <c r="I100" s="37">
        <f t="shared" si="20"/>
        <v>-2463.7443223616865</v>
      </c>
      <c r="J100" s="40">
        <f t="shared" si="21"/>
        <v>-284.28082369713854</v>
      </c>
      <c r="K100" s="37">
        <f t="shared" si="22"/>
        <v>-2748.0251460588252</v>
      </c>
      <c r="L100" s="37">
        <f t="shared" si="23"/>
        <v>-16684476.55103334</v>
      </c>
      <c r="M100" s="37">
        <f t="shared" si="24"/>
        <v>-18609626.289110363</v>
      </c>
      <c r="N100" s="41">
        <f>'jan-aug'!M100</f>
        <v>-12819221.832575487</v>
      </c>
      <c r="O100" s="41">
        <f t="shared" si="25"/>
        <v>-5790404.4565348756</v>
      </c>
    </row>
    <row r="101" spans="1:15" s="34" customFormat="1" x14ac:dyDescent="0.2">
      <c r="A101" s="33">
        <v>615</v>
      </c>
      <c r="B101" s="34" t="s">
        <v>156</v>
      </c>
      <c r="C101" s="36">
        <v>22349</v>
      </c>
      <c r="D101" s="36">
        <v>1081</v>
      </c>
      <c r="E101" s="37">
        <f t="shared" si="16"/>
        <v>20674.375578168361</v>
      </c>
      <c r="F101" s="38">
        <f t="shared" si="17"/>
        <v>0.88079819692014727</v>
      </c>
      <c r="G101" s="39">
        <f t="shared" si="18"/>
        <v>1678.765593584314</v>
      </c>
      <c r="H101" s="39">
        <f t="shared" si="19"/>
        <v>157.7487913958721</v>
      </c>
      <c r="I101" s="37">
        <f t="shared" si="20"/>
        <v>1836.5143849801862</v>
      </c>
      <c r="J101" s="40">
        <f t="shared" si="21"/>
        <v>-284.28082369713854</v>
      </c>
      <c r="K101" s="37">
        <f t="shared" si="22"/>
        <v>1552.2335612830475</v>
      </c>
      <c r="L101" s="37">
        <f t="shared" si="23"/>
        <v>1985272.0501635813</v>
      </c>
      <c r="M101" s="37">
        <f t="shared" si="24"/>
        <v>1677964.4797469743</v>
      </c>
      <c r="N101" s="41">
        <f>'jan-aug'!M101</f>
        <v>1653400.9113359011</v>
      </c>
      <c r="O101" s="41">
        <f t="shared" si="25"/>
        <v>24563.568411073182</v>
      </c>
    </row>
    <row r="102" spans="1:15" s="34" customFormat="1" x14ac:dyDescent="0.2">
      <c r="A102" s="33">
        <v>616</v>
      </c>
      <c r="B102" s="34" t="s">
        <v>100</v>
      </c>
      <c r="C102" s="36">
        <v>76389</v>
      </c>
      <c r="D102" s="36">
        <v>3357</v>
      </c>
      <c r="E102" s="37">
        <f t="shared" si="16"/>
        <v>22755.138516532617</v>
      </c>
      <c r="F102" s="38">
        <f t="shared" si="17"/>
        <v>0.96944572281035246</v>
      </c>
      <c r="G102" s="39">
        <f t="shared" si="18"/>
        <v>430.30783056576036</v>
      </c>
      <c r="H102" s="39">
        <f t="shared" si="19"/>
        <v>0</v>
      </c>
      <c r="I102" s="37">
        <f t="shared" si="20"/>
        <v>430.30783056576036</v>
      </c>
      <c r="J102" s="40">
        <f t="shared" si="21"/>
        <v>-284.28082369713854</v>
      </c>
      <c r="K102" s="37">
        <f t="shared" si="22"/>
        <v>146.02700686862181</v>
      </c>
      <c r="L102" s="37">
        <f t="shared" si="23"/>
        <v>1444543.3872092576</v>
      </c>
      <c r="M102" s="37">
        <f t="shared" si="24"/>
        <v>490212.66205796343</v>
      </c>
      <c r="N102" s="41">
        <f>'jan-aug'!M102</f>
        <v>-263750.24984581961</v>
      </c>
      <c r="O102" s="41">
        <f t="shared" si="25"/>
        <v>753962.91190378298</v>
      </c>
    </row>
    <row r="103" spans="1:15" s="34" customFormat="1" x14ac:dyDescent="0.2">
      <c r="A103" s="33">
        <v>617</v>
      </c>
      <c r="B103" s="34" t="s">
        <v>157</v>
      </c>
      <c r="C103" s="36">
        <v>103751</v>
      </c>
      <c r="D103" s="36">
        <v>4612</v>
      </c>
      <c r="E103" s="37">
        <f t="shared" si="16"/>
        <v>22495.880312228968</v>
      </c>
      <c r="F103" s="38">
        <f t="shared" si="17"/>
        <v>0.95840044804381752</v>
      </c>
      <c r="G103" s="39">
        <f t="shared" si="18"/>
        <v>585.86275314794977</v>
      </c>
      <c r="H103" s="39">
        <f t="shared" si="19"/>
        <v>0</v>
      </c>
      <c r="I103" s="37">
        <f t="shared" si="20"/>
        <v>585.86275314794977</v>
      </c>
      <c r="J103" s="40">
        <f t="shared" si="21"/>
        <v>-284.28082369713854</v>
      </c>
      <c r="K103" s="37">
        <f t="shared" si="22"/>
        <v>301.58192945081123</v>
      </c>
      <c r="L103" s="37">
        <f t="shared" si="23"/>
        <v>2701999.0175183443</v>
      </c>
      <c r="M103" s="37">
        <f t="shared" si="24"/>
        <v>1390895.8586271415</v>
      </c>
      <c r="N103" s="41">
        <f>'jan-aug'!M103</f>
        <v>354241.59896070138</v>
      </c>
      <c r="O103" s="41">
        <f t="shared" si="25"/>
        <v>1036654.2596664401</v>
      </c>
    </row>
    <row r="104" spans="1:15" s="34" customFormat="1" x14ac:dyDescent="0.2">
      <c r="A104" s="33">
        <v>618</v>
      </c>
      <c r="B104" s="34" t="s">
        <v>158</v>
      </c>
      <c r="C104" s="36">
        <v>61367</v>
      </c>
      <c r="D104" s="36">
        <v>2442</v>
      </c>
      <c r="E104" s="37">
        <f t="shared" si="16"/>
        <v>25129.811629811629</v>
      </c>
      <c r="F104" s="38">
        <f t="shared" si="17"/>
        <v>1.0706148144011811</v>
      </c>
      <c r="G104" s="39">
        <f t="shared" si="18"/>
        <v>-994.49603740164673</v>
      </c>
      <c r="H104" s="39">
        <f t="shared" si="19"/>
        <v>0</v>
      </c>
      <c r="I104" s="37">
        <f t="shared" si="20"/>
        <v>-994.49603740164673</v>
      </c>
      <c r="J104" s="40">
        <f t="shared" si="21"/>
        <v>-284.28082369713854</v>
      </c>
      <c r="K104" s="37">
        <f t="shared" si="22"/>
        <v>-1278.7768610987853</v>
      </c>
      <c r="L104" s="37">
        <f t="shared" si="23"/>
        <v>-2428559.3233348215</v>
      </c>
      <c r="M104" s="37">
        <f t="shared" si="24"/>
        <v>-3122773.0948032336</v>
      </c>
      <c r="N104" s="41">
        <f>'jan-aug'!M104</f>
        <v>-3250570.6017645211</v>
      </c>
      <c r="O104" s="41">
        <f t="shared" si="25"/>
        <v>127797.50696128746</v>
      </c>
    </row>
    <row r="105" spans="1:15" s="34" customFormat="1" x14ac:dyDescent="0.2">
      <c r="A105" s="33">
        <v>619</v>
      </c>
      <c r="B105" s="34" t="s">
        <v>159</v>
      </c>
      <c r="C105" s="36">
        <v>108945</v>
      </c>
      <c r="D105" s="36">
        <v>4719</v>
      </c>
      <c r="E105" s="37">
        <f t="shared" si="16"/>
        <v>23086.458995549903</v>
      </c>
      <c r="F105" s="38">
        <f t="shared" si="17"/>
        <v>0.98356109376401291</v>
      </c>
      <c r="G105" s="39">
        <f t="shared" si="18"/>
        <v>231.51554315538885</v>
      </c>
      <c r="H105" s="39">
        <f t="shared" si="19"/>
        <v>0</v>
      </c>
      <c r="I105" s="37">
        <f t="shared" si="20"/>
        <v>231.51554315538885</v>
      </c>
      <c r="J105" s="40">
        <f t="shared" si="21"/>
        <v>-284.28082369713854</v>
      </c>
      <c r="K105" s="37">
        <f t="shared" si="22"/>
        <v>-52.765280541749689</v>
      </c>
      <c r="L105" s="37">
        <f t="shared" si="23"/>
        <v>1092521.8481502801</v>
      </c>
      <c r="M105" s="37">
        <f t="shared" si="24"/>
        <v>-248999.35887651678</v>
      </c>
      <c r="N105" s="41">
        <f>'jan-aug'!M105</f>
        <v>-1081689.1358422413</v>
      </c>
      <c r="O105" s="41">
        <f t="shared" si="25"/>
        <v>832689.77696572454</v>
      </c>
    </row>
    <row r="106" spans="1:15" s="34" customFormat="1" x14ac:dyDescent="0.2">
      <c r="A106" s="33">
        <v>620</v>
      </c>
      <c r="B106" s="34" t="s">
        <v>160</v>
      </c>
      <c r="C106" s="36">
        <v>140311</v>
      </c>
      <c r="D106" s="36">
        <v>4535</v>
      </c>
      <c r="E106" s="37">
        <f t="shared" si="16"/>
        <v>30939.581036383683</v>
      </c>
      <c r="F106" s="38">
        <f t="shared" si="17"/>
        <v>1.3181306050707757</v>
      </c>
      <c r="G106" s="39">
        <f t="shared" si="18"/>
        <v>-4480.357681344879</v>
      </c>
      <c r="H106" s="39">
        <f t="shared" si="19"/>
        <v>0</v>
      </c>
      <c r="I106" s="37">
        <f t="shared" si="20"/>
        <v>-4480.357681344879</v>
      </c>
      <c r="J106" s="40">
        <f t="shared" si="21"/>
        <v>-284.28082369713854</v>
      </c>
      <c r="K106" s="37">
        <f t="shared" si="22"/>
        <v>-4764.6385050420176</v>
      </c>
      <c r="L106" s="37">
        <f t="shared" si="23"/>
        <v>-20318422.084899027</v>
      </c>
      <c r="M106" s="37">
        <f t="shared" si="24"/>
        <v>-21607635.620365549</v>
      </c>
      <c r="N106" s="41">
        <f>'jan-aug'!M106</f>
        <v>-20040600.769452117</v>
      </c>
      <c r="O106" s="41">
        <f t="shared" si="25"/>
        <v>-1567034.8509134315</v>
      </c>
    </row>
    <row r="107" spans="1:15" s="34" customFormat="1" x14ac:dyDescent="0.2">
      <c r="A107" s="33">
        <v>621</v>
      </c>
      <c r="B107" s="34" t="s">
        <v>161</v>
      </c>
      <c r="C107" s="36">
        <v>79355</v>
      </c>
      <c r="D107" s="36">
        <v>3502</v>
      </c>
      <c r="E107" s="37">
        <f t="shared" si="16"/>
        <v>22659.908623643631</v>
      </c>
      <c r="F107" s="38">
        <f t="shared" si="17"/>
        <v>0.96538860787440761</v>
      </c>
      <c r="G107" s="39">
        <f t="shared" si="18"/>
        <v>487.44576629915241</v>
      </c>
      <c r="H107" s="39">
        <f t="shared" si="19"/>
        <v>0</v>
      </c>
      <c r="I107" s="37">
        <f t="shared" si="20"/>
        <v>487.44576629915241</v>
      </c>
      <c r="J107" s="40">
        <f t="shared" si="21"/>
        <v>-284.28082369713854</v>
      </c>
      <c r="K107" s="37">
        <f t="shared" si="22"/>
        <v>203.16494260201387</v>
      </c>
      <c r="L107" s="37">
        <f t="shared" si="23"/>
        <v>1707035.0735796317</v>
      </c>
      <c r="M107" s="37">
        <f t="shared" si="24"/>
        <v>711483.62899225252</v>
      </c>
      <c r="N107" s="41">
        <f>'jan-aug'!M107</f>
        <v>445446.41794457886</v>
      </c>
      <c r="O107" s="41">
        <f t="shared" si="25"/>
        <v>266037.21104767366</v>
      </c>
    </row>
    <row r="108" spans="1:15" s="34" customFormat="1" x14ac:dyDescent="0.2">
      <c r="A108" s="33">
        <v>622</v>
      </c>
      <c r="B108" s="34" t="s">
        <v>162</v>
      </c>
      <c r="C108" s="36">
        <v>55417</v>
      </c>
      <c r="D108" s="36">
        <v>2257</v>
      </c>
      <c r="E108" s="37">
        <f t="shared" si="16"/>
        <v>24553.389455028799</v>
      </c>
      <c r="F108" s="38">
        <f t="shared" si="17"/>
        <v>1.0460572837374913</v>
      </c>
      <c r="G108" s="39">
        <f t="shared" si="18"/>
        <v>-648.64273253194835</v>
      </c>
      <c r="H108" s="39">
        <f t="shared" si="19"/>
        <v>0</v>
      </c>
      <c r="I108" s="37">
        <f t="shared" si="20"/>
        <v>-648.64273253194835</v>
      </c>
      <c r="J108" s="40">
        <f t="shared" si="21"/>
        <v>-284.28082369713854</v>
      </c>
      <c r="K108" s="37">
        <f t="shared" si="22"/>
        <v>-932.9235562290869</v>
      </c>
      <c r="L108" s="37">
        <f t="shared" si="23"/>
        <v>-1463986.6473246075</v>
      </c>
      <c r="M108" s="37">
        <f t="shared" si="24"/>
        <v>-2105608.466409049</v>
      </c>
      <c r="N108" s="41">
        <f>'jan-aug'!M108</f>
        <v>-1995469.7986005384</v>
      </c>
      <c r="O108" s="41">
        <f t="shared" si="25"/>
        <v>-110138.6678085106</v>
      </c>
    </row>
    <row r="109" spans="1:15" s="34" customFormat="1" x14ac:dyDescent="0.2">
      <c r="A109" s="33">
        <v>623</v>
      </c>
      <c r="B109" s="34" t="s">
        <v>163</v>
      </c>
      <c r="C109" s="36">
        <v>278581</v>
      </c>
      <c r="D109" s="36">
        <v>13786</v>
      </c>
      <c r="E109" s="37">
        <f t="shared" si="16"/>
        <v>20207.529377629478</v>
      </c>
      <c r="F109" s="38">
        <f t="shared" si="17"/>
        <v>0.86090897269090949</v>
      </c>
      <c r="G109" s="39">
        <f t="shared" si="18"/>
        <v>1958.8733139076437</v>
      </c>
      <c r="H109" s="39">
        <f t="shared" si="19"/>
        <v>321.14496158448105</v>
      </c>
      <c r="I109" s="37">
        <f t="shared" si="20"/>
        <v>2280.0182754921248</v>
      </c>
      <c r="J109" s="40">
        <f t="shared" si="21"/>
        <v>-284.28082369713854</v>
      </c>
      <c r="K109" s="37">
        <f t="shared" si="22"/>
        <v>1995.7374517949861</v>
      </c>
      <c r="L109" s="37">
        <f t="shared" si="23"/>
        <v>31432331.945934433</v>
      </c>
      <c r="M109" s="37">
        <f t="shared" si="24"/>
        <v>27513236.510445677</v>
      </c>
      <c r="N109" s="41">
        <f>'jan-aug'!M109</f>
        <v>20332672.353077471</v>
      </c>
      <c r="O109" s="41">
        <f t="shared" si="25"/>
        <v>7180564.1573682055</v>
      </c>
    </row>
    <row r="110" spans="1:15" s="34" customFormat="1" x14ac:dyDescent="0.2">
      <c r="A110" s="33">
        <v>624</v>
      </c>
      <c r="B110" s="34" t="s">
        <v>164</v>
      </c>
      <c r="C110" s="36">
        <v>398305</v>
      </c>
      <c r="D110" s="36">
        <v>18562</v>
      </c>
      <c r="E110" s="37">
        <f t="shared" si="16"/>
        <v>21458.086413102035</v>
      </c>
      <c r="F110" s="38">
        <f t="shared" si="17"/>
        <v>0.91418692431877757</v>
      </c>
      <c r="G110" s="39">
        <f t="shared" si="18"/>
        <v>1208.5390926241096</v>
      </c>
      <c r="H110" s="39">
        <f t="shared" si="19"/>
        <v>0</v>
      </c>
      <c r="I110" s="37">
        <f t="shared" si="20"/>
        <v>1208.5390926241096</v>
      </c>
      <c r="J110" s="40">
        <f t="shared" si="21"/>
        <v>-284.28082369713854</v>
      </c>
      <c r="K110" s="37">
        <f t="shared" si="22"/>
        <v>924.25826892697103</v>
      </c>
      <c r="L110" s="37">
        <f t="shared" si="23"/>
        <v>22432902.637288723</v>
      </c>
      <c r="M110" s="37">
        <f t="shared" si="24"/>
        <v>17156081.987822436</v>
      </c>
      <c r="N110" s="41">
        <f>'jan-aug'!M110</f>
        <v>12436348.603622835</v>
      </c>
      <c r="O110" s="41">
        <f t="shared" si="25"/>
        <v>4719733.3841996007</v>
      </c>
    </row>
    <row r="111" spans="1:15" s="34" customFormat="1" x14ac:dyDescent="0.2">
      <c r="A111" s="33">
        <v>625</v>
      </c>
      <c r="B111" s="34" t="s">
        <v>165</v>
      </c>
      <c r="C111" s="36">
        <v>479421</v>
      </c>
      <c r="D111" s="36">
        <v>24718</v>
      </c>
      <c r="E111" s="37">
        <f t="shared" si="16"/>
        <v>19395.622623189578</v>
      </c>
      <c r="F111" s="38">
        <f t="shared" si="17"/>
        <v>0.82631900393107383</v>
      </c>
      <c r="G111" s="39">
        <f t="shared" si="18"/>
        <v>2446.0173665715838</v>
      </c>
      <c r="H111" s="39">
        <f t="shared" si="19"/>
        <v>605.31232563844617</v>
      </c>
      <c r="I111" s="37">
        <f t="shared" si="20"/>
        <v>3051.3296922100299</v>
      </c>
      <c r="J111" s="40">
        <f t="shared" si="21"/>
        <v>-284.28082369713854</v>
      </c>
      <c r="K111" s="37">
        <f t="shared" si="22"/>
        <v>2767.0488685128912</v>
      </c>
      <c r="L111" s="37">
        <f t="shared" si="23"/>
        <v>75422767.332047522</v>
      </c>
      <c r="M111" s="37">
        <f t="shared" si="24"/>
        <v>68395913.931901649</v>
      </c>
      <c r="N111" s="41">
        <f>'jan-aug'!M111</f>
        <v>52941411.310269013</v>
      </c>
      <c r="O111" s="41">
        <f t="shared" si="25"/>
        <v>15454502.621632636</v>
      </c>
    </row>
    <row r="112" spans="1:15" s="34" customFormat="1" x14ac:dyDescent="0.2">
      <c r="A112" s="33">
        <v>626</v>
      </c>
      <c r="B112" s="34" t="s">
        <v>166</v>
      </c>
      <c r="C112" s="36">
        <v>690593</v>
      </c>
      <c r="D112" s="36">
        <v>25740</v>
      </c>
      <c r="E112" s="37">
        <f t="shared" si="16"/>
        <v>26829.564879564881</v>
      </c>
      <c r="F112" s="38">
        <f t="shared" si="17"/>
        <v>1.1430300412568239</v>
      </c>
      <c r="G112" s="39">
        <f t="shared" si="18"/>
        <v>-2014.3479872535979</v>
      </c>
      <c r="H112" s="39">
        <f t="shared" si="19"/>
        <v>0</v>
      </c>
      <c r="I112" s="37">
        <f t="shared" si="20"/>
        <v>-2014.3479872535979</v>
      </c>
      <c r="J112" s="40">
        <f t="shared" si="21"/>
        <v>-284.28082369713854</v>
      </c>
      <c r="K112" s="37">
        <f t="shared" si="22"/>
        <v>-2298.6288109507364</v>
      </c>
      <c r="L112" s="37">
        <f t="shared" si="23"/>
        <v>-51849317.191907607</v>
      </c>
      <c r="M112" s="37">
        <f t="shared" si="24"/>
        <v>-59166705.593871951</v>
      </c>
      <c r="N112" s="41">
        <f>'jan-aug'!M112</f>
        <v>-47745922.559139505</v>
      </c>
      <c r="O112" s="41">
        <f t="shared" si="25"/>
        <v>-11420783.034732446</v>
      </c>
    </row>
    <row r="113" spans="1:15" s="34" customFormat="1" x14ac:dyDescent="0.2">
      <c r="A113" s="33">
        <v>627</v>
      </c>
      <c r="B113" s="34" t="s">
        <v>167</v>
      </c>
      <c r="C113" s="36">
        <v>517063</v>
      </c>
      <c r="D113" s="36">
        <v>21931</v>
      </c>
      <c r="E113" s="37">
        <f t="shared" si="16"/>
        <v>23576.809083033149</v>
      </c>
      <c r="F113" s="38">
        <f t="shared" si="17"/>
        <v>1.0044516629268829</v>
      </c>
      <c r="G113" s="39">
        <f t="shared" si="18"/>
        <v>-62.694509334558823</v>
      </c>
      <c r="H113" s="39">
        <f t="shared" si="19"/>
        <v>0</v>
      </c>
      <c r="I113" s="37">
        <f t="shared" si="20"/>
        <v>-62.694509334558823</v>
      </c>
      <c r="J113" s="40">
        <f t="shared" si="21"/>
        <v>-284.28082369713854</v>
      </c>
      <c r="K113" s="37">
        <f t="shared" si="22"/>
        <v>-346.97533303169735</v>
      </c>
      <c r="L113" s="37">
        <f t="shared" si="23"/>
        <v>-1374953.2842162095</v>
      </c>
      <c r="M113" s="37">
        <f t="shared" si="24"/>
        <v>-7609516.0287181549</v>
      </c>
      <c r="N113" s="41">
        <f>'jan-aug'!M113</f>
        <v>-5583950.8875092883</v>
      </c>
      <c r="O113" s="41">
        <f t="shared" si="25"/>
        <v>-2025565.1412088666</v>
      </c>
    </row>
    <row r="114" spans="1:15" s="34" customFormat="1" x14ac:dyDescent="0.2">
      <c r="A114" s="33">
        <v>628</v>
      </c>
      <c r="B114" s="34" t="s">
        <v>168</v>
      </c>
      <c r="C114" s="36">
        <v>198140</v>
      </c>
      <c r="D114" s="36">
        <v>9462</v>
      </c>
      <c r="E114" s="37">
        <f t="shared" si="16"/>
        <v>20940.604523356586</v>
      </c>
      <c r="F114" s="38">
        <f t="shared" si="17"/>
        <v>0.89214044878178811</v>
      </c>
      <c r="G114" s="39">
        <f t="shared" si="18"/>
        <v>1519.0282264713794</v>
      </c>
      <c r="H114" s="39">
        <f t="shared" si="19"/>
        <v>64.56866057999359</v>
      </c>
      <c r="I114" s="37">
        <f t="shared" si="20"/>
        <v>1583.596887051373</v>
      </c>
      <c r="J114" s="40">
        <f t="shared" si="21"/>
        <v>-284.28082369713854</v>
      </c>
      <c r="K114" s="37">
        <f t="shared" si="22"/>
        <v>1299.3160633542343</v>
      </c>
      <c r="L114" s="37">
        <f t="shared" si="23"/>
        <v>14983993.745280091</v>
      </c>
      <c r="M114" s="37">
        <f t="shared" si="24"/>
        <v>12294128.591457766</v>
      </c>
      <c r="N114" s="41">
        <f>'jan-aug'!M114</f>
        <v>9259768.7077338528</v>
      </c>
      <c r="O114" s="41">
        <f t="shared" si="25"/>
        <v>3034359.8837239128</v>
      </c>
    </row>
    <row r="115" spans="1:15" s="34" customFormat="1" x14ac:dyDescent="0.2">
      <c r="A115" s="33">
        <v>631</v>
      </c>
      <c r="B115" s="34" t="s">
        <v>169</v>
      </c>
      <c r="C115" s="36">
        <v>55895</v>
      </c>
      <c r="D115" s="36">
        <v>2696</v>
      </c>
      <c r="E115" s="37">
        <f t="shared" si="16"/>
        <v>20732.566765578635</v>
      </c>
      <c r="F115" s="38">
        <f t="shared" si="17"/>
        <v>0.88327733795895746</v>
      </c>
      <c r="G115" s="39">
        <f t="shared" si="18"/>
        <v>1643.85088113815</v>
      </c>
      <c r="H115" s="39">
        <f t="shared" si="19"/>
        <v>137.3818758022764</v>
      </c>
      <c r="I115" s="37">
        <f t="shared" si="20"/>
        <v>1781.2327569404265</v>
      </c>
      <c r="J115" s="40">
        <f t="shared" si="21"/>
        <v>-284.28082369713854</v>
      </c>
      <c r="K115" s="37">
        <f t="shared" si="22"/>
        <v>1496.9519332432878</v>
      </c>
      <c r="L115" s="37">
        <f t="shared" si="23"/>
        <v>4802203.5127113899</v>
      </c>
      <c r="M115" s="37">
        <f t="shared" si="24"/>
        <v>4035782.4120239038</v>
      </c>
      <c r="N115" s="41">
        <f>'jan-aug'!M115</f>
        <v>2917630.8112503127</v>
      </c>
      <c r="O115" s="41">
        <f t="shared" si="25"/>
        <v>1118151.6007735911</v>
      </c>
    </row>
    <row r="116" spans="1:15" s="34" customFormat="1" x14ac:dyDescent="0.2">
      <c r="A116" s="33">
        <v>632</v>
      </c>
      <c r="B116" s="34" t="s">
        <v>170</v>
      </c>
      <c r="C116" s="36">
        <v>29976</v>
      </c>
      <c r="D116" s="36">
        <v>1399</v>
      </c>
      <c r="E116" s="37">
        <f t="shared" si="16"/>
        <v>21426.733380986418</v>
      </c>
      <c r="F116" s="38">
        <f t="shared" si="17"/>
        <v>0.91285117930190862</v>
      </c>
      <c r="G116" s="39">
        <f t="shared" si="18"/>
        <v>1227.3509118934801</v>
      </c>
      <c r="H116" s="39">
        <f t="shared" si="19"/>
        <v>0</v>
      </c>
      <c r="I116" s="37">
        <f t="shared" si="20"/>
        <v>1227.3509118934801</v>
      </c>
      <c r="J116" s="40">
        <f t="shared" si="21"/>
        <v>-284.28082369713854</v>
      </c>
      <c r="K116" s="37">
        <f t="shared" si="22"/>
        <v>943.07008819634154</v>
      </c>
      <c r="L116" s="37">
        <f t="shared" si="23"/>
        <v>1717063.9257389787</v>
      </c>
      <c r="M116" s="37">
        <f t="shared" si="24"/>
        <v>1319355.0533866817</v>
      </c>
      <c r="N116" s="41">
        <f>'jan-aug'!M116</f>
        <v>615000.95337077789</v>
      </c>
      <c r="O116" s="41">
        <f t="shared" si="25"/>
        <v>704354.10001590382</v>
      </c>
    </row>
    <row r="117" spans="1:15" s="34" customFormat="1" x14ac:dyDescent="0.2">
      <c r="A117" s="33">
        <v>633</v>
      </c>
      <c r="B117" s="34" t="s">
        <v>171</v>
      </c>
      <c r="C117" s="36">
        <v>70712</v>
      </c>
      <c r="D117" s="36">
        <v>2530</v>
      </c>
      <c r="E117" s="37">
        <f t="shared" si="16"/>
        <v>27949.407114624504</v>
      </c>
      <c r="F117" s="38">
        <f t="shared" si="17"/>
        <v>1.1907391010901527</v>
      </c>
      <c r="G117" s="39">
        <f t="shared" si="18"/>
        <v>-2686.2533282893714</v>
      </c>
      <c r="H117" s="39">
        <f t="shared" si="19"/>
        <v>0</v>
      </c>
      <c r="I117" s="37">
        <f t="shared" si="20"/>
        <v>-2686.2533282893714</v>
      </c>
      <c r="J117" s="40">
        <f t="shared" si="21"/>
        <v>-284.28082369713854</v>
      </c>
      <c r="K117" s="37">
        <f t="shared" si="22"/>
        <v>-2970.5341519865101</v>
      </c>
      <c r="L117" s="37">
        <f t="shared" si="23"/>
        <v>-6796220.9205721095</v>
      </c>
      <c r="M117" s="37">
        <f t="shared" si="24"/>
        <v>-7515451.4045258705</v>
      </c>
      <c r="N117" s="41">
        <f>'jan-aug'!M117</f>
        <v>-8687065.0378641412</v>
      </c>
      <c r="O117" s="41">
        <f t="shared" si="25"/>
        <v>1171613.6333382707</v>
      </c>
    </row>
    <row r="118" spans="1:15" s="34" customFormat="1" x14ac:dyDescent="0.2">
      <c r="A118" s="33">
        <v>701</v>
      </c>
      <c r="B118" s="34" t="s">
        <v>172</v>
      </c>
      <c r="C118" s="36">
        <v>518071</v>
      </c>
      <c r="D118" s="36">
        <v>27202</v>
      </c>
      <c r="E118" s="37">
        <f t="shared" si="16"/>
        <v>19045.327549444894</v>
      </c>
      <c r="F118" s="38">
        <f t="shared" si="17"/>
        <v>0.81139525118324529</v>
      </c>
      <c r="G118" s="39">
        <f t="shared" si="18"/>
        <v>2656.1944108183948</v>
      </c>
      <c r="H118" s="39">
        <f t="shared" si="19"/>
        <v>727.91560144908578</v>
      </c>
      <c r="I118" s="37">
        <f t="shared" si="20"/>
        <v>3384.1100122674807</v>
      </c>
      <c r="J118" s="40">
        <f t="shared" si="21"/>
        <v>-284.28082369713854</v>
      </c>
      <c r="K118" s="37">
        <f t="shared" si="22"/>
        <v>3099.829188570342</v>
      </c>
      <c r="L118" s="37">
        <f t="shared" si="23"/>
        <v>92054560.553700015</v>
      </c>
      <c r="M118" s="37">
        <f t="shared" si="24"/>
        <v>84321553.587490439</v>
      </c>
      <c r="N118" s="41">
        <f>'jan-aug'!M118</f>
        <v>67403030.425679192</v>
      </c>
      <c r="O118" s="41">
        <f t="shared" si="25"/>
        <v>16918523.161811247</v>
      </c>
    </row>
    <row r="119" spans="1:15" s="34" customFormat="1" x14ac:dyDescent="0.2">
      <c r="A119" s="33">
        <v>702</v>
      </c>
      <c r="B119" s="34" t="s">
        <v>173</v>
      </c>
      <c r="C119" s="36">
        <v>218881</v>
      </c>
      <c r="D119" s="36">
        <v>10861</v>
      </c>
      <c r="E119" s="37">
        <f t="shared" si="16"/>
        <v>20152.932510818526</v>
      </c>
      <c r="F119" s="38">
        <f t="shared" si="17"/>
        <v>0.85858296184416072</v>
      </c>
      <c r="G119" s="39">
        <f t="shared" si="18"/>
        <v>1991.6314339942153</v>
      </c>
      <c r="H119" s="39">
        <f t="shared" si="19"/>
        <v>340.25386496831447</v>
      </c>
      <c r="I119" s="37">
        <f t="shared" si="20"/>
        <v>2331.8852989625298</v>
      </c>
      <c r="J119" s="40">
        <f t="shared" si="21"/>
        <v>-284.28082369713854</v>
      </c>
      <c r="K119" s="37">
        <f t="shared" si="22"/>
        <v>2047.6044752653911</v>
      </c>
      <c r="L119" s="37">
        <f t="shared" si="23"/>
        <v>25326606.232032035</v>
      </c>
      <c r="M119" s="37">
        <f t="shared" si="24"/>
        <v>22239032.205857411</v>
      </c>
      <c r="N119" s="41">
        <f>'jan-aug'!M119</f>
        <v>19335062.162829988</v>
      </c>
      <c r="O119" s="41">
        <f t="shared" si="25"/>
        <v>2903970.0430274233</v>
      </c>
    </row>
    <row r="120" spans="1:15" s="34" customFormat="1" x14ac:dyDescent="0.2">
      <c r="A120" s="33">
        <v>704</v>
      </c>
      <c r="B120" s="34" t="s">
        <v>174</v>
      </c>
      <c r="C120" s="36">
        <v>1010334</v>
      </c>
      <c r="D120" s="36">
        <v>44922</v>
      </c>
      <c r="E120" s="37">
        <f t="shared" si="16"/>
        <v>22490.850808067316</v>
      </c>
      <c r="F120" s="38">
        <f t="shared" si="17"/>
        <v>0.95818617418677954</v>
      </c>
      <c r="G120" s="39">
        <f t="shared" si="18"/>
        <v>588.88045564494098</v>
      </c>
      <c r="H120" s="39">
        <f t="shared" si="19"/>
        <v>0</v>
      </c>
      <c r="I120" s="37">
        <f t="shared" si="20"/>
        <v>588.88045564494098</v>
      </c>
      <c r="J120" s="40">
        <f t="shared" si="21"/>
        <v>-284.28082369713854</v>
      </c>
      <c r="K120" s="37">
        <f t="shared" si="22"/>
        <v>304.59963194780244</v>
      </c>
      <c r="L120" s="37">
        <f t="shared" si="23"/>
        <v>26453687.828482039</v>
      </c>
      <c r="M120" s="37">
        <f t="shared" si="24"/>
        <v>13683224.666359181</v>
      </c>
      <c r="N120" s="41">
        <f>'jan-aug'!M120</f>
        <v>13892315.244690562</v>
      </c>
      <c r="O120" s="41">
        <f t="shared" si="25"/>
        <v>-209090.57833138108</v>
      </c>
    </row>
    <row r="121" spans="1:15" s="34" customFormat="1" x14ac:dyDescent="0.2">
      <c r="A121" s="33">
        <v>709</v>
      </c>
      <c r="B121" s="34" t="s">
        <v>176</v>
      </c>
      <c r="C121" s="36">
        <v>917333</v>
      </c>
      <c r="D121" s="36">
        <v>44082</v>
      </c>
      <c r="E121" s="37">
        <f t="shared" si="16"/>
        <v>20809.695567351755</v>
      </c>
      <c r="F121" s="38">
        <f t="shared" si="17"/>
        <v>0.88656328530355888</v>
      </c>
      <c r="G121" s="39">
        <f t="shared" si="18"/>
        <v>1597.5736000742777</v>
      </c>
      <c r="H121" s="39">
        <f t="shared" si="19"/>
        <v>110.38679518168428</v>
      </c>
      <c r="I121" s="37">
        <f t="shared" si="20"/>
        <v>1707.9603952559619</v>
      </c>
      <c r="J121" s="40">
        <f t="shared" si="21"/>
        <v>-284.28082369713854</v>
      </c>
      <c r="K121" s="37">
        <f t="shared" si="22"/>
        <v>1423.6795715588232</v>
      </c>
      <c r="L121" s="37">
        <f t="shared" si="23"/>
        <v>75290310.143673316</v>
      </c>
      <c r="M121" s="37">
        <f t="shared" si="24"/>
        <v>62758642.873456046</v>
      </c>
      <c r="N121" s="41">
        <f>'jan-aug'!M121</f>
        <v>49920571.113329537</v>
      </c>
      <c r="O121" s="41">
        <f t="shared" si="25"/>
        <v>12838071.760126509</v>
      </c>
    </row>
    <row r="122" spans="1:15" s="34" customFormat="1" x14ac:dyDescent="0.2">
      <c r="A122" s="33">
        <v>710</v>
      </c>
      <c r="B122" s="34" t="s">
        <v>175</v>
      </c>
      <c r="C122" s="36">
        <v>1273494</v>
      </c>
      <c r="D122" s="36">
        <v>62019</v>
      </c>
      <c r="E122" s="37">
        <f t="shared" si="16"/>
        <v>20533.933149518696</v>
      </c>
      <c r="F122" s="38">
        <f t="shared" si="17"/>
        <v>0.87481487532196867</v>
      </c>
      <c r="G122" s="39">
        <f t="shared" si="18"/>
        <v>1763.0310507741131</v>
      </c>
      <c r="H122" s="39">
        <f t="shared" si="19"/>
        <v>206.90364142325487</v>
      </c>
      <c r="I122" s="37">
        <f t="shared" si="20"/>
        <v>1969.9346921973679</v>
      </c>
      <c r="J122" s="40">
        <f t="shared" si="21"/>
        <v>-284.28082369713854</v>
      </c>
      <c r="K122" s="37">
        <f t="shared" si="22"/>
        <v>1685.6538685002292</v>
      </c>
      <c r="L122" s="37">
        <f t="shared" si="23"/>
        <v>122173379.67538856</v>
      </c>
      <c r="M122" s="37">
        <f t="shared" si="24"/>
        <v>104542567.27051571</v>
      </c>
      <c r="N122" s="41">
        <f>'jan-aug'!M122</f>
        <v>84806714.218447</v>
      </c>
      <c r="O122" s="41">
        <f t="shared" si="25"/>
        <v>19735853.05206871</v>
      </c>
    </row>
    <row r="123" spans="1:15" s="34" customFormat="1" x14ac:dyDescent="0.2">
      <c r="A123" s="33">
        <v>711</v>
      </c>
      <c r="B123" s="34" t="s">
        <v>177</v>
      </c>
      <c r="C123" s="36">
        <v>129846</v>
      </c>
      <c r="D123" s="36">
        <v>6653</v>
      </c>
      <c r="E123" s="37">
        <f t="shared" si="16"/>
        <v>19516.909664812865</v>
      </c>
      <c r="F123" s="38">
        <f t="shared" si="17"/>
        <v>0.83148624137278782</v>
      </c>
      <c r="G123" s="39">
        <f t="shared" si="18"/>
        <v>2373.2451415976116</v>
      </c>
      <c r="H123" s="39">
        <f t="shared" si="19"/>
        <v>562.86186107029562</v>
      </c>
      <c r="I123" s="37">
        <f t="shared" si="20"/>
        <v>2936.1070026679072</v>
      </c>
      <c r="J123" s="40">
        <f t="shared" si="21"/>
        <v>-284.28082369713854</v>
      </c>
      <c r="K123" s="37">
        <f t="shared" si="22"/>
        <v>2651.8261789707685</v>
      </c>
      <c r="L123" s="37">
        <f t="shared" si="23"/>
        <v>19533919.888749588</v>
      </c>
      <c r="M123" s="37">
        <f t="shared" si="24"/>
        <v>17642599.568692524</v>
      </c>
      <c r="N123" s="41">
        <f>'jan-aug'!M123</f>
        <v>14228276.237851763</v>
      </c>
      <c r="O123" s="41">
        <f t="shared" si="25"/>
        <v>3414323.3308407608</v>
      </c>
    </row>
    <row r="124" spans="1:15" s="34" customFormat="1" x14ac:dyDescent="0.2">
      <c r="A124" s="33">
        <v>713</v>
      </c>
      <c r="B124" s="34" t="s">
        <v>178</v>
      </c>
      <c r="C124" s="36">
        <v>199183</v>
      </c>
      <c r="D124" s="36">
        <v>9496</v>
      </c>
      <c r="E124" s="37">
        <f t="shared" si="16"/>
        <v>20975.463352990733</v>
      </c>
      <c r="F124" s="38">
        <f t="shared" si="17"/>
        <v>0.89362555260862031</v>
      </c>
      <c r="G124" s="39">
        <f t="shared" si="18"/>
        <v>1498.1129286908908</v>
      </c>
      <c r="H124" s="39">
        <f t="shared" si="19"/>
        <v>52.3680702080419</v>
      </c>
      <c r="I124" s="37">
        <f t="shared" si="20"/>
        <v>1550.4809988989327</v>
      </c>
      <c r="J124" s="40">
        <f t="shared" si="21"/>
        <v>-284.28082369713854</v>
      </c>
      <c r="K124" s="37">
        <f t="shared" si="22"/>
        <v>1266.2001752017941</v>
      </c>
      <c r="L124" s="37">
        <f t="shared" si="23"/>
        <v>14723367.565544264</v>
      </c>
      <c r="M124" s="37">
        <f t="shared" si="24"/>
        <v>12023836.863716237</v>
      </c>
      <c r="N124" s="41">
        <f>'jan-aug'!M124</f>
        <v>10098604.074047849</v>
      </c>
      <c r="O124" s="41">
        <f t="shared" si="25"/>
        <v>1925232.7896683887</v>
      </c>
    </row>
    <row r="125" spans="1:15" s="34" customFormat="1" x14ac:dyDescent="0.2">
      <c r="A125" s="33">
        <v>714</v>
      </c>
      <c r="B125" s="34" t="s">
        <v>179</v>
      </c>
      <c r="C125" s="36">
        <v>60922</v>
      </c>
      <c r="D125" s="36">
        <v>3176</v>
      </c>
      <c r="E125" s="37">
        <f t="shared" si="16"/>
        <v>19181.989924433248</v>
      </c>
      <c r="F125" s="38">
        <f t="shared" si="17"/>
        <v>0.81721752973388151</v>
      </c>
      <c r="G125" s="39">
        <f t="shared" si="18"/>
        <v>2574.1969858253819</v>
      </c>
      <c r="H125" s="39">
        <f t="shared" si="19"/>
        <v>680.08377020316163</v>
      </c>
      <c r="I125" s="37">
        <f t="shared" si="20"/>
        <v>3254.2807560285437</v>
      </c>
      <c r="J125" s="40">
        <f t="shared" si="21"/>
        <v>-284.28082369713854</v>
      </c>
      <c r="K125" s="37">
        <f t="shared" si="22"/>
        <v>2969.999932331405</v>
      </c>
      <c r="L125" s="37">
        <f t="shared" si="23"/>
        <v>10335595.681146655</v>
      </c>
      <c r="M125" s="37">
        <f t="shared" si="24"/>
        <v>9432719.7850845419</v>
      </c>
      <c r="N125" s="41">
        <f>'jan-aug'!M125</f>
        <v>7494300.68862426</v>
      </c>
      <c r="O125" s="41">
        <f t="shared" si="25"/>
        <v>1938419.0964602819</v>
      </c>
    </row>
    <row r="126" spans="1:15" s="34" customFormat="1" x14ac:dyDescent="0.2">
      <c r="A126" s="33">
        <v>716</v>
      </c>
      <c r="B126" s="34" t="s">
        <v>180</v>
      </c>
      <c r="C126" s="36">
        <v>193718</v>
      </c>
      <c r="D126" s="36">
        <v>9486</v>
      </c>
      <c r="E126" s="37">
        <f t="shared" si="16"/>
        <v>20421.463208939491</v>
      </c>
      <c r="F126" s="38">
        <f t="shared" si="17"/>
        <v>0.87002327615152075</v>
      </c>
      <c r="G126" s="39">
        <f t="shared" si="18"/>
        <v>1830.5130151216363</v>
      </c>
      <c r="H126" s="39">
        <f t="shared" si="19"/>
        <v>246.26812062597671</v>
      </c>
      <c r="I126" s="37">
        <f t="shared" si="20"/>
        <v>2076.781135747613</v>
      </c>
      <c r="J126" s="40">
        <f t="shared" si="21"/>
        <v>-284.28082369713854</v>
      </c>
      <c r="K126" s="37">
        <f t="shared" si="22"/>
        <v>1792.5003120504743</v>
      </c>
      <c r="L126" s="37">
        <f t="shared" si="23"/>
        <v>19700345.853701856</v>
      </c>
      <c r="M126" s="37">
        <f t="shared" si="24"/>
        <v>17003657.960110798</v>
      </c>
      <c r="N126" s="41">
        <f>'jan-aug'!M126</f>
        <v>14460617.201602548</v>
      </c>
      <c r="O126" s="41">
        <f t="shared" si="25"/>
        <v>2543040.7585082501</v>
      </c>
    </row>
    <row r="127" spans="1:15" s="34" customFormat="1" x14ac:dyDescent="0.2">
      <c r="A127" s="33">
        <v>722</v>
      </c>
      <c r="B127" s="34" t="s">
        <v>181</v>
      </c>
      <c r="C127" s="36">
        <v>524827</v>
      </c>
      <c r="D127" s="36">
        <v>21748</v>
      </c>
      <c r="E127" s="37">
        <f t="shared" si="16"/>
        <v>24132.196064005886</v>
      </c>
      <c r="F127" s="38">
        <f t="shared" si="17"/>
        <v>1.0281130233188398</v>
      </c>
      <c r="G127" s="39">
        <f t="shared" si="18"/>
        <v>-395.92669791820077</v>
      </c>
      <c r="H127" s="39">
        <f t="shared" si="19"/>
        <v>0</v>
      </c>
      <c r="I127" s="37">
        <f t="shared" si="20"/>
        <v>-395.92669791820077</v>
      </c>
      <c r="J127" s="40">
        <f t="shared" si="21"/>
        <v>-284.28082369713854</v>
      </c>
      <c r="K127" s="37">
        <f t="shared" si="22"/>
        <v>-680.20752161533937</v>
      </c>
      <c r="L127" s="37">
        <f t="shared" si="23"/>
        <v>-8610613.826325031</v>
      </c>
      <c r="M127" s="37">
        <f t="shared" si="24"/>
        <v>-14793153.180090401</v>
      </c>
      <c r="N127" s="41">
        <f>'jan-aug'!M127</f>
        <v>-9899874.9578930084</v>
      </c>
      <c r="O127" s="41">
        <f t="shared" si="25"/>
        <v>-4893278.222197393</v>
      </c>
    </row>
    <row r="128" spans="1:15" s="34" customFormat="1" x14ac:dyDescent="0.2">
      <c r="A128" s="33">
        <v>723</v>
      </c>
      <c r="B128" s="34" t="s">
        <v>182</v>
      </c>
      <c r="C128" s="36">
        <v>120054</v>
      </c>
      <c r="D128" s="36">
        <v>4928</v>
      </c>
      <c r="E128" s="37">
        <f t="shared" si="16"/>
        <v>24361.607142857141</v>
      </c>
      <c r="F128" s="38">
        <f t="shared" si="17"/>
        <v>1.0378867097763436</v>
      </c>
      <c r="G128" s="39">
        <f t="shared" si="18"/>
        <v>-533.57334522895394</v>
      </c>
      <c r="H128" s="39">
        <f t="shared" si="19"/>
        <v>0</v>
      </c>
      <c r="I128" s="37">
        <f t="shared" si="20"/>
        <v>-533.57334522895394</v>
      </c>
      <c r="J128" s="40">
        <f t="shared" si="21"/>
        <v>-284.28082369713854</v>
      </c>
      <c r="K128" s="37">
        <f t="shared" si="22"/>
        <v>-817.85416892609248</v>
      </c>
      <c r="L128" s="37">
        <f t="shared" si="23"/>
        <v>-2629449.4452882851</v>
      </c>
      <c r="M128" s="37">
        <f t="shared" si="24"/>
        <v>-4030385.3444677838</v>
      </c>
      <c r="N128" s="41">
        <f>'jan-aug'!M128</f>
        <v>-2841688.4215788455</v>
      </c>
      <c r="O128" s="41">
        <f t="shared" si="25"/>
        <v>-1188696.9228889383</v>
      </c>
    </row>
    <row r="129" spans="1:15" s="34" customFormat="1" x14ac:dyDescent="0.2">
      <c r="A129" s="33">
        <v>728</v>
      </c>
      <c r="B129" s="34" t="s">
        <v>183</v>
      </c>
      <c r="C129" s="36">
        <v>48378</v>
      </c>
      <c r="D129" s="36">
        <v>2475</v>
      </c>
      <c r="E129" s="37">
        <f t="shared" si="16"/>
        <v>19546.666666666668</v>
      </c>
      <c r="F129" s="38">
        <f t="shared" si="17"/>
        <v>0.83275399011225915</v>
      </c>
      <c r="G129" s="39">
        <f t="shared" si="18"/>
        <v>2355.3909404853298</v>
      </c>
      <c r="H129" s="39">
        <f t="shared" si="19"/>
        <v>552.44691042146474</v>
      </c>
      <c r="I129" s="37">
        <f t="shared" si="20"/>
        <v>2907.8378509067943</v>
      </c>
      <c r="J129" s="40">
        <f t="shared" si="21"/>
        <v>-284.28082369713854</v>
      </c>
      <c r="K129" s="37">
        <f t="shared" si="22"/>
        <v>2623.5570272096556</v>
      </c>
      <c r="L129" s="37">
        <f t="shared" si="23"/>
        <v>7196898.680994316</v>
      </c>
      <c r="M129" s="37">
        <f t="shared" si="24"/>
        <v>6493303.6423438974</v>
      </c>
      <c r="N129" s="41">
        <f>'jan-aug'!M129</f>
        <v>4978750.9302093945</v>
      </c>
      <c r="O129" s="41">
        <f t="shared" si="25"/>
        <v>1514552.7121345028</v>
      </c>
    </row>
    <row r="130" spans="1:15" s="34" customFormat="1" x14ac:dyDescent="0.2">
      <c r="A130" s="33">
        <v>805</v>
      </c>
      <c r="B130" s="34" t="s">
        <v>184</v>
      </c>
      <c r="C130" s="36">
        <v>763653</v>
      </c>
      <c r="D130" s="36">
        <v>36198</v>
      </c>
      <c r="E130" s="37">
        <f t="shared" si="16"/>
        <v>21096.552295706944</v>
      </c>
      <c r="F130" s="38">
        <f t="shared" si="17"/>
        <v>0.89878435036810522</v>
      </c>
      <c r="G130" s="39">
        <f t="shared" si="18"/>
        <v>1425.4595630611641</v>
      </c>
      <c r="H130" s="39">
        <f t="shared" si="19"/>
        <v>9.9869402573680404</v>
      </c>
      <c r="I130" s="37">
        <f t="shared" si="20"/>
        <v>1435.4465033185322</v>
      </c>
      <c r="J130" s="40">
        <f t="shared" si="21"/>
        <v>-284.28082369713854</v>
      </c>
      <c r="K130" s="37">
        <f t="shared" si="22"/>
        <v>1151.1656796213938</v>
      </c>
      <c r="L130" s="37">
        <f t="shared" si="23"/>
        <v>51960292.527124226</v>
      </c>
      <c r="M130" s="37">
        <f t="shared" si="24"/>
        <v>41669895.270935215</v>
      </c>
      <c r="N130" s="41">
        <f>'jan-aug'!M130</f>
        <v>31633013.659839462</v>
      </c>
      <c r="O130" s="41">
        <f t="shared" si="25"/>
        <v>10036881.611095753</v>
      </c>
    </row>
    <row r="131" spans="1:15" s="34" customFormat="1" x14ac:dyDescent="0.2">
      <c r="A131" s="33">
        <v>806</v>
      </c>
      <c r="B131" s="34" t="s">
        <v>185</v>
      </c>
      <c r="C131" s="36">
        <v>1074183</v>
      </c>
      <c r="D131" s="36">
        <v>54316</v>
      </c>
      <c r="E131" s="37">
        <f t="shared" si="16"/>
        <v>19776.548346711836</v>
      </c>
      <c r="F131" s="38">
        <f t="shared" si="17"/>
        <v>0.84254772576938686</v>
      </c>
      <c r="G131" s="39">
        <f t="shared" si="18"/>
        <v>2217.4619324582295</v>
      </c>
      <c r="H131" s="39">
        <f t="shared" si="19"/>
        <v>471.98832240565605</v>
      </c>
      <c r="I131" s="37">
        <f t="shared" si="20"/>
        <v>2689.4502548638857</v>
      </c>
      <c r="J131" s="40">
        <f t="shared" si="21"/>
        <v>-284.28082369713854</v>
      </c>
      <c r="K131" s="37">
        <f t="shared" si="22"/>
        <v>2405.169431166747</v>
      </c>
      <c r="L131" s="37">
        <f t="shared" si="23"/>
        <v>146080180.04318681</v>
      </c>
      <c r="M131" s="37">
        <f t="shared" si="24"/>
        <v>130639182.82325304</v>
      </c>
      <c r="N131" s="41">
        <f>'jan-aug'!M131</f>
        <v>103583566.37383984</v>
      </c>
      <c r="O131" s="41">
        <f t="shared" si="25"/>
        <v>27055616.449413195</v>
      </c>
    </row>
    <row r="132" spans="1:15" s="34" customFormat="1" x14ac:dyDescent="0.2">
      <c r="A132" s="33">
        <v>807</v>
      </c>
      <c r="B132" s="34" t="s">
        <v>186</v>
      </c>
      <c r="C132" s="36">
        <v>242496</v>
      </c>
      <c r="D132" s="36">
        <v>12757</v>
      </c>
      <c r="E132" s="37">
        <f t="shared" si="16"/>
        <v>19008.857881947166</v>
      </c>
      <c r="F132" s="38">
        <f t="shared" si="17"/>
        <v>0.8098415202251894</v>
      </c>
      <c r="G132" s="39">
        <f t="shared" si="18"/>
        <v>2678.0762113170313</v>
      </c>
      <c r="H132" s="39">
        <f t="shared" si="19"/>
        <v>740.67998507329048</v>
      </c>
      <c r="I132" s="37">
        <f t="shared" si="20"/>
        <v>3418.7561963903217</v>
      </c>
      <c r="J132" s="40">
        <f t="shared" si="21"/>
        <v>-284.28082369713854</v>
      </c>
      <c r="K132" s="37">
        <f t="shared" si="22"/>
        <v>3134.4753726931831</v>
      </c>
      <c r="L132" s="37">
        <f t="shared" si="23"/>
        <v>43613072.797351338</v>
      </c>
      <c r="M132" s="37">
        <f t="shared" si="24"/>
        <v>39986502.329446934</v>
      </c>
      <c r="N132" s="41">
        <f>'jan-aug'!M132</f>
        <v>29685893.178457081</v>
      </c>
      <c r="O132" s="41">
        <f t="shared" si="25"/>
        <v>10300609.150989853</v>
      </c>
    </row>
    <row r="133" spans="1:15" s="34" customFormat="1" x14ac:dyDescent="0.2">
      <c r="A133" s="33">
        <v>811</v>
      </c>
      <c r="B133" s="34" t="s">
        <v>187</v>
      </c>
      <c r="C133" s="36">
        <v>45314</v>
      </c>
      <c r="D133" s="36">
        <v>2357</v>
      </c>
      <c r="E133" s="37">
        <f t="shared" si="16"/>
        <v>19225.286380992788</v>
      </c>
      <c r="F133" s="38">
        <f t="shared" si="17"/>
        <v>0.81906210495340803</v>
      </c>
      <c r="G133" s="39">
        <f t="shared" si="18"/>
        <v>2548.2191118896581</v>
      </c>
      <c r="H133" s="39">
        <f t="shared" si="19"/>
        <v>664.93001040732281</v>
      </c>
      <c r="I133" s="37">
        <f t="shared" si="20"/>
        <v>3213.1491222969807</v>
      </c>
      <c r="J133" s="40">
        <f t="shared" si="21"/>
        <v>-284.28082369713854</v>
      </c>
      <c r="K133" s="37">
        <f t="shared" si="22"/>
        <v>2928.8682985998421</v>
      </c>
      <c r="L133" s="37">
        <f t="shared" si="23"/>
        <v>7573392.4812539835</v>
      </c>
      <c r="M133" s="37">
        <f t="shared" si="24"/>
        <v>6903342.5797998281</v>
      </c>
      <c r="N133" s="41">
        <f>'jan-aug'!M133</f>
        <v>5440445.8353549661</v>
      </c>
      <c r="O133" s="41">
        <f t="shared" si="25"/>
        <v>1462896.744444862</v>
      </c>
    </row>
    <row r="134" spans="1:15" s="34" customFormat="1" x14ac:dyDescent="0.2">
      <c r="A134" s="33">
        <v>814</v>
      </c>
      <c r="B134" s="34" t="s">
        <v>188</v>
      </c>
      <c r="C134" s="36">
        <v>289330</v>
      </c>
      <c r="D134" s="36">
        <v>14138</v>
      </c>
      <c r="E134" s="37">
        <f t="shared" si="16"/>
        <v>20464.705050219269</v>
      </c>
      <c r="F134" s="38">
        <f t="shared" si="17"/>
        <v>0.87186552457574662</v>
      </c>
      <c r="G134" s="39">
        <f t="shared" si="18"/>
        <v>1804.5679103537695</v>
      </c>
      <c r="H134" s="39">
        <f t="shared" si="19"/>
        <v>231.13347617805445</v>
      </c>
      <c r="I134" s="37">
        <f t="shared" si="20"/>
        <v>2035.701386531824</v>
      </c>
      <c r="J134" s="40">
        <f t="shared" si="21"/>
        <v>-284.28082369713854</v>
      </c>
      <c r="K134" s="37">
        <f t="shared" si="22"/>
        <v>1751.4205628346854</v>
      </c>
      <c r="L134" s="37">
        <f t="shared" si="23"/>
        <v>28780746.20278693</v>
      </c>
      <c r="M134" s="37">
        <f t="shared" si="24"/>
        <v>24761583.917356782</v>
      </c>
      <c r="N134" s="41">
        <f>'jan-aug'!M134</f>
        <v>19534800.26315169</v>
      </c>
      <c r="O134" s="41">
        <f t="shared" si="25"/>
        <v>5226783.6542050913</v>
      </c>
    </row>
    <row r="135" spans="1:15" s="34" customFormat="1" x14ac:dyDescent="0.2">
      <c r="A135" s="33">
        <v>815</v>
      </c>
      <c r="B135" s="34" t="s">
        <v>189</v>
      </c>
      <c r="C135" s="36">
        <v>192154</v>
      </c>
      <c r="D135" s="36">
        <v>10586</v>
      </c>
      <c r="E135" s="37">
        <f t="shared" si="16"/>
        <v>18151.709805403363</v>
      </c>
      <c r="F135" s="38">
        <f t="shared" si="17"/>
        <v>0.77332411840771498</v>
      </c>
      <c r="G135" s="39">
        <f t="shared" si="18"/>
        <v>3192.365057243313</v>
      </c>
      <c r="H135" s="39">
        <f t="shared" si="19"/>
        <v>1040.6818118636213</v>
      </c>
      <c r="I135" s="37">
        <f t="shared" si="20"/>
        <v>4233.0468691069345</v>
      </c>
      <c r="J135" s="40">
        <f t="shared" si="21"/>
        <v>-284.28082369713854</v>
      </c>
      <c r="K135" s="37">
        <f t="shared" si="22"/>
        <v>3948.7660454097959</v>
      </c>
      <c r="L135" s="37">
        <f t="shared" si="23"/>
        <v>44811034.156366006</v>
      </c>
      <c r="M135" s="37">
        <f t="shared" si="24"/>
        <v>41801637.356708102</v>
      </c>
      <c r="N135" s="41">
        <f>'jan-aug'!M135</f>
        <v>33652323.1705845</v>
      </c>
      <c r="O135" s="41">
        <f t="shared" si="25"/>
        <v>8149314.1861236021</v>
      </c>
    </row>
    <row r="136" spans="1:15" s="34" customFormat="1" x14ac:dyDescent="0.2">
      <c r="A136" s="33">
        <v>817</v>
      </c>
      <c r="B136" s="34" t="s">
        <v>190</v>
      </c>
      <c r="C136" s="36">
        <v>68105</v>
      </c>
      <c r="D136" s="36">
        <v>4148</v>
      </c>
      <c r="E136" s="37">
        <f t="shared" si="16"/>
        <v>16418.756027000964</v>
      </c>
      <c r="F136" s="38">
        <f t="shared" si="17"/>
        <v>0.69949443694567293</v>
      </c>
      <c r="G136" s="39">
        <f t="shared" si="18"/>
        <v>4232.1373242847521</v>
      </c>
      <c r="H136" s="39">
        <f t="shared" si="19"/>
        <v>1647.2156343044612</v>
      </c>
      <c r="I136" s="37">
        <f t="shared" si="20"/>
        <v>5879.3529585892138</v>
      </c>
      <c r="J136" s="40">
        <f t="shared" si="21"/>
        <v>-284.28082369713854</v>
      </c>
      <c r="K136" s="37">
        <f t="shared" si="22"/>
        <v>5595.0721348920752</v>
      </c>
      <c r="L136" s="37">
        <f t="shared" si="23"/>
        <v>24387556.072228059</v>
      </c>
      <c r="M136" s="37">
        <f t="shared" si="24"/>
        <v>23208359.215532329</v>
      </c>
      <c r="N136" s="41">
        <f>'jan-aug'!M136</f>
        <v>18173614.690306496</v>
      </c>
      <c r="O136" s="41">
        <f t="shared" si="25"/>
        <v>5034744.5252258331</v>
      </c>
    </row>
    <row r="137" spans="1:15" s="34" customFormat="1" x14ac:dyDescent="0.2">
      <c r="A137" s="33">
        <v>819</v>
      </c>
      <c r="B137" s="34" t="s">
        <v>191</v>
      </c>
      <c r="C137" s="36">
        <v>114928</v>
      </c>
      <c r="D137" s="36">
        <v>6585</v>
      </c>
      <c r="E137" s="37">
        <f t="shared" ref="E137:E200" si="26">(C137*1000)/D137</f>
        <v>17452.999240698558</v>
      </c>
      <c r="F137" s="38">
        <f t="shared" ref="F137:F200" si="27">IF(ISNUMBER(C137),E137/E$435,"")</f>
        <v>0.74355668948420628</v>
      </c>
      <c r="G137" s="39">
        <f t="shared" ref="G137:G200" si="28">(E$435-E137)*0.6</f>
        <v>3611.5913960661956</v>
      </c>
      <c r="H137" s="39">
        <f t="shared" ref="H137:H200" si="29">IF(E137&gt;=E$435*0.9,0,IF(E137&lt;0.9*E$435,(E$435*0.9-E137)*0.35))</f>
        <v>1285.2305095103029</v>
      </c>
      <c r="I137" s="37">
        <f t="shared" ref="I137:I200" si="30">G137+H137</f>
        <v>4896.8219055764985</v>
      </c>
      <c r="J137" s="40">
        <f t="shared" ref="J137:J200" si="31">I$437</f>
        <v>-284.28082369713854</v>
      </c>
      <c r="K137" s="37">
        <f t="shared" ref="K137:K200" si="32">I137+J137</f>
        <v>4612.5410818793598</v>
      </c>
      <c r="L137" s="37">
        <f t="shared" ref="L137:L200" si="33">(I137*D137)</f>
        <v>32245572.248221241</v>
      </c>
      <c r="M137" s="37">
        <f t="shared" ref="M137:M200" si="34">(K137*D137)</f>
        <v>30373583.024175584</v>
      </c>
      <c r="N137" s="41">
        <f>'jan-aug'!M137</f>
        <v>23716905.505223785</v>
      </c>
      <c r="O137" s="41">
        <f t="shared" ref="O137:O200" si="35">M137-N137</f>
        <v>6656677.5189517997</v>
      </c>
    </row>
    <row r="138" spans="1:15" s="34" customFormat="1" x14ac:dyDescent="0.2">
      <c r="A138" s="33">
        <v>821</v>
      </c>
      <c r="B138" s="34" t="s">
        <v>192</v>
      </c>
      <c r="C138" s="36">
        <v>109189</v>
      </c>
      <c r="D138" s="36">
        <v>6262</v>
      </c>
      <c r="E138" s="37">
        <f t="shared" si="26"/>
        <v>17436.761418077291</v>
      </c>
      <c r="F138" s="38">
        <f t="shared" si="27"/>
        <v>0.74286490342118128</v>
      </c>
      <c r="G138" s="39">
        <f t="shared" si="28"/>
        <v>3621.3340896389564</v>
      </c>
      <c r="H138" s="39">
        <f t="shared" si="29"/>
        <v>1290.9137474277468</v>
      </c>
      <c r="I138" s="37">
        <f t="shared" si="30"/>
        <v>4912.2478370667031</v>
      </c>
      <c r="J138" s="40">
        <f t="shared" si="31"/>
        <v>-284.28082369713854</v>
      </c>
      <c r="K138" s="37">
        <f t="shared" si="32"/>
        <v>4627.9670133695645</v>
      </c>
      <c r="L138" s="37">
        <f t="shared" si="33"/>
        <v>30760495.955711696</v>
      </c>
      <c r="M138" s="37">
        <f t="shared" si="34"/>
        <v>28980329.437720213</v>
      </c>
      <c r="N138" s="41">
        <f>'jan-aug'!M138</f>
        <v>23589269.525240902</v>
      </c>
      <c r="O138" s="41">
        <f t="shared" si="35"/>
        <v>5391059.9124793112</v>
      </c>
    </row>
    <row r="139" spans="1:15" s="34" customFormat="1" x14ac:dyDescent="0.2">
      <c r="A139" s="33">
        <v>822</v>
      </c>
      <c r="B139" s="34" t="s">
        <v>193</v>
      </c>
      <c r="C139" s="36">
        <v>80884</v>
      </c>
      <c r="D139" s="36">
        <v>4303</v>
      </c>
      <c r="E139" s="37">
        <f t="shared" si="26"/>
        <v>18797.11828956542</v>
      </c>
      <c r="F139" s="38">
        <f t="shared" si="27"/>
        <v>0.80082069875073636</v>
      </c>
      <c r="G139" s="39">
        <f t="shared" si="28"/>
        <v>2805.1199667460787</v>
      </c>
      <c r="H139" s="39">
        <f t="shared" si="29"/>
        <v>814.78884240690149</v>
      </c>
      <c r="I139" s="37">
        <f t="shared" si="30"/>
        <v>3619.9088091529802</v>
      </c>
      <c r="J139" s="40">
        <f t="shared" si="31"/>
        <v>-284.28082369713854</v>
      </c>
      <c r="K139" s="37">
        <f t="shared" si="32"/>
        <v>3335.6279854558416</v>
      </c>
      <c r="L139" s="37">
        <f t="shared" si="33"/>
        <v>15576467.605785273</v>
      </c>
      <c r="M139" s="37">
        <f t="shared" si="34"/>
        <v>14353207.221416486</v>
      </c>
      <c r="N139" s="41">
        <f>'jan-aug'!M139</f>
        <v>11141061.213208493</v>
      </c>
      <c r="O139" s="41">
        <f t="shared" si="35"/>
        <v>3212146.0082079936</v>
      </c>
    </row>
    <row r="140" spans="1:15" s="34" customFormat="1" x14ac:dyDescent="0.2">
      <c r="A140" s="33">
        <v>826</v>
      </c>
      <c r="B140" s="34" t="s">
        <v>194</v>
      </c>
      <c r="C140" s="36">
        <v>157745</v>
      </c>
      <c r="D140" s="36">
        <v>5894</v>
      </c>
      <c r="E140" s="37">
        <f t="shared" si="26"/>
        <v>26763.657957244657</v>
      </c>
      <c r="F140" s="38">
        <f t="shared" si="27"/>
        <v>1.1402221838623057</v>
      </c>
      <c r="G140" s="39">
        <f t="shared" si="28"/>
        <v>-1974.8038338614633</v>
      </c>
      <c r="H140" s="39">
        <f t="shared" si="29"/>
        <v>0</v>
      </c>
      <c r="I140" s="37">
        <f t="shared" si="30"/>
        <v>-1974.8038338614633</v>
      </c>
      <c r="J140" s="40">
        <f t="shared" si="31"/>
        <v>-284.28082369713854</v>
      </c>
      <c r="K140" s="37">
        <f t="shared" si="32"/>
        <v>-2259.084657558602</v>
      </c>
      <c r="L140" s="37">
        <f t="shared" si="33"/>
        <v>-11639493.796779465</v>
      </c>
      <c r="M140" s="37">
        <f t="shared" si="34"/>
        <v>-13315044.971650399</v>
      </c>
      <c r="N140" s="41">
        <f>'jan-aug'!M140</f>
        <v>-15020502.345126972</v>
      </c>
      <c r="O140" s="41">
        <f t="shared" si="35"/>
        <v>1705457.3734765723</v>
      </c>
    </row>
    <row r="141" spans="1:15" s="34" customFormat="1" x14ac:dyDescent="0.2">
      <c r="A141" s="33">
        <v>827</v>
      </c>
      <c r="B141" s="34" t="s">
        <v>195</v>
      </c>
      <c r="C141" s="36">
        <v>34984</v>
      </c>
      <c r="D141" s="36">
        <v>1593</v>
      </c>
      <c r="E141" s="37">
        <f t="shared" si="26"/>
        <v>21961.079723791587</v>
      </c>
      <c r="F141" s="38">
        <f t="shared" si="27"/>
        <v>0.93561613747412375</v>
      </c>
      <c r="G141" s="39">
        <f t="shared" si="28"/>
        <v>906.74310621037876</v>
      </c>
      <c r="H141" s="39">
        <f t="shared" si="29"/>
        <v>0</v>
      </c>
      <c r="I141" s="37">
        <f t="shared" si="30"/>
        <v>906.74310621037876</v>
      </c>
      <c r="J141" s="40">
        <f t="shared" si="31"/>
        <v>-284.28082369713854</v>
      </c>
      <c r="K141" s="37">
        <f t="shared" si="32"/>
        <v>622.46228251324021</v>
      </c>
      <c r="L141" s="37">
        <f t="shared" si="33"/>
        <v>1444441.7681931334</v>
      </c>
      <c r="M141" s="37">
        <f t="shared" si="34"/>
        <v>991582.41604359169</v>
      </c>
      <c r="N141" s="41">
        <f>'jan-aug'!M141</f>
        <v>60588.219242063336</v>
      </c>
      <c r="O141" s="41">
        <f t="shared" si="35"/>
        <v>930994.19680152833</v>
      </c>
    </row>
    <row r="142" spans="1:15" s="34" customFormat="1" x14ac:dyDescent="0.2">
      <c r="A142" s="33">
        <v>828</v>
      </c>
      <c r="B142" s="34" t="s">
        <v>196</v>
      </c>
      <c r="C142" s="36">
        <v>60233</v>
      </c>
      <c r="D142" s="36">
        <v>2979</v>
      </c>
      <c r="E142" s="37">
        <f t="shared" si="26"/>
        <v>20219.201074185967</v>
      </c>
      <c r="F142" s="38">
        <f t="shared" si="27"/>
        <v>0.86140622636820119</v>
      </c>
      <c r="G142" s="39">
        <f t="shared" si="28"/>
        <v>1951.8702959737507</v>
      </c>
      <c r="H142" s="39">
        <f t="shared" si="29"/>
        <v>317.05986778971015</v>
      </c>
      <c r="I142" s="37">
        <f t="shared" si="30"/>
        <v>2268.9301637634608</v>
      </c>
      <c r="J142" s="40">
        <f t="shared" si="31"/>
        <v>-284.28082369713854</v>
      </c>
      <c r="K142" s="37">
        <f t="shared" si="32"/>
        <v>1984.6493400663221</v>
      </c>
      <c r="L142" s="37">
        <f t="shared" si="33"/>
        <v>6759142.9578513494</v>
      </c>
      <c r="M142" s="37">
        <f t="shared" si="34"/>
        <v>5912270.384057574</v>
      </c>
      <c r="N142" s="41">
        <f>'jan-aug'!M142</f>
        <v>4268269.3014520369</v>
      </c>
      <c r="O142" s="41">
        <f t="shared" si="35"/>
        <v>1644001.082605537</v>
      </c>
    </row>
    <row r="143" spans="1:15" s="34" customFormat="1" x14ac:dyDescent="0.2">
      <c r="A143" s="33">
        <v>829</v>
      </c>
      <c r="B143" s="34" t="s">
        <v>197</v>
      </c>
      <c r="C143" s="36">
        <v>49214</v>
      </c>
      <c r="D143" s="36">
        <v>2442</v>
      </c>
      <c r="E143" s="37">
        <f t="shared" si="26"/>
        <v>20153.153153153155</v>
      </c>
      <c r="F143" s="38">
        <f t="shared" si="27"/>
        <v>0.85859236195251076</v>
      </c>
      <c r="G143" s="39">
        <f t="shared" si="28"/>
        <v>1991.4990485934379</v>
      </c>
      <c r="H143" s="39">
        <f t="shared" si="29"/>
        <v>340.17664015119442</v>
      </c>
      <c r="I143" s="37">
        <f t="shared" si="30"/>
        <v>2331.6756887446322</v>
      </c>
      <c r="J143" s="40">
        <f t="shared" si="31"/>
        <v>-284.28082369713854</v>
      </c>
      <c r="K143" s="37">
        <f t="shared" si="32"/>
        <v>2047.3948650474936</v>
      </c>
      <c r="L143" s="37">
        <f t="shared" si="33"/>
        <v>5693952.0319143916</v>
      </c>
      <c r="M143" s="37">
        <f t="shared" si="34"/>
        <v>4999738.2604459794</v>
      </c>
      <c r="N143" s="41">
        <f>'jan-aug'!M143</f>
        <v>3229284.2511399346</v>
      </c>
      <c r="O143" s="41">
        <f t="shared" si="35"/>
        <v>1770454.0093060448</v>
      </c>
    </row>
    <row r="144" spans="1:15" s="34" customFormat="1" x14ac:dyDescent="0.2">
      <c r="A144" s="33">
        <v>830</v>
      </c>
      <c r="B144" s="34" t="s">
        <v>198</v>
      </c>
      <c r="C144" s="36">
        <v>33357</v>
      </c>
      <c r="D144" s="36">
        <v>1476</v>
      </c>
      <c r="E144" s="37">
        <f t="shared" si="26"/>
        <v>22599.593495934958</v>
      </c>
      <c r="F144" s="38">
        <f t="shared" si="27"/>
        <v>0.96281897980840181</v>
      </c>
      <c r="G144" s="39">
        <f t="shared" si="28"/>
        <v>523.63484292435601</v>
      </c>
      <c r="H144" s="39">
        <f t="shared" si="29"/>
        <v>0</v>
      </c>
      <c r="I144" s="37">
        <f t="shared" si="30"/>
        <v>523.63484292435601</v>
      </c>
      <c r="J144" s="40">
        <f t="shared" si="31"/>
        <v>-284.28082369713854</v>
      </c>
      <c r="K144" s="37">
        <f t="shared" si="32"/>
        <v>239.35401922721746</v>
      </c>
      <c r="L144" s="37">
        <f t="shared" si="33"/>
        <v>772885.02815634944</v>
      </c>
      <c r="M144" s="37">
        <f t="shared" si="34"/>
        <v>353286.53237937298</v>
      </c>
      <c r="N144" s="41">
        <f>'jan-aug'!M144</f>
        <v>-223556.67821639235</v>
      </c>
      <c r="O144" s="41">
        <f t="shared" si="35"/>
        <v>576843.21059576538</v>
      </c>
    </row>
    <row r="145" spans="1:15" s="34" customFormat="1" x14ac:dyDescent="0.2">
      <c r="A145" s="33">
        <v>831</v>
      </c>
      <c r="B145" s="34" t="s">
        <v>199</v>
      </c>
      <c r="C145" s="36">
        <v>26499</v>
      </c>
      <c r="D145" s="36">
        <v>1319</v>
      </c>
      <c r="E145" s="37">
        <f t="shared" si="26"/>
        <v>20090.219863532981</v>
      </c>
      <c r="F145" s="38">
        <f t="shared" si="27"/>
        <v>0.85591119135008464</v>
      </c>
      <c r="G145" s="39">
        <f t="shared" si="28"/>
        <v>2029.2590223655425</v>
      </c>
      <c r="H145" s="39">
        <f t="shared" si="29"/>
        <v>362.20329151825536</v>
      </c>
      <c r="I145" s="37">
        <f t="shared" si="30"/>
        <v>2391.4623138837978</v>
      </c>
      <c r="J145" s="40">
        <f t="shared" si="31"/>
        <v>-284.28082369713854</v>
      </c>
      <c r="K145" s="37">
        <f t="shared" si="32"/>
        <v>2107.1814901866592</v>
      </c>
      <c r="L145" s="37">
        <f t="shared" si="33"/>
        <v>3154338.7920127292</v>
      </c>
      <c r="M145" s="37">
        <f t="shared" si="34"/>
        <v>2779372.3855562033</v>
      </c>
      <c r="N145" s="41">
        <f>'jan-aug'!M145</f>
        <v>1301798.475533813</v>
      </c>
      <c r="O145" s="41">
        <f t="shared" si="35"/>
        <v>1477573.9100223903</v>
      </c>
    </row>
    <row r="146" spans="1:15" s="34" customFormat="1" x14ac:dyDescent="0.2">
      <c r="A146" s="33">
        <v>833</v>
      </c>
      <c r="B146" s="34" t="s">
        <v>200</v>
      </c>
      <c r="C146" s="36">
        <v>65731</v>
      </c>
      <c r="D146" s="36">
        <v>2228</v>
      </c>
      <c r="E146" s="37">
        <f t="shared" si="26"/>
        <v>29502.244165170556</v>
      </c>
      <c r="F146" s="38">
        <f t="shared" si="27"/>
        <v>1.2568952018662292</v>
      </c>
      <c r="G146" s="39">
        <f t="shared" si="28"/>
        <v>-3617.9555586170027</v>
      </c>
      <c r="H146" s="39">
        <f t="shared" si="29"/>
        <v>0</v>
      </c>
      <c r="I146" s="37">
        <f t="shared" si="30"/>
        <v>-3617.9555586170027</v>
      </c>
      <c r="J146" s="40">
        <f t="shared" si="31"/>
        <v>-284.28082369713854</v>
      </c>
      <c r="K146" s="37">
        <f t="shared" si="32"/>
        <v>-3902.2363823141413</v>
      </c>
      <c r="L146" s="37">
        <f t="shared" si="33"/>
        <v>-8060804.9845986823</v>
      </c>
      <c r="M146" s="37">
        <f t="shared" si="34"/>
        <v>-8694182.6597959064</v>
      </c>
      <c r="N146" s="41">
        <f>'jan-aug'!M146</f>
        <v>-9573109.1321586203</v>
      </c>
      <c r="O146" s="41">
        <f t="shared" si="35"/>
        <v>878926.47236271389</v>
      </c>
    </row>
    <row r="147" spans="1:15" s="34" customFormat="1" x14ac:dyDescent="0.2">
      <c r="A147" s="33">
        <v>834</v>
      </c>
      <c r="B147" s="34" t="s">
        <v>201</v>
      </c>
      <c r="C147" s="36">
        <v>119094</v>
      </c>
      <c r="D147" s="36">
        <v>3726</v>
      </c>
      <c r="E147" s="37">
        <f t="shared" si="26"/>
        <v>31962.962962962964</v>
      </c>
      <c r="F147" s="38">
        <f t="shared" si="27"/>
        <v>1.3617301301100493</v>
      </c>
      <c r="G147" s="39">
        <f t="shared" si="28"/>
        <v>-5094.3868372924471</v>
      </c>
      <c r="H147" s="39">
        <f t="shared" si="29"/>
        <v>0</v>
      </c>
      <c r="I147" s="37">
        <f t="shared" si="30"/>
        <v>-5094.3868372924471</v>
      </c>
      <c r="J147" s="40">
        <f t="shared" si="31"/>
        <v>-284.28082369713854</v>
      </c>
      <c r="K147" s="37">
        <f t="shared" si="32"/>
        <v>-5378.6676609895858</v>
      </c>
      <c r="L147" s="37">
        <f t="shared" si="33"/>
        <v>-18981685.35575166</v>
      </c>
      <c r="M147" s="37">
        <f t="shared" si="34"/>
        <v>-20040915.704847198</v>
      </c>
      <c r="N147" s="41">
        <f>'jan-aug'!M147</f>
        <v>-20380339.419399917</v>
      </c>
      <c r="O147" s="41">
        <f t="shared" si="35"/>
        <v>339423.71455271915</v>
      </c>
    </row>
    <row r="148" spans="1:15" s="34" customFormat="1" x14ac:dyDescent="0.2">
      <c r="A148" s="33">
        <v>901</v>
      </c>
      <c r="B148" s="34" t="s">
        <v>202</v>
      </c>
      <c r="C148" s="36">
        <v>132750</v>
      </c>
      <c r="D148" s="36">
        <v>6936</v>
      </c>
      <c r="E148" s="37">
        <f t="shared" si="26"/>
        <v>19139.273356401383</v>
      </c>
      <c r="F148" s="38">
        <f t="shared" si="27"/>
        <v>0.81539765972335443</v>
      </c>
      <c r="G148" s="39">
        <f t="shared" si="28"/>
        <v>2599.8269266445009</v>
      </c>
      <c r="H148" s="39">
        <f t="shared" si="29"/>
        <v>695.03456901431434</v>
      </c>
      <c r="I148" s="37">
        <f t="shared" si="30"/>
        <v>3294.8614956588153</v>
      </c>
      <c r="J148" s="40">
        <f t="shared" si="31"/>
        <v>-284.28082369713854</v>
      </c>
      <c r="K148" s="37">
        <f t="shared" si="32"/>
        <v>3010.5806719616767</v>
      </c>
      <c r="L148" s="37">
        <f t="shared" si="33"/>
        <v>22853159.333889544</v>
      </c>
      <c r="M148" s="37">
        <f t="shared" si="34"/>
        <v>20881387.540726189</v>
      </c>
      <c r="N148" s="41">
        <f>'jan-aug'!M148</f>
        <v>16506114.72805348</v>
      </c>
      <c r="O148" s="41">
        <f t="shared" si="35"/>
        <v>4375272.8126727082</v>
      </c>
    </row>
    <row r="149" spans="1:15" s="34" customFormat="1" x14ac:dyDescent="0.2">
      <c r="A149" s="33">
        <v>904</v>
      </c>
      <c r="B149" s="34" t="s">
        <v>203</v>
      </c>
      <c r="C149" s="36">
        <v>556960</v>
      </c>
      <c r="D149" s="36">
        <v>22692</v>
      </c>
      <c r="E149" s="37">
        <f t="shared" si="26"/>
        <v>24544.332804512604</v>
      </c>
      <c r="F149" s="38">
        <f t="shared" si="27"/>
        <v>1.0456714398499873</v>
      </c>
      <c r="G149" s="39">
        <f t="shared" si="28"/>
        <v>-643.20874222223131</v>
      </c>
      <c r="H149" s="39">
        <f t="shared" si="29"/>
        <v>0</v>
      </c>
      <c r="I149" s="37">
        <f t="shared" si="30"/>
        <v>-643.20874222223131</v>
      </c>
      <c r="J149" s="40">
        <f t="shared" si="31"/>
        <v>-284.28082369713854</v>
      </c>
      <c r="K149" s="37">
        <f t="shared" si="32"/>
        <v>-927.48956591936985</v>
      </c>
      <c r="L149" s="37">
        <f t="shared" si="33"/>
        <v>-14595692.778506873</v>
      </c>
      <c r="M149" s="37">
        <f t="shared" si="34"/>
        <v>-21046593.229842342</v>
      </c>
      <c r="N149" s="41">
        <f>'jan-aug'!M149</f>
        <v>-4835615.2724162387</v>
      </c>
      <c r="O149" s="41">
        <f t="shared" si="35"/>
        <v>-16210977.957426105</v>
      </c>
    </row>
    <row r="150" spans="1:15" s="34" customFormat="1" x14ac:dyDescent="0.2">
      <c r="A150" s="33">
        <v>906</v>
      </c>
      <c r="B150" s="34" t="s">
        <v>204</v>
      </c>
      <c r="C150" s="36">
        <v>880318</v>
      </c>
      <c r="D150" s="36">
        <v>44576</v>
      </c>
      <c r="E150" s="37">
        <f t="shared" si="26"/>
        <v>19748.698851399855</v>
      </c>
      <c r="F150" s="38">
        <f t="shared" si="27"/>
        <v>0.84136124324839445</v>
      </c>
      <c r="G150" s="39">
        <f t="shared" si="28"/>
        <v>2234.1716296454179</v>
      </c>
      <c r="H150" s="39">
        <f t="shared" si="29"/>
        <v>481.73564576484927</v>
      </c>
      <c r="I150" s="37">
        <f t="shared" si="30"/>
        <v>2715.9072754102672</v>
      </c>
      <c r="J150" s="40">
        <f t="shared" si="31"/>
        <v>-284.28082369713854</v>
      </c>
      <c r="K150" s="37">
        <f t="shared" si="32"/>
        <v>2431.6264517131285</v>
      </c>
      <c r="L150" s="37">
        <f t="shared" si="33"/>
        <v>121064282.70868807</v>
      </c>
      <c r="M150" s="37">
        <f t="shared" si="34"/>
        <v>108392180.71156442</v>
      </c>
      <c r="N150" s="41">
        <f>'jan-aug'!M150</f>
        <v>88839902.612126887</v>
      </c>
      <c r="O150" s="41">
        <f t="shared" si="35"/>
        <v>19552278.099437535</v>
      </c>
    </row>
    <row r="151" spans="1:15" s="34" customFormat="1" x14ac:dyDescent="0.2">
      <c r="A151" s="33">
        <v>911</v>
      </c>
      <c r="B151" s="34" t="s">
        <v>205</v>
      </c>
      <c r="C151" s="36">
        <v>38950</v>
      </c>
      <c r="D151" s="36">
        <v>2511</v>
      </c>
      <c r="E151" s="37">
        <f t="shared" si="26"/>
        <v>15511.748307447233</v>
      </c>
      <c r="F151" s="38">
        <f t="shared" si="27"/>
        <v>0.66085284600837813</v>
      </c>
      <c r="G151" s="39">
        <f t="shared" si="28"/>
        <v>4776.3419560169905</v>
      </c>
      <c r="H151" s="39">
        <f t="shared" si="29"/>
        <v>1964.6683361482669</v>
      </c>
      <c r="I151" s="37">
        <f t="shared" si="30"/>
        <v>6741.0102921652579</v>
      </c>
      <c r="J151" s="40">
        <f t="shared" si="31"/>
        <v>-284.28082369713854</v>
      </c>
      <c r="K151" s="37">
        <f t="shared" si="32"/>
        <v>6456.7294684681192</v>
      </c>
      <c r="L151" s="37">
        <f t="shared" si="33"/>
        <v>16926676.843626961</v>
      </c>
      <c r="M151" s="37">
        <f t="shared" si="34"/>
        <v>16212847.695323447</v>
      </c>
      <c r="N151" s="41">
        <f>'jan-aug'!M151</f>
        <v>12459873.671012439</v>
      </c>
      <c r="O151" s="41">
        <f t="shared" si="35"/>
        <v>3752974.0243110079</v>
      </c>
    </row>
    <row r="152" spans="1:15" s="34" customFormat="1" x14ac:dyDescent="0.2">
      <c r="A152" s="33">
        <v>912</v>
      </c>
      <c r="B152" s="34" t="s">
        <v>206</v>
      </c>
      <c r="C152" s="36">
        <v>34766</v>
      </c>
      <c r="D152" s="36">
        <v>2104</v>
      </c>
      <c r="E152" s="37">
        <f t="shared" si="26"/>
        <v>16523.764258555133</v>
      </c>
      <c r="F152" s="38">
        <f t="shared" si="27"/>
        <v>0.7039681421207088</v>
      </c>
      <c r="G152" s="39">
        <f t="shared" si="28"/>
        <v>4169.1323853522508</v>
      </c>
      <c r="H152" s="39">
        <f t="shared" si="29"/>
        <v>1610.4627532605018</v>
      </c>
      <c r="I152" s="37">
        <f t="shared" si="30"/>
        <v>5779.5951386127526</v>
      </c>
      <c r="J152" s="40">
        <f t="shared" si="31"/>
        <v>-284.28082369713854</v>
      </c>
      <c r="K152" s="37">
        <f t="shared" si="32"/>
        <v>5495.314314915614</v>
      </c>
      <c r="L152" s="37">
        <f t="shared" si="33"/>
        <v>12160268.171641232</v>
      </c>
      <c r="M152" s="37">
        <f t="shared" si="34"/>
        <v>11562141.318582451</v>
      </c>
      <c r="N152" s="41">
        <f>'jan-aug'!M152</f>
        <v>8461917.9624891169</v>
      </c>
      <c r="O152" s="41">
        <f t="shared" si="35"/>
        <v>3100223.356093334</v>
      </c>
    </row>
    <row r="153" spans="1:15" s="34" customFormat="1" x14ac:dyDescent="0.2">
      <c r="A153" s="33">
        <v>914</v>
      </c>
      <c r="B153" s="34" t="s">
        <v>207</v>
      </c>
      <c r="C153" s="36">
        <v>110229</v>
      </c>
      <c r="D153" s="36">
        <v>6051</v>
      </c>
      <c r="E153" s="37">
        <f t="shared" si="26"/>
        <v>18216.658403569658</v>
      </c>
      <c r="F153" s="38">
        <f t="shared" si="27"/>
        <v>0.77609114795794587</v>
      </c>
      <c r="G153" s="39">
        <f t="shared" si="28"/>
        <v>3153.3958983435359</v>
      </c>
      <c r="H153" s="39">
        <f t="shared" si="29"/>
        <v>1017.9498025054182</v>
      </c>
      <c r="I153" s="37">
        <f t="shared" si="30"/>
        <v>4171.345700848954</v>
      </c>
      <c r="J153" s="40">
        <f t="shared" si="31"/>
        <v>-284.28082369713854</v>
      </c>
      <c r="K153" s="37">
        <f t="shared" si="32"/>
        <v>3887.0648771518154</v>
      </c>
      <c r="L153" s="37">
        <f t="shared" si="33"/>
        <v>25240812.835837021</v>
      </c>
      <c r="M153" s="37">
        <f t="shared" si="34"/>
        <v>23520629.571645636</v>
      </c>
      <c r="N153" s="41">
        <f>'jan-aug'!M153</f>
        <v>18434576.516645275</v>
      </c>
      <c r="O153" s="41">
        <f t="shared" si="35"/>
        <v>5086053.0550003611</v>
      </c>
    </row>
    <row r="154" spans="1:15" s="34" customFormat="1" x14ac:dyDescent="0.2">
      <c r="A154" s="33">
        <v>919</v>
      </c>
      <c r="B154" s="34" t="s">
        <v>208</v>
      </c>
      <c r="C154" s="36">
        <v>102046</v>
      </c>
      <c r="D154" s="36">
        <v>5713</v>
      </c>
      <c r="E154" s="37">
        <f t="shared" si="26"/>
        <v>17862.068965517243</v>
      </c>
      <c r="F154" s="38">
        <f t="shared" si="27"/>
        <v>0.76098444079270988</v>
      </c>
      <c r="G154" s="39">
        <f t="shared" si="28"/>
        <v>3366.1495611749851</v>
      </c>
      <c r="H154" s="39">
        <f t="shared" si="29"/>
        <v>1142.0561058237636</v>
      </c>
      <c r="I154" s="37">
        <f t="shared" si="30"/>
        <v>4508.2056669987487</v>
      </c>
      <c r="J154" s="40">
        <f t="shared" si="31"/>
        <v>-284.28082369713854</v>
      </c>
      <c r="K154" s="37">
        <f t="shared" si="32"/>
        <v>4223.9248433016101</v>
      </c>
      <c r="L154" s="37">
        <f t="shared" si="33"/>
        <v>25755378.97556385</v>
      </c>
      <c r="M154" s="37">
        <f t="shared" si="34"/>
        <v>24131282.629782099</v>
      </c>
      <c r="N154" s="41">
        <f>'jan-aug'!M154</f>
        <v>17254710.227994457</v>
      </c>
      <c r="O154" s="41">
        <f t="shared" si="35"/>
        <v>6876572.4017876424</v>
      </c>
    </row>
    <row r="155" spans="1:15" s="34" customFormat="1" x14ac:dyDescent="0.2">
      <c r="A155" s="33">
        <v>926</v>
      </c>
      <c r="B155" s="34" t="s">
        <v>209</v>
      </c>
      <c r="C155" s="36">
        <v>225745</v>
      </c>
      <c r="D155" s="36">
        <v>10702</v>
      </c>
      <c r="E155" s="37">
        <f t="shared" si="26"/>
        <v>21093.720799850496</v>
      </c>
      <c r="F155" s="38">
        <f t="shared" si="27"/>
        <v>0.89866371908540865</v>
      </c>
      <c r="G155" s="39">
        <f t="shared" si="28"/>
        <v>1427.1584605750329</v>
      </c>
      <c r="H155" s="39">
        <f t="shared" si="29"/>
        <v>10.977963807124796</v>
      </c>
      <c r="I155" s="37">
        <f t="shared" si="30"/>
        <v>1438.1364243821577</v>
      </c>
      <c r="J155" s="40">
        <f t="shared" si="31"/>
        <v>-284.28082369713854</v>
      </c>
      <c r="K155" s="37">
        <f t="shared" si="32"/>
        <v>1153.855600685019</v>
      </c>
      <c r="L155" s="37">
        <f t="shared" si="33"/>
        <v>15390936.013737852</v>
      </c>
      <c r="M155" s="37">
        <f t="shared" si="34"/>
        <v>12348562.638531074</v>
      </c>
      <c r="N155" s="41">
        <f>'jan-aug'!M155</f>
        <v>13153340.890949883</v>
      </c>
      <c r="O155" s="41">
        <f t="shared" si="35"/>
        <v>-804778.25241880864</v>
      </c>
    </row>
    <row r="156" spans="1:15" s="34" customFormat="1" x14ac:dyDescent="0.2">
      <c r="A156" s="33">
        <v>928</v>
      </c>
      <c r="B156" s="34" t="s">
        <v>210</v>
      </c>
      <c r="C156" s="36">
        <v>83346</v>
      </c>
      <c r="D156" s="36">
        <v>5178</v>
      </c>
      <c r="E156" s="37">
        <f t="shared" si="26"/>
        <v>16096.176129779838</v>
      </c>
      <c r="F156" s="38">
        <f t="shared" si="27"/>
        <v>0.68575144428498602</v>
      </c>
      <c r="G156" s="39">
        <f t="shared" si="28"/>
        <v>4425.6852626174277</v>
      </c>
      <c r="H156" s="39">
        <f t="shared" si="29"/>
        <v>1760.1185983318551</v>
      </c>
      <c r="I156" s="37">
        <f t="shared" si="30"/>
        <v>6185.8038609492833</v>
      </c>
      <c r="J156" s="40">
        <f t="shared" si="31"/>
        <v>-284.28082369713854</v>
      </c>
      <c r="K156" s="37">
        <f t="shared" si="32"/>
        <v>5901.5230372521446</v>
      </c>
      <c r="L156" s="37">
        <f t="shared" si="33"/>
        <v>32030092.391995389</v>
      </c>
      <c r="M156" s="37">
        <f t="shared" si="34"/>
        <v>30558086.286891606</v>
      </c>
      <c r="N156" s="41">
        <f>'jan-aug'!M156</f>
        <v>23741512.55217142</v>
      </c>
      <c r="O156" s="41">
        <f t="shared" si="35"/>
        <v>6816573.7347201854</v>
      </c>
    </row>
    <row r="157" spans="1:15" s="34" customFormat="1" x14ac:dyDescent="0.2">
      <c r="A157" s="33">
        <v>929</v>
      </c>
      <c r="B157" s="34" t="s">
        <v>211</v>
      </c>
      <c r="C157" s="36">
        <v>38405</v>
      </c>
      <c r="D157" s="36">
        <v>1856</v>
      </c>
      <c r="E157" s="37">
        <f t="shared" si="26"/>
        <v>20692.349137931036</v>
      </c>
      <c r="F157" s="38">
        <f t="shared" si="27"/>
        <v>0.88156393124529508</v>
      </c>
      <c r="G157" s="39">
        <f t="shared" si="28"/>
        <v>1667.9814577267091</v>
      </c>
      <c r="H157" s="39">
        <f t="shared" si="29"/>
        <v>151.45804547893584</v>
      </c>
      <c r="I157" s="37">
        <f t="shared" si="30"/>
        <v>1819.439503205645</v>
      </c>
      <c r="J157" s="40">
        <f t="shared" si="31"/>
        <v>-284.28082369713854</v>
      </c>
      <c r="K157" s="37">
        <f t="shared" si="32"/>
        <v>1535.1586795085063</v>
      </c>
      <c r="L157" s="37">
        <f t="shared" si="33"/>
        <v>3376879.7179496773</v>
      </c>
      <c r="M157" s="37">
        <f t="shared" si="34"/>
        <v>2849254.5091677876</v>
      </c>
      <c r="N157" s="41">
        <f>'jan-aug'!M157</f>
        <v>1077917.3477170579</v>
      </c>
      <c r="O157" s="41">
        <f t="shared" si="35"/>
        <v>1771337.1614507297</v>
      </c>
    </row>
    <row r="158" spans="1:15" s="34" customFormat="1" x14ac:dyDescent="0.2">
      <c r="A158" s="33">
        <v>935</v>
      </c>
      <c r="B158" s="34" t="s">
        <v>212</v>
      </c>
      <c r="C158" s="36">
        <v>22776</v>
      </c>
      <c r="D158" s="36">
        <v>1342</v>
      </c>
      <c r="E158" s="37">
        <f t="shared" si="26"/>
        <v>16971.684053651268</v>
      </c>
      <c r="F158" s="38">
        <f t="shared" si="27"/>
        <v>0.72305103758199318</v>
      </c>
      <c r="G158" s="39">
        <f t="shared" si="28"/>
        <v>3900.3805082945696</v>
      </c>
      <c r="H158" s="39">
        <f t="shared" si="29"/>
        <v>1453.6908249768546</v>
      </c>
      <c r="I158" s="37">
        <f t="shared" si="30"/>
        <v>5354.071333271424</v>
      </c>
      <c r="J158" s="40">
        <f t="shared" si="31"/>
        <v>-284.28082369713854</v>
      </c>
      <c r="K158" s="37">
        <f t="shared" si="32"/>
        <v>5069.7905095742854</v>
      </c>
      <c r="L158" s="37">
        <f t="shared" si="33"/>
        <v>7185163.7292502513</v>
      </c>
      <c r="M158" s="37">
        <f t="shared" si="34"/>
        <v>6803658.8638486909</v>
      </c>
      <c r="N158" s="41">
        <f>'jan-aug'!M158</f>
        <v>4492028.2821579827</v>
      </c>
      <c r="O158" s="41">
        <f t="shared" si="35"/>
        <v>2311630.5816907082</v>
      </c>
    </row>
    <row r="159" spans="1:15" s="34" customFormat="1" x14ac:dyDescent="0.2">
      <c r="A159" s="33">
        <v>937</v>
      </c>
      <c r="B159" s="34" t="s">
        <v>213</v>
      </c>
      <c r="C159" s="36">
        <v>62639</v>
      </c>
      <c r="D159" s="36">
        <v>3614</v>
      </c>
      <c r="E159" s="37">
        <f t="shared" si="26"/>
        <v>17332.318760376314</v>
      </c>
      <c r="F159" s="38">
        <f t="shared" si="27"/>
        <v>0.73841529360168523</v>
      </c>
      <c r="G159" s="39">
        <f t="shared" si="28"/>
        <v>3683.9996842595419</v>
      </c>
      <c r="H159" s="39">
        <f t="shared" si="29"/>
        <v>1327.4686776230883</v>
      </c>
      <c r="I159" s="37">
        <f t="shared" si="30"/>
        <v>5011.4683618826302</v>
      </c>
      <c r="J159" s="40">
        <f t="shared" si="31"/>
        <v>-284.28082369713854</v>
      </c>
      <c r="K159" s="37">
        <f t="shared" si="32"/>
        <v>4727.1875381854916</v>
      </c>
      <c r="L159" s="37">
        <f t="shared" si="33"/>
        <v>18111446.659843825</v>
      </c>
      <c r="M159" s="37">
        <f t="shared" si="34"/>
        <v>17084055.763002366</v>
      </c>
      <c r="N159" s="41">
        <f>'jan-aug'!M159</f>
        <v>13064185.701727977</v>
      </c>
      <c r="O159" s="41">
        <f t="shared" si="35"/>
        <v>4019870.0612743888</v>
      </c>
    </row>
    <row r="160" spans="1:15" s="34" customFormat="1" x14ac:dyDescent="0.2">
      <c r="A160" s="33">
        <v>938</v>
      </c>
      <c r="B160" s="34" t="s">
        <v>214</v>
      </c>
      <c r="C160" s="36">
        <v>23354</v>
      </c>
      <c r="D160" s="36">
        <v>1200</v>
      </c>
      <c r="E160" s="37">
        <f t="shared" si="26"/>
        <v>19461.666666666668</v>
      </c>
      <c r="F160" s="38">
        <f t="shared" si="27"/>
        <v>0.82913270314979959</v>
      </c>
      <c r="G160" s="39">
        <f t="shared" si="28"/>
        <v>2406.3909404853298</v>
      </c>
      <c r="H160" s="39">
        <f t="shared" si="29"/>
        <v>582.19691042146474</v>
      </c>
      <c r="I160" s="37">
        <f t="shared" si="30"/>
        <v>2988.5878509067943</v>
      </c>
      <c r="J160" s="40">
        <f t="shared" si="31"/>
        <v>-284.28082369713854</v>
      </c>
      <c r="K160" s="37">
        <f t="shared" si="32"/>
        <v>2704.3070272096556</v>
      </c>
      <c r="L160" s="37">
        <f t="shared" si="33"/>
        <v>3586305.421088153</v>
      </c>
      <c r="M160" s="37">
        <f t="shared" si="34"/>
        <v>3245168.4326515868</v>
      </c>
      <c r="N160" s="41">
        <f>'jan-aug'!M160</f>
        <v>2027174.6934348582</v>
      </c>
      <c r="O160" s="41">
        <f t="shared" si="35"/>
        <v>1217993.7392167286</v>
      </c>
    </row>
    <row r="161" spans="1:15" s="34" customFormat="1" x14ac:dyDescent="0.2">
      <c r="A161" s="33">
        <v>940</v>
      </c>
      <c r="B161" s="34" t="s">
        <v>215</v>
      </c>
      <c r="C161" s="36">
        <v>38241</v>
      </c>
      <c r="D161" s="36">
        <v>1246</v>
      </c>
      <c r="E161" s="37">
        <f t="shared" si="26"/>
        <v>30691.011235955055</v>
      </c>
      <c r="F161" s="38">
        <f t="shared" si="27"/>
        <v>1.3075406923936774</v>
      </c>
      <c r="G161" s="39">
        <f t="shared" si="28"/>
        <v>-4331.2158010877019</v>
      </c>
      <c r="H161" s="39">
        <f t="shared" si="29"/>
        <v>0</v>
      </c>
      <c r="I161" s="37">
        <f t="shared" si="30"/>
        <v>-4331.2158010877019</v>
      </c>
      <c r="J161" s="40">
        <f t="shared" si="31"/>
        <v>-284.28082369713854</v>
      </c>
      <c r="K161" s="37">
        <f t="shared" si="32"/>
        <v>-4615.4966247848406</v>
      </c>
      <c r="L161" s="37">
        <f t="shared" si="33"/>
        <v>-5396694.8881552769</v>
      </c>
      <c r="M161" s="37">
        <f t="shared" si="34"/>
        <v>-5750908.7944819117</v>
      </c>
      <c r="N161" s="41">
        <f>'jan-aug'!M161</f>
        <v>-6233296.2202287419</v>
      </c>
      <c r="O161" s="41">
        <f t="shared" si="35"/>
        <v>482387.42574683018</v>
      </c>
    </row>
    <row r="162" spans="1:15" s="34" customFormat="1" x14ac:dyDescent="0.2">
      <c r="A162" s="33">
        <v>941</v>
      </c>
      <c r="B162" s="34" t="s">
        <v>216</v>
      </c>
      <c r="C162" s="36">
        <v>61172</v>
      </c>
      <c r="D162" s="36">
        <v>952</v>
      </c>
      <c r="E162" s="37">
        <f t="shared" si="26"/>
        <v>64256.302521008402</v>
      </c>
      <c r="F162" s="38">
        <f t="shared" si="27"/>
        <v>2.7375354185315564</v>
      </c>
      <c r="G162" s="39">
        <f t="shared" si="28"/>
        <v>-24470.390572119708</v>
      </c>
      <c r="H162" s="39">
        <f t="shared" si="29"/>
        <v>0</v>
      </c>
      <c r="I162" s="37">
        <f t="shared" si="30"/>
        <v>-24470.390572119708</v>
      </c>
      <c r="J162" s="40">
        <f t="shared" si="31"/>
        <v>-284.28082369713854</v>
      </c>
      <c r="K162" s="37">
        <f t="shared" si="32"/>
        <v>-24754.671395816848</v>
      </c>
      <c r="L162" s="37">
        <f t="shared" si="33"/>
        <v>-23295811.824657962</v>
      </c>
      <c r="M162" s="37">
        <f t="shared" si="34"/>
        <v>-23566447.168817639</v>
      </c>
      <c r="N162" s="41">
        <f>'jan-aug'!M162</f>
        <v>-22804039.808714096</v>
      </c>
      <c r="O162" s="41">
        <f t="shared" si="35"/>
        <v>-762407.36010354385</v>
      </c>
    </row>
    <row r="163" spans="1:15" s="34" customFormat="1" x14ac:dyDescent="0.2">
      <c r="A163" s="33">
        <v>1001</v>
      </c>
      <c r="B163" s="34" t="s">
        <v>217</v>
      </c>
      <c r="C163" s="36">
        <v>1891705</v>
      </c>
      <c r="D163" s="36">
        <v>89268</v>
      </c>
      <c r="E163" s="37">
        <f t="shared" si="26"/>
        <v>21191.300353990231</v>
      </c>
      <c r="F163" s="38">
        <f t="shared" si="27"/>
        <v>0.90282093752315962</v>
      </c>
      <c r="G163" s="39">
        <f t="shared" si="28"/>
        <v>1368.6107280911922</v>
      </c>
      <c r="H163" s="39">
        <f t="shared" si="29"/>
        <v>0</v>
      </c>
      <c r="I163" s="37">
        <f t="shared" si="30"/>
        <v>1368.6107280911922</v>
      </c>
      <c r="J163" s="40">
        <f t="shared" si="31"/>
        <v>-284.28082369713854</v>
      </c>
      <c r="K163" s="37">
        <f t="shared" si="32"/>
        <v>1084.3299043940538</v>
      </c>
      <c r="L163" s="37">
        <f t="shared" si="33"/>
        <v>122173142.47524454</v>
      </c>
      <c r="M163" s="37">
        <f t="shared" si="34"/>
        <v>96795961.905448392</v>
      </c>
      <c r="N163" s="41">
        <f>'jan-aug'!M163</f>
        <v>89352722.94461903</v>
      </c>
      <c r="O163" s="41">
        <f t="shared" si="35"/>
        <v>7443238.9608293623</v>
      </c>
    </row>
    <row r="164" spans="1:15" s="34" customFormat="1" x14ac:dyDescent="0.2">
      <c r="A164" s="33">
        <v>1002</v>
      </c>
      <c r="B164" s="34" t="s">
        <v>218</v>
      </c>
      <c r="C164" s="36">
        <v>300346</v>
      </c>
      <c r="D164" s="36">
        <v>15600</v>
      </c>
      <c r="E164" s="37">
        <f t="shared" si="26"/>
        <v>19252.948717948719</v>
      </c>
      <c r="F164" s="38">
        <f t="shared" si="27"/>
        <v>0.82024061389658076</v>
      </c>
      <c r="G164" s="39">
        <f t="shared" si="28"/>
        <v>2531.6217097160993</v>
      </c>
      <c r="H164" s="39">
        <f t="shared" si="29"/>
        <v>655.24819247274695</v>
      </c>
      <c r="I164" s="37">
        <f t="shared" si="30"/>
        <v>3186.869902188846</v>
      </c>
      <c r="J164" s="40">
        <f t="shared" si="31"/>
        <v>-284.28082369713854</v>
      </c>
      <c r="K164" s="37">
        <f t="shared" si="32"/>
        <v>2902.5890784917074</v>
      </c>
      <c r="L164" s="37">
        <f t="shared" si="33"/>
        <v>49715170.474146001</v>
      </c>
      <c r="M164" s="37">
        <f t="shared" si="34"/>
        <v>45280389.624470636</v>
      </c>
      <c r="N164" s="41">
        <f>'jan-aug'!M164</f>
        <v>35905521.014653146</v>
      </c>
      <c r="O164" s="41">
        <f t="shared" si="35"/>
        <v>9374868.60981749</v>
      </c>
    </row>
    <row r="165" spans="1:15" s="34" customFormat="1" x14ac:dyDescent="0.2">
      <c r="A165" s="33">
        <v>1003</v>
      </c>
      <c r="B165" s="34" t="s">
        <v>219</v>
      </c>
      <c r="C165" s="36">
        <v>183532</v>
      </c>
      <c r="D165" s="36">
        <v>9769</v>
      </c>
      <c r="E165" s="37">
        <f t="shared" si="26"/>
        <v>18787.183949227147</v>
      </c>
      <c r="F165" s="38">
        <f t="shared" si="27"/>
        <v>0.80039746231370545</v>
      </c>
      <c r="G165" s="39">
        <f t="shared" si="28"/>
        <v>2811.0805709490428</v>
      </c>
      <c r="H165" s="39">
        <f t="shared" si="29"/>
        <v>818.26586152529717</v>
      </c>
      <c r="I165" s="37">
        <f t="shared" si="30"/>
        <v>3629.34643247434</v>
      </c>
      <c r="J165" s="40">
        <f t="shared" si="31"/>
        <v>-284.28082369713854</v>
      </c>
      <c r="K165" s="37">
        <f t="shared" si="32"/>
        <v>3345.0656087772013</v>
      </c>
      <c r="L165" s="37">
        <f t="shared" si="33"/>
        <v>35455085.298841827</v>
      </c>
      <c r="M165" s="37">
        <f t="shared" si="34"/>
        <v>32677945.932144478</v>
      </c>
      <c r="N165" s="41">
        <f>'jan-aug'!M165</f>
        <v>26693505.691804267</v>
      </c>
      <c r="O165" s="41">
        <f t="shared" si="35"/>
        <v>5984440.2403402105</v>
      </c>
    </row>
    <row r="166" spans="1:15" s="34" customFormat="1" x14ac:dyDescent="0.2">
      <c r="A166" s="33">
        <v>1004</v>
      </c>
      <c r="B166" s="34" t="s">
        <v>220</v>
      </c>
      <c r="C166" s="36">
        <v>189646</v>
      </c>
      <c r="D166" s="36">
        <v>9090</v>
      </c>
      <c r="E166" s="37">
        <f t="shared" si="26"/>
        <v>20863.146314631464</v>
      </c>
      <c r="F166" s="38">
        <f t="shared" si="27"/>
        <v>0.88884046758894397</v>
      </c>
      <c r="G166" s="39">
        <f t="shared" si="28"/>
        <v>1565.5031517064526</v>
      </c>
      <c r="H166" s="39">
        <f t="shared" si="29"/>
        <v>91.679033633786275</v>
      </c>
      <c r="I166" s="37">
        <f t="shared" si="30"/>
        <v>1657.1821853402389</v>
      </c>
      <c r="J166" s="40">
        <f t="shared" si="31"/>
        <v>-284.28082369713854</v>
      </c>
      <c r="K166" s="37">
        <f t="shared" si="32"/>
        <v>1372.9013616431002</v>
      </c>
      <c r="L166" s="37">
        <f t="shared" si="33"/>
        <v>15063786.064742772</v>
      </c>
      <c r="M166" s="37">
        <f t="shared" si="34"/>
        <v>12479673.377335781</v>
      </c>
      <c r="N166" s="41">
        <f>'jan-aug'!M166</f>
        <v>9293067.0527690556</v>
      </c>
      <c r="O166" s="41">
        <f t="shared" si="35"/>
        <v>3186606.3245667256</v>
      </c>
    </row>
    <row r="167" spans="1:15" s="34" customFormat="1" x14ac:dyDescent="0.2">
      <c r="A167" s="33">
        <v>1014</v>
      </c>
      <c r="B167" s="34" t="s">
        <v>221</v>
      </c>
      <c r="C167" s="36">
        <v>241790</v>
      </c>
      <c r="D167" s="36">
        <v>14425</v>
      </c>
      <c r="E167" s="37">
        <f t="shared" si="26"/>
        <v>16761.871750433274</v>
      </c>
      <c r="F167" s="38">
        <f t="shared" si="27"/>
        <v>0.71411232513249989</v>
      </c>
      <c r="G167" s="39">
        <f t="shared" si="28"/>
        <v>4026.267890225366</v>
      </c>
      <c r="H167" s="39">
        <f t="shared" si="29"/>
        <v>1527.1251311031524</v>
      </c>
      <c r="I167" s="37">
        <f t="shared" si="30"/>
        <v>5553.3930213285184</v>
      </c>
      <c r="J167" s="40">
        <f t="shared" si="31"/>
        <v>-284.28082369713854</v>
      </c>
      <c r="K167" s="37">
        <f t="shared" si="32"/>
        <v>5269.1121976313798</v>
      </c>
      <c r="L167" s="37">
        <f t="shared" si="33"/>
        <v>80107694.332663879</v>
      </c>
      <c r="M167" s="37">
        <f t="shared" si="34"/>
        <v>76006943.45083265</v>
      </c>
      <c r="N167" s="41">
        <f>'jan-aug'!M167</f>
        <v>57698663.502331533</v>
      </c>
      <c r="O167" s="41">
        <f t="shared" si="35"/>
        <v>18308279.948501118</v>
      </c>
    </row>
    <row r="168" spans="1:15" s="34" customFormat="1" x14ac:dyDescent="0.2">
      <c r="A168" s="33">
        <v>1017</v>
      </c>
      <c r="B168" s="34" t="s">
        <v>222</v>
      </c>
      <c r="C168" s="36">
        <v>106959</v>
      </c>
      <c r="D168" s="36">
        <v>6568</v>
      </c>
      <c r="E168" s="37">
        <f t="shared" si="26"/>
        <v>16284.866017052374</v>
      </c>
      <c r="F168" s="38">
        <f t="shared" si="27"/>
        <v>0.69379027050531528</v>
      </c>
      <c r="G168" s="39">
        <f t="shared" si="28"/>
        <v>4312.4713302539058</v>
      </c>
      <c r="H168" s="39">
        <f t="shared" si="29"/>
        <v>1694.0771377864673</v>
      </c>
      <c r="I168" s="37">
        <f t="shared" si="30"/>
        <v>6006.5484680403733</v>
      </c>
      <c r="J168" s="40">
        <f t="shared" si="31"/>
        <v>-284.28082369713854</v>
      </c>
      <c r="K168" s="37">
        <f t="shared" si="32"/>
        <v>5722.2676443432347</v>
      </c>
      <c r="L168" s="37">
        <f t="shared" si="33"/>
        <v>39451010.338089176</v>
      </c>
      <c r="M168" s="37">
        <f t="shared" si="34"/>
        <v>37583853.888046369</v>
      </c>
      <c r="N168" s="41">
        <f>'jan-aug'!M168</f>
        <v>29961737.822066795</v>
      </c>
      <c r="O168" s="41">
        <f t="shared" si="35"/>
        <v>7622116.0659795739</v>
      </c>
    </row>
    <row r="169" spans="1:15" s="34" customFormat="1" x14ac:dyDescent="0.2">
      <c r="A169" s="33">
        <v>1018</v>
      </c>
      <c r="B169" s="34" t="s">
        <v>223</v>
      </c>
      <c r="C169" s="36">
        <v>226501</v>
      </c>
      <c r="D169" s="36">
        <v>11321</v>
      </c>
      <c r="E169" s="37">
        <f t="shared" si="26"/>
        <v>20007.154844978359</v>
      </c>
      <c r="F169" s="38">
        <f t="shared" si="27"/>
        <v>0.85237234112975158</v>
      </c>
      <c r="G169" s="39">
        <f t="shared" si="28"/>
        <v>2079.0980334983155</v>
      </c>
      <c r="H169" s="39">
        <f t="shared" si="29"/>
        <v>391.276048012373</v>
      </c>
      <c r="I169" s="37">
        <f t="shared" si="30"/>
        <v>2470.3740815106885</v>
      </c>
      <c r="J169" s="40">
        <f t="shared" si="31"/>
        <v>-284.28082369713854</v>
      </c>
      <c r="K169" s="37">
        <f t="shared" si="32"/>
        <v>2186.0932578135498</v>
      </c>
      <c r="L169" s="37">
        <f t="shared" si="33"/>
        <v>27967104.976782504</v>
      </c>
      <c r="M169" s="37">
        <f t="shared" si="34"/>
        <v>24748761.771707196</v>
      </c>
      <c r="N169" s="41">
        <f>'jan-aug'!M169</f>
        <v>19882958.295313355</v>
      </c>
      <c r="O169" s="41">
        <f t="shared" si="35"/>
        <v>4865803.4763938412</v>
      </c>
    </row>
    <row r="170" spans="1:15" s="34" customFormat="1" x14ac:dyDescent="0.2">
      <c r="A170" s="33">
        <v>1021</v>
      </c>
      <c r="B170" s="34" t="s">
        <v>224</v>
      </c>
      <c r="C170" s="36">
        <v>41498</v>
      </c>
      <c r="D170" s="36">
        <v>2309</v>
      </c>
      <c r="E170" s="37">
        <f t="shared" si="26"/>
        <v>17972.282373321785</v>
      </c>
      <c r="F170" s="38">
        <f t="shared" si="27"/>
        <v>0.76567990404883712</v>
      </c>
      <c r="G170" s="39">
        <f t="shared" si="28"/>
        <v>3300.0215164922597</v>
      </c>
      <c r="H170" s="39">
        <f t="shared" si="29"/>
        <v>1103.4814130921739</v>
      </c>
      <c r="I170" s="37">
        <f t="shared" si="30"/>
        <v>4403.5029295844333</v>
      </c>
      <c r="J170" s="40">
        <f t="shared" si="31"/>
        <v>-284.28082369713854</v>
      </c>
      <c r="K170" s="37">
        <f t="shared" si="32"/>
        <v>4119.2221058872947</v>
      </c>
      <c r="L170" s="37">
        <f t="shared" si="33"/>
        <v>10167688.264410457</v>
      </c>
      <c r="M170" s="37">
        <f t="shared" si="34"/>
        <v>9511283.8424937632</v>
      </c>
      <c r="N170" s="41">
        <f>'jan-aug'!M170</f>
        <v>6756048.8476175731</v>
      </c>
      <c r="O170" s="41">
        <f t="shared" si="35"/>
        <v>2755234.9948761901</v>
      </c>
    </row>
    <row r="171" spans="1:15" s="34" customFormat="1" x14ac:dyDescent="0.2">
      <c r="A171" s="33">
        <v>1026</v>
      </c>
      <c r="B171" s="34" t="s">
        <v>225</v>
      </c>
      <c r="C171" s="36">
        <v>30988</v>
      </c>
      <c r="D171" s="36">
        <v>937</v>
      </c>
      <c r="E171" s="37">
        <f t="shared" si="26"/>
        <v>33071.504802561365</v>
      </c>
      <c r="F171" s="38">
        <f t="shared" si="27"/>
        <v>1.4089577549462677</v>
      </c>
      <c r="G171" s="39">
        <f t="shared" si="28"/>
        <v>-5759.5119410514881</v>
      </c>
      <c r="H171" s="39">
        <f t="shared" si="29"/>
        <v>0</v>
      </c>
      <c r="I171" s="37">
        <f t="shared" si="30"/>
        <v>-5759.5119410514881</v>
      </c>
      <c r="J171" s="40">
        <f t="shared" si="31"/>
        <v>-284.28082369713854</v>
      </c>
      <c r="K171" s="37">
        <f t="shared" si="32"/>
        <v>-6043.7927647486267</v>
      </c>
      <c r="L171" s="37">
        <f t="shared" si="33"/>
        <v>-5396662.6887652446</v>
      </c>
      <c r="M171" s="37">
        <f t="shared" si="34"/>
        <v>-5663033.8205694631</v>
      </c>
      <c r="N171" s="41">
        <f>'jan-aug'!M171</f>
        <v>-6348253.2571062064</v>
      </c>
      <c r="O171" s="41">
        <f t="shared" si="35"/>
        <v>685219.43653674331</v>
      </c>
    </row>
    <row r="172" spans="1:15" s="34" customFormat="1" x14ac:dyDescent="0.2">
      <c r="A172" s="33">
        <v>1027</v>
      </c>
      <c r="B172" s="34" t="s">
        <v>226</v>
      </c>
      <c r="C172" s="36">
        <v>31036</v>
      </c>
      <c r="D172" s="36">
        <v>1765</v>
      </c>
      <c r="E172" s="37">
        <f t="shared" si="26"/>
        <v>17584.135977337111</v>
      </c>
      <c r="F172" s="38">
        <f t="shared" si="27"/>
        <v>0.749143557186426</v>
      </c>
      <c r="G172" s="39">
        <f t="shared" si="28"/>
        <v>3532.909354083064</v>
      </c>
      <c r="H172" s="39">
        <f t="shared" si="29"/>
        <v>1239.3326516868094</v>
      </c>
      <c r="I172" s="37">
        <f t="shared" si="30"/>
        <v>4772.2420057698737</v>
      </c>
      <c r="J172" s="40">
        <f t="shared" si="31"/>
        <v>-284.28082369713854</v>
      </c>
      <c r="K172" s="37">
        <f t="shared" si="32"/>
        <v>4487.961182072735</v>
      </c>
      <c r="L172" s="37">
        <f t="shared" si="33"/>
        <v>8423007.1401838269</v>
      </c>
      <c r="M172" s="37">
        <f t="shared" si="34"/>
        <v>7921251.4863583772</v>
      </c>
      <c r="N172" s="41">
        <f>'jan-aug'!M172</f>
        <v>5877532.9865937689</v>
      </c>
      <c r="O172" s="41">
        <f t="shared" si="35"/>
        <v>2043718.4997646082</v>
      </c>
    </row>
    <row r="173" spans="1:15" s="34" customFormat="1" x14ac:dyDescent="0.2">
      <c r="A173" s="33">
        <v>1029</v>
      </c>
      <c r="B173" s="34" t="s">
        <v>227</v>
      </c>
      <c r="C173" s="36">
        <v>89272</v>
      </c>
      <c r="D173" s="36">
        <v>4950</v>
      </c>
      <c r="E173" s="37">
        <f t="shared" si="26"/>
        <v>18034.747474747473</v>
      </c>
      <c r="F173" s="38">
        <f t="shared" si="27"/>
        <v>0.76834112825356138</v>
      </c>
      <c r="G173" s="39">
        <f t="shared" si="28"/>
        <v>3262.5424556368466</v>
      </c>
      <c r="H173" s="39">
        <f t="shared" si="29"/>
        <v>1081.6186275931827</v>
      </c>
      <c r="I173" s="37">
        <f t="shared" si="30"/>
        <v>4344.1610832300294</v>
      </c>
      <c r="J173" s="40">
        <f t="shared" si="31"/>
        <v>-284.28082369713854</v>
      </c>
      <c r="K173" s="37">
        <f t="shared" si="32"/>
        <v>4059.8802595328907</v>
      </c>
      <c r="L173" s="37">
        <f t="shared" si="33"/>
        <v>21503597.361988645</v>
      </c>
      <c r="M173" s="37">
        <f t="shared" si="34"/>
        <v>20096407.28468781</v>
      </c>
      <c r="N173" s="41">
        <f>'jan-aug'!M173</f>
        <v>15800001.860418787</v>
      </c>
      <c r="O173" s="41">
        <f t="shared" si="35"/>
        <v>4296405.4242690224</v>
      </c>
    </row>
    <row r="174" spans="1:15" s="34" customFormat="1" x14ac:dyDescent="0.2">
      <c r="A174" s="33">
        <v>1032</v>
      </c>
      <c r="B174" s="34" t="s">
        <v>228</v>
      </c>
      <c r="C174" s="36">
        <v>149775</v>
      </c>
      <c r="D174" s="36">
        <v>8588</v>
      </c>
      <c r="E174" s="37">
        <f t="shared" si="26"/>
        <v>17440.032603632975</v>
      </c>
      <c r="F174" s="38">
        <f t="shared" si="27"/>
        <v>0.74300426696947053</v>
      </c>
      <c r="G174" s="39">
        <f t="shared" si="28"/>
        <v>3619.3713783055455</v>
      </c>
      <c r="H174" s="39">
        <f t="shared" si="29"/>
        <v>1289.768832483257</v>
      </c>
      <c r="I174" s="37">
        <f t="shared" si="30"/>
        <v>4909.1402107888025</v>
      </c>
      <c r="J174" s="40">
        <f t="shared" si="31"/>
        <v>-284.28082369713854</v>
      </c>
      <c r="K174" s="37">
        <f t="shared" si="32"/>
        <v>4624.8593870916638</v>
      </c>
      <c r="L174" s="37">
        <f t="shared" si="33"/>
        <v>42159696.130254239</v>
      </c>
      <c r="M174" s="37">
        <f t="shared" si="34"/>
        <v>39718292.416343212</v>
      </c>
      <c r="N174" s="41">
        <f>'jan-aug'!M174</f>
        <v>30706786.056015465</v>
      </c>
      <c r="O174" s="41">
        <f t="shared" si="35"/>
        <v>9011506.3603277467</v>
      </c>
    </row>
    <row r="175" spans="1:15" s="34" customFormat="1" x14ac:dyDescent="0.2">
      <c r="A175" s="33">
        <v>1034</v>
      </c>
      <c r="B175" s="34" t="s">
        <v>229</v>
      </c>
      <c r="C175" s="36">
        <v>30511</v>
      </c>
      <c r="D175" s="36">
        <v>1702</v>
      </c>
      <c r="E175" s="37">
        <f t="shared" si="26"/>
        <v>17926.556991774381</v>
      </c>
      <c r="F175" s="38">
        <f t="shared" si="27"/>
        <v>0.76373184842470665</v>
      </c>
      <c r="G175" s="39">
        <f t="shared" si="28"/>
        <v>3327.4567454207017</v>
      </c>
      <c r="H175" s="39">
        <f t="shared" si="29"/>
        <v>1119.4852966337648</v>
      </c>
      <c r="I175" s="37">
        <f t="shared" si="30"/>
        <v>4446.9420420544666</v>
      </c>
      <c r="J175" s="40">
        <f t="shared" si="31"/>
        <v>-284.28082369713854</v>
      </c>
      <c r="K175" s="37">
        <f t="shared" si="32"/>
        <v>4162.6612183573279</v>
      </c>
      <c r="L175" s="37">
        <f t="shared" si="33"/>
        <v>7568695.3555767024</v>
      </c>
      <c r="M175" s="37">
        <f t="shared" si="34"/>
        <v>7084849.3936441718</v>
      </c>
      <c r="N175" s="41">
        <f>'jan-aug'!M175</f>
        <v>5521505.6901884405</v>
      </c>
      <c r="O175" s="41">
        <f t="shared" si="35"/>
        <v>1563343.7034557313</v>
      </c>
    </row>
    <row r="176" spans="1:15" s="34" customFormat="1" x14ac:dyDescent="0.2">
      <c r="A176" s="33">
        <v>1037</v>
      </c>
      <c r="B176" s="34" t="s">
        <v>230</v>
      </c>
      <c r="C176" s="36">
        <v>127318</v>
      </c>
      <c r="D176" s="36">
        <v>5988</v>
      </c>
      <c r="E176" s="37">
        <f t="shared" si="26"/>
        <v>21262.191048764194</v>
      </c>
      <c r="F176" s="38">
        <f t="shared" si="27"/>
        <v>0.90584112044956722</v>
      </c>
      <c r="G176" s="39">
        <f t="shared" si="28"/>
        <v>1326.0763112268141</v>
      </c>
      <c r="H176" s="39">
        <f t="shared" si="29"/>
        <v>0</v>
      </c>
      <c r="I176" s="37">
        <f t="shared" si="30"/>
        <v>1326.0763112268141</v>
      </c>
      <c r="J176" s="40">
        <f t="shared" si="31"/>
        <v>-284.28082369713854</v>
      </c>
      <c r="K176" s="37">
        <f t="shared" si="32"/>
        <v>1041.7954875296755</v>
      </c>
      <c r="L176" s="37">
        <f t="shared" si="33"/>
        <v>7940544.951626163</v>
      </c>
      <c r="M176" s="37">
        <f t="shared" si="34"/>
        <v>6238271.3793276967</v>
      </c>
      <c r="N176" s="41">
        <f>'jan-aug'!M176</f>
        <v>2592528.5981302457</v>
      </c>
      <c r="O176" s="41">
        <f t="shared" si="35"/>
        <v>3645742.7811974511</v>
      </c>
    </row>
    <row r="177" spans="1:15" s="34" customFormat="1" x14ac:dyDescent="0.2">
      <c r="A177" s="33">
        <v>1046</v>
      </c>
      <c r="B177" s="34" t="s">
        <v>231</v>
      </c>
      <c r="C177" s="36">
        <v>85188</v>
      </c>
      <c r="D177" s="36">
        <v>1836</v>
      </c>
      <c r="E177" s="37">
        <f t="shared" si="26"/>
        <v>46398.69281045752</v>
      </c>
      <c r="F177" s="38">
        <f t="shared" si="27"/>
        <v>1.9767409570549874</v>
      </c>
      <c r="G177" s="39">
        <f t="shared" si="28"/>
        <v>-13755.824745789181</v>
      </c>
      <c r="H177" s="39">
        <f t="shared" si="29"/>
        <v>0</v>
      </c>
      <c r="I177" s="37">
        <f t="shared" si="30"/>
        <v>-13755.824745789181</v>
      </c>
      <c r="J177" s="40">
        <f t="shared" si="31"/>
        <v>-284.28082369713854</v>
      </c>
      <c r="K177" s="37">
        <f t="shared" si="32"/>
        <v>-14040.105569486319</v>
      </c>
      <c r="L177" s="37">
        <f t="shared" si="33"/>
        <v>-25255694.233268935</v>
      </c>
      <c r="M177" s="37">
        <f t="shared" si="34"/>
        <v>-25777633.825576883</v>
      </c>
      <c r="N177" s="41">
        <f>'jan-aug'!M177</f>
        <v>-24984633.916805759</v>
      </c>
      <c r="O177" s="41">
        <f t="shared" si="35"/>
        <v>-792999.90877112374</v>
      </c>
    </row>
    <row r="178" spans="1:15" s="34" customFormat="1" x14ac:dyDescent="0.2">
      <c r="A178" s="33">
        <v>1101</v>
      </c>
      <c r="B178" s="34" t="s">
        <v>232</v>
      </c>
      <c r="C178" s="36">
        <v>337211</v>
      </c>
      <c r="D178" s="36">
        <v>14899</v>
      </c>
      <c r="E178" s="37">
        <f t="shared" si="26"/>
        <v>22633.129740251024</v>
      </c>
      <c r="F178" s="38">
        <f t="shared" si="27"/>
        <v>0.96424773703559741</v>
      </c>
      <c r="G178" s="39">
        <f t="shared" si="28"/>
        <v>503.51309633471607</v>
      </c>
      <c r="H178" s="39">
        <f t="shared" si="29"/>
        <v>0</v>
      </c>
      <c r="I178" s="37">
        <f t="shared" si="30"/>
        <v>503.51309633471607</v>
      </c>
      <c r="J178" s="40">
        <f t="shared" si="31"/>
        <v>-284.28082369713854</v>
      </c>
      <c r="K178" s="37">
        <f t="shared" si="32"/>
        <v>219.23227263757752</v>
      </c>
      <c r="L178" s="37">
        <f t="shared" si="33"/>
        <v>7501841.6222909344</v>
      </c>
      <c r="M178" s="37">
        <f t="shared" si="34"/>
        <v>3266341.6300272676</v>
      </c>
      <c r="N178" s="41">
        <f>'jan-aug'!M178</f>
        <v>2307104.5062696375</v>
      </c>
      <c r="O178" s="41">
        <f t="shared" si="35"/>
        <v>959237.12375763012</v>
      </c>
    </row>
    <row r="179" spans="1:15" s="34" customFormat="1" x14ac:dyDescent="0.2">
      <c r="A179" s="33">
        <v>1102</v>
      </c>
      <c r="B179" s="34" t="s">
        <v>233</v>
      </c>
      <c r="C179" s="36">
        <v>1811235</v>
      </c>
      <c r="D179" s="36">
        <v>75497</v>
      </c>
      <c r="E179" s="37">
        <f t="shared" si="26"/>
        <v>23990.820827317642</v>
      </c>
      <c r="F179" s="38">
        <f t="shared" si="27"/>
        <v>1.0220899609490308</v>
      </c>
      <c r="G179" s="39">
        <f t="shared" si="28"/>
        <v>-311.10155590525466</v>
      </c>
      <c r="H179" s="39">
        <f t="shared" si="29"/>
        <v>0</v>
      </c>
      <c r="I179" s="37">
        <f t="shared" si="30"/>
        <v>-311.10155590525466</v>
      </c>
      <c r="J179" s="40">
        <f t="shared" si="31"/>
        <v>-284.28082369713854</v>
      </c>
      <c r="K179" s="37">
        <f t="shared" si="32"/>
        <v>-595.38237960239326</v>
      </c>
      <c r="L179" s="37">
        <f t="shared" si="33"/>
        <v>-23487234.166179013</v>
      </c>
      <c r="M179" s="37">
        <f t="shared" si="34"/>
        <v>-44949583.51284188</v>
      </c>
      <c r="N179" s="41">
        <f>'jan-aug'!M179</f>
        <v>-36529139.116058886</v>
      </c>
      <c r="O179" s="41">
        <f t="shared" si="35"/>
        <v>-8420444.3967829943</v>
      </c>
    </row>
    <row r="180" spans="1:15" s="34" customFormat="1" x14ac:dyDescent="0.2">
      <c r="A180" s="33">
        <v>1103</v>
      </c>
      <c r="B180" s="34" t="s">
        <v>234</v>
      </c>
      <c r="C180" s="36">
        <v>3961064</v>
      </c>
      <c r="D180" s="36">
        <v>132729</v>
      </c>
      <c r="E180" s="37">
        <f t="shared" si="26"/>
        <v>29843.244505722185</v>
      </c>
      <c r="F180" s="38">
        <f t="shared" si="27"/>
        <v>1.2714229676007454</v>
      </c>
      <c r="G180" s="39">
        <f t="shared" si="28"/>
        <v>-3822.5557629479799</v>
      </c>
      <c r="H180" s="39">
        <f t="shared" si="29"/>
        <v>0</v>
      </c>
      <c r="I180" s="37">
        <f t="shared" si="30"/>
        <v>-3822.5557629479799</v>
      </c>
      <c r="J180" s="40">
        <f t="shared" si="31"/>
        <v>-284.28082369713854</v>
      </c>
      <c r="K180" s="37">
        <f t="shared" si="32"/>
        <v>-4106.8365866451186</v>
      </c>
      <c r="L180" s="37">
        <f t="shared" si="33"/>
        <v>-507364003.86032242</v>
      </c>
      <c r="M180" s="37">
        <f t="shared" si="34"/>
        <v>-545096313.30881989</v>
      </c>
      <c r="N180" s="41">
        <f>'jan-aug'!M180</f>
        <v>-430985520.55757672</v>
      </c>
      <c r="O180" s="41">
        <f t="shared" si="35"/>
        <v>-114110792.75124317</v>
      </c>
    </row>
    <row r="181" spans="1:15" s="34" customFormat="1" x14ac:dyDescent="0.2">
      <c r="A181" s="33">
        <v>1106</v>
      </c>
      <c r="B181" s="34" t="s">
        <v>235</v>
      </c>
      <c r="C181" s="36">
        <v>808874</v>
      </c>
      <c r="D181" s="36">
        <v>37166</v>
      </c>
      <c r="E181" s="37">
        <f t="shared" si="26"/>
        <v>21763.816391325407</v>
      </c>
      <c r="F181" s="38">
        <f t="shared" si="27"/>
        <v>0.9272120535443461</v>
      </c>
      <c r="G181" s="39">
        <f t="shared" si="28"/>
        <v>1025.1011056900868</v>
      </c>
      <c r="H181" s="39">
        <f t="shared" si="29"/>
        <v>0</v>
      </c>
      <c r="I181" s="37">
        <f t="shared" si="30"/>
        <v>1025.1011056900868</v>
      </c>
      <c r="J181" s="40">
        <f t="shared" si="31"/>
        <v>-284.28082369713854</v>
      </c>
      <c r="K181" s="37">
        <f t="shared" si="32"/>
        <v>740.82028199294825</v>
      </c>
      <c r="L181" s="37">
        <f t="shared" si="33"/>
        <v>38098907.694077767</v>
      </c>
      <c r="M181" s="37">
        <f t="shared" si="34"/>
        <v>27533326.600549914</v>
      </c>
      <c r="N181" s="41">
        <f>'jan-aug'!M181</f>
        <v>23621174.862743635</v>
      </c>
      <c r="O181" s="41">
        <f t="shared" si="35"/>
        <v>3912151.7378062792</v>
      </c>
    </row>
    <row r="182" spans="1:15" s="34" customFormat="1" x14ac:dyDescent="0.2">
      <c r="A182" s="33">
        <v>1111</v>
      </c>
      <c r="B182" s="34" t="s">
        <v>236</v>
      </c>
      <c r="C182" s="36">
        <v>64758</v>
      </c>
      <c r="D182" s="36">
        <v>3316</v>
      </c>
      <c r="E182" s="37">
        <f t="shared" si="26"/>
        <v>19528.950542822677</v>
      </c>
      <c r="F182" s="38">
        <f t="shared" si="27"/>
        <v>0.83199922342635835</v>
      </c>
      <c r="G182" s="39">
        <f t="shared" si="28"/>
        <v>2366.0206147917247</v>
      </c>
      <c r="H182" s="39">
        <f t="shared" si="29"/>
        <v>558.64755376686162</v>
      </c>
      <c r="I182" s="37">
        <f t="shared" si="30"/>
        <v>2924.6681685585863</v>
      </c>
      <c r="J182" s="40">
        <f t="shared" si="31"/>
        <v>-284.28082369713854</v>
      </c>
      <c r="K182" s="37">
        <f t="shared" si="32"/>
        <v>2640.3873448614477</v>
      </c>
      <c r="L182" s="37">
        <f t="shared" si="33"/>
        <v>9698199.6469402723</v>
      </c>
      <c r="M182" s="37">
        <f t="shared" si="34"/>
        <v>8755524.4355605599</v>
      </c>
      <c r="N182" s="41">
        <f>'jan-aug'!M182</f>
        <v>6667516.9028583225</v>
      </c>
      <c r="O182" s="41">
        <f t="shared" si="35"/>
        <v>2088007.5327022374</v>
      </c>
    </row>
    <row r="183" spans="1:15" s="34" customFormat="1" x14ac:dyDescent="0.2">
      <c r="A183" s="33">
        <v>1112</v>
      </c>
      <c r="B183" s="34" t="s">
        <v>237</v>
      </c>
      <c r="C183" s="36">
        <v>65120</v>
      </c>
      <c r="D183" s="36">
        <v>3259</v>
      </c>
      <c r="E183" s="37">
        <f t="shared" si="26"/>
        <v>19981.589444614914</v>
      </c>
      <c r="F183" s="38">
        <f t="shared" si="27"/>
        <v>0.85128316876473742</v>
      </c>
      <c r="G183" s="39">
        <f t="shared" si="28"/>
        <v>2094.4372737163822</v>
      </c>
      <c r="H183" s="39">
        <f t="shared" si="29"/>
        <v>400.22393813957859</v>
      </c>
      <c r="I183" s="37">
        <f t="shared" si="30"/>
        <v>2494.6612118559606</v>
      </c>
      <c r="J183" s="40">
        <f t="shared" si="31"/>
        <v>-284.28082369713854</v>
      </c>
      <c r="K183" s="37">
        <f t="shared" si="32"/>
        <v>2210.3803881588219</v>
      </c>
      <c r="L183" s="37">
        <f t="shared" si="33"/>
        <v>8130100.8894385751</v>
      </c>
      <c r="M183" s="37">
        <f t="shared" si="34"/>
        <v>7203629.6850096006</v>
      </c>
      <c r="N183" s="41">
        <f>'jan-aug'!M183</f>
        <v>2543668.5539923995</v>
      </c>
      <c r="O183" s="41">
        <f t="shared" si="35"/>
        <v>4659961.1310172006</v>
      </c>
    </row>
    <row r="184" spans="1:15" s="34" customFormat="1" x14ac:dyDescent="0.2">
      <c r="A184" s="33">
        <v>1114</v>
      </c>
      <c r="B184" s="34" t="s">
        <v>238</v>
      </c>
      <c r="C184" s="36">
        <v>59876</v>
      </c>
      <c r="D184" s="36">
        <v>2826</v>
      </c>
      <c r="E184" s="37">
        <f t="shared" si="26"/>
        <v>21187.544232130218</v>
      </c>
      <c r="F184" s="38">
        <f t="shared" si="27"/>
        <v>0.9026609140511469</v>
      </c>
      <c r="G184" s="39">
        <f t="shared" si="28"/>
        <v>1370.8644012072</v>
      </c>
      <c r="H184" s="39">
        <f t="shared" si="29"/>
        <v>0</v>
      </c>
      <c r="I184" s="37">
        <f t="shared" si="30"/>
        <v>1370.8644012072</v>
      </c>
      <c r="J184" s="40">
        <f t="shared" si="31"/>
        <v>-284.28082369713854</v>
      </c>
      <c r="K184" s="37">
        <f t="shared" si="32"/>
        <v>1086.5835775100613</v>
      </c>
      <c r="L184" s="37">
        <f t="shared" si="33"/>
        <v>3874062.7978115473</v>
      </c>
      <c r="M184" s="37">
        <f t="shared" si="34"/>
        <v>3070685.1900434331</v>
      </c>
      <c r="N184" s="41">
        <f>'jan-aug'!M184</f>
        <v>2614860.1530390875</v>
      </c>
      <c r="O184" s="41">
        <f t="shared" si="35"/>
        <v>455825.03700434556</v>
      </c>
    </row>
    <row r="185" spans="1:15" s="34" customFormat="1" x14ac:dyDescent="0.2">
      <c r="A185" s="33">
        <v>1119</v>
      </c>
      <c r="B185" s="34" t="s">
        <v>239</v>
      </c>
      <c r="C185" s="36">
        <v>381064</v>
      </c>
      <c r="D185" s="36">
        <v>18800</v>
      </c>
      <c r="E185" s="37">
        <f t="shared" si="26"/>
        <v>20269.361702127659</v>
      </c>
      <c r="F185" s="38">
        <f t="shared" si="27"/>
        <v>0.86354323846224856</v>
      </c>
      <c r="G185" s="39">
        <f t="shared" si="28"/>
        <v>1921.7739192087356</v>
      </c>
      <c r="H185" s="39">
        <f t="shared" si="29"/>
        <v>299.50364801011801</v>
      </c>
      <c r="I185" s="37">
        <f t="shared" si="30"/>
        <v>2221.2775672188536</v>
      </c>
      <c r="J185" s="40">
        <f t="shared" si="31"/>
        <v>-284.28082369713854</v>
      </c>
      <c r="K185" s="37">
        <f t="shared" si="32"/>
        <v>1936.996743521715</v>
      </c>
      <c r="L185" s="37">
        <f t="shared" si="33"/>
        <v>41760018.263714448</v>
      </c>
      <c r="M185" s="37">
        <f t="shared" si="34"/>
        <v>36415538.778208241</v>
      </c>
      <c r="N185" s="41">
        <f>'jan-aug'!M185</f>
        <v>28037920.197146121</v>
      </c>
      <c r="O185" s="41">
        <f t="shared" si="35"/>
        <v>8377618.5810621195</v>
      </c>
    </row>
    <row r="186" spans="1:15" s="34" customFormat="1" x14ac:dyDescent="0.2">
      <c r="A186" s="33">
        <v>1120</v>
      </c>
      <c r="B186" s="34" t="s">
        <v>240</v>
      </c>
      <c r="C186" s="36">
        <v>421300</v>
      </c>
      <c r="D186" s="36">
        <v>19042</v>
      </c>
      <c r="E186" s="37">
        <f t="shared" si="26"/>
        <v>22124.776809158702</v>
      </c>
      <c r="F186" s="38">
        <f t="shared" si="27"/>
        <v>0.94259018595685973</v>
      </c>
      <c r="G186" s="39">
        <f t="shared" si="28"/>
        <v>808.52485499010947</v>
      </c>
      <c r="H186" s="39">
        <f t="shared" si="29"/>
        <v>0</v>
      </c>
      <c r="I186" s="37">
        <f t="shared" si="30"/>
        <v>808.52485499010947</v>
      </c>
      <c r="J186" s="40">
        <f t="shared" si="31"/>
        <v>-284.28082369713854</v>
      </c>
      <c r="K186" s="37">
        <f t="shared" si="32"/>
        <v>524.24403129297093</v>
      </c>
      <c r="L186" s="37">
        <f t="shared" si="33"/>
        <v>15395930.288721664</v>
      </c>
      <c r="M186" s="37">
        <f t="shared" si="34"/>
        <v>9982654.8438807521</v>
      </c>
      <c r="N186" s="41">
        <f>'jan-aug'!M186</f>
        <v>8304778.9521703795</v>
      </c>
      <c r="O186" s="41">
        <f t="shared" si="35"/>
        <v>1677875.8917103726</v>
      </c>
    </row>
    <row r="187" spans="1:15" s="34" customFormat="1" x14ac:dyDescent="0.2">
      <c r="A187" s="33">
        <v>1121</v>
      </c>
      <c r="B187" s="34" t="s">
        <v>241</v>
      </c>
      <c r="C187" s="36">
        <v>426433</v>
      </c>
      <c r="D187" s="36">
        <v>18656</v>
      </c>
      <c r="E187" s="37">
        <f t="shared" si="26"/>
        <v>22857.686535162949</v>
      </c>
      <c r="F187" s="38">
        <f t="shared" si="27"/>
        <v>0.9738146146090827</v>
      </c>
      <c r="G187" s="39">
        <f t="shared" si="28"/>
        <v>368.77901938756111</v>
      </c>
      <c r="H187" s="39">
        <f t="shared" si="29"/>
        <v>0</v>
      </c>
      <c r="I187" s="37">
        <f t="shared" si="30"/>
        <v>368.77901938756111</v>
      </c>
      <c r="J187" s="40">
        <f t="shared" si="31"/>
        <v>-284.28082369713854</v>
      </c>
      <c r="K187" s="37">
        <f t="shared" si="32"/>
        <v>84.498195690422563</v>
      </c>
      <c r="L187" s="37">
        <f t="shared" si="33"/>
        <v>6879941.3856943399</v>
      </c>
      <c r="M187" s="37">
        <f t="shared" si="34"/>
        <v>1576398.3388005234</v>
      </c>
      <c r="N187" s="41">
        <f>'jan-aug'!M187</f>
        <v>885779.54688009073</v>
      </c>
      <c r="O187" s="41">
        <f t="shared" si="35"/>
        <v>690618.7919204327</v>
      </c>
    </row>
    <row r="188" spans="1:15" s="34" customFormat="1" x14ac:dyDescent="0.2">
      <c r="A188" s="33">
        <v>1122</v>
      </c>
      <c r="B188" s="34" t="s">
        <v>242</v>
      </c>
      <c r="C188" s="36">
        <v>248255</v>
      </c>
      <c r="D188" s="36">
        <v>11902</v>
      </c>
      <c r="E188" s="37">
        <f t="shared" si="26"/>
        <v>20858.259116114939</v>
      </c>
      <c r="F188" s="38">
        <f t="shared" si="27"/>
        <v>0.8886322564328164</v>
      </c>
      <c r="G188" s="39">
        <f t="shared" si="28"/>
        <v>1568.4354708163671</v>
      </c>
      <c r="H188" s="39">
        <f t="shared" si="29"/>
        <v>93.38955311456975</v>
      </c>
      <c r="I188" s="37">
        <f t="shared" si="30"/>
        <v>1661.8250239309368</v>
      </c>
      <c r="J188" s="40">
        <f t="shared" si="31"/>
        <v>-284.28082369713854</v>
      </c>
      <c r="K188" s="37">
        <f t="shared" si="32"/>
        <v>1377.5442002337982</v>
      </c>
      <c r="L188" s="37">
        <f t="shared" si="33"/>
        <v>19779041.434826009</v>
      </c>
      <c r="M188" s="37">
        <f t="shared" si="34"/>
        <v>16395531.071182666</v>
      </c>
      <c r="N188" s="41">
        <f>'jan-aug'!M188</f>
        <v>11238965.584384736</v>
      </c>
      <c r="O188" s="41">
        <f t="shared" si="35"/>
        <v>5156565.4867979307</v>
      </c>
    </row>
    <row r="189" spans="1:15" s="34" customFormat="1" x14ac:dyDescent="0.2">
      <c r="A189" s="33">
        <v>1124</v>
      </c>
      <c r="B189" s="34" t="s">
        <v>243</v>
      </c>
      <c r="C189" s="36">
        <v>764869</v>
      </c>
      <c r="D189" s="36">
        <v>26016</v>
      </c>
      <c r="E189" s="37">
        <f t="shared" si="26"/>
        <v>29399.946186961868</v>
      </c>
      <c r="F189" s="38">
        <f t="shared" si="27"/>
        <v>1.2525369626336047</v>
      </c>
      <c r="G189" s="39">
        <f t="shared" si="28"/>
        <v>-3556.5767716917899</v>
      </c>
      <c r="H189" s="39">
        <f t="shared" si="29"/>
        <v>0</v>
      </c>
      <c r="I189" s="37">
        <f t="shared" si="30"/>
        <v>-3556.5767716917899</v>
      </c>
      <c r="J189" s="40">
        <f t="shared" si="31"/>
        <v>-284.28082369713854</v>
      </c>
      <c r="K189" s="37">
        <f t="shared" si="32"/>
        <v>-3840.8575953889285</v>
      </c>
      <c r="L189" s="37">
        <f t="shared" si="33"/>
        <v>-92527901.292333603</v>
      </c>
      <c r="M189" s="37">
        <f t="shared" si="34"/>
        <v>-99923751.201638371</v>
      </c>
      <c r="N189" s="41">
        <f>'jan-aug'!M189</f>
        <v>-79036355.108724728</v>
      </c>
      <c r="O189" s="41">
        <f t="shared" si="35"/>
        <v>-20887396.092913643</v>
      </c>
    </row>
    <row r="190" spans="1:15" s="34" customFormat="1" x14ac:dyDescent="0.2">
      <c r="A190" s="33">
        <v>1127</v>
      </c>
      <c r="B190" s="34" t="s">
        <v>244</v>
      </c>
      <c r="C190" s="36">
        <v>275278</v>
      </c>
      <c r="D190" s="36">
        <v>10873</v>
      </c>
      <c r="E190" s="37">
        <f t="shared" si="26"/>
        <v>25317.575646095833</v>
      </c>
      <c r="F190" s="38">
        <f t="shared" si="27"/>
        <v>1.0786141953916402</v>
      </c>
      <c r="G190" s="39">
        <f t="shared" si="28"/>
        <v>-1107.1544471721688</v>
      </c>
      <c r="H190" s="39">
        <f t="shared" si="29"/>
        <v>0</v>
      </c>
      <c r="I190" s="37">
        <f t="shared" si="30"/>
        <v>-1107.1544471721688</v>
      </c>
      <c r="J190" s="40">
        <f t="shared" si="31"/>
        <v>-284.28082369713854</v>
      </c>
      <c r="K190" s="37">
        <f t="shared" si="32"/>
        <v>-1391.4352708693073</v>
      </c>
      <c r="L190" s="37">
        <f t="shared" si="33"/>
        <v>-12038090.304102991</v>
      </c>
      <c r="M190" s="37">
        <f t="shared" si="34"/>
        <v>-15129075.700161979</v>
      </c>
      <c r="N190" s="41">
        <f>'jan-aug'!M190</f>
        <v>-12123225.042172654</v>
      </c>
      <c r="O190" s="41">
        <f t="shared" si="35"/>
        <v>-3005850.657989325</v>
      </c>
    </row>
    <row r="191" spans="1:15" s="34" customFormat="1" x14ac:dyDescent="0.2">
      <c r="A191" s="33">
        <v>1129</v>
      </c>
      <c r="B191" s="34" t="s">
        <v>245</v>
      </c>
      <c r="C191" s="36">
        <v>43593</v>
      </c>
      <c r="D191" s="36">
        <v>1245</v>
      </c>
      <c r="E191" s="37">
        <f t="shared" si="26"/>
        <v>35014.457831325301</v>
      </c>
      <c r="F191" s="38">
        <f t="shared" si="27"/>
        <v>1.4917341134372568</v>
      </c>
      <c r="G191" s="39">
        <f t="shared" si="28"/>
        <v>-6925.283758309849</v>
      </c>
      <c r="H191" s="39">
        <f t="shared" si="29"/>
        <v>0</v>
      </c>
      <c r="I191" s="37">
        <f t="shared" si="30"/>
        <v>-6925.283758309849</v>
      </c>
      <c r="J191" s="40">
        <f t="shared" si="31"/>
        <v>-284.28082369713854</v>
      </c>
      <c r="K191" s="37">
        <f t="shared" si="32"/>
        <v>-7209.5645820069876</v>
      </c>
      <c r="L191" s="37">
        <f t="shared" si="33"/>
        <v>-8621978.2790957615</v>
      </c>
      <c r="M191" s="37">
        <f t="shared" si="34"/>
        <v>-8975907.9045986999</v>
      </c>
      <c r="N191" s="41">
        <f>'jan-aug'!M191</f>
        <v>-9197883.783454882</v>
      </c>
      <c r="O191" s="41">
        <f t="shared" si="35"/>
        <v>221975.8788561821</v>
      </c>
    </row>
    <row r="192" spans="1:15" s="34" customFormat="1" x14ac:dyDescent="0.2">
      <c r="A192" s="33">
        <v>1130</v>
      </c>
      <c r="B192" s="34" t="s">
        <v>246</v>
      </c>
      <c r="C192" s="36">
        <v>260595</v>
      </c>
      <c r="D192" s="36">
        <v>12662</v>
      </c>
      <c r="E192" s="37">
        <f t="shared" si="26"/>
        <v>20580.871900173748</v>
      </c>
      <c r="F192" s="38">
        <f t="shared" si="27"/>
        <v>0.87681462456645431</v>
      </c>
      <c r="G192" s="39">
        <f t="shared" si="28"/>
        <v>1734.8678003810819</v>
      </c>
      <c r="H192" s="39">
        <f t="shared" si="29"/>
        <v>190.47507869398669</v>
      </c>
      <c r="I192" s="37">
        <f t="shared" si="30"/>
        <v>1925.3428790750686</v>
      </c>
      <c r="J192" s="40">
        <f t="shared" si="31"/>
        <v>-284.28082369713854</v>
      </c>
      <c r="K192" s="37">
        <f t="shared" si="32"/>
        <v>1641.0620553779299</v>
      </c>
      <c r="L192" s="37">
        <f t="shared" si="33"/>
        <v>24378691.534848519</v>
      </c>
      <c r="M192" s="37">
        <f t="shared" si="34"/>
        <v>20779127.745195348</v>
      </c>
      <c r="N192" s="41">
        <f>'jan-aug'!M192</f>
        <v>15684917.890226807</v>
      </c>
      <c r="O192" s="41">
        <f t="shared" si="35"/>
        <v>5094209.8549685404</v>
      </c>
    </row>
    <row r="193" spans="1:15" s="34" customFormat="1" x14ac:dyDescent="0.2">
      <c r="A193" s="33">
        <v>1133</v>
      </c>
      <c r="B193" s="34" t="s">
        <v>247</v>
      </c>
      <c r="C193" s="36">
        <v>82107</v>
      </c>
      <c r="D193" s="36">
        <v>2708</v>
      </c>
      <c r="E193" s="37">
        <f t="shared" si="26"/>
        <v>30320.16248153619</v>
      </c>
      <c r="F193" s="38">
        <f t="shared" si="27"/>
        <v>1.2917412834593081</v>
      </c>
      <c r="G193" s="39">
        <f t="shared" si="28"/>
        <v>-4108.7065484363829</v>
      </c>
      <c r="H193" s="39">
        <f t="shared" si="29"/>
        <v>0</v>
      </c>
      <c r="I193" s="37">
        <f t="shared" si="30"/>
        <v>-4108.7065484363829</v>
      </c>
      <c r="J193" s="40">
        <f t="shared" si="31"/>
        <v>-284.28082369713854</v>
      </c>
      <c r="K193" s="37">
        <f t="shared" si="32"/>
        <v>-4392.9873721335216</v>
      </c>
      <c r="L193" s="37">
        <f t="shared" si="33"/>
        <v>-11126377.333165726</v>
      </c>
      <c r="M193" s="37">
        <f t="shared" si="34"/>
        <v>-11896209.803737577</v>
      </c>
      <c r="N193" s="41">
        <f>'jan-aug'!M193</f>
        <v>-12154278.783611104</v>
      </c>
      <c r="O193" s="41">
        <f t="shared" si="35"/>
        <v>258068.97987352684</v>
      </c>
    </row>
    <row r="194" spans="1:15" s="34" customFormat="1" x14ac:dyDescent="0.2">
      <c r="A194" s="33">
        <v>1134</v>
      </c>
      <c r="B194" s="34" t="s">
        <v>248</v>
      </c>
      <c r="C194" s="36">
        <v>124717</v>
      </c>
      <c r="D194" s="36">
        <v>3853</v>
      </c>
      <c r="E194" s="37">
        <f t="shared" si="26"/>
        <v>32368.803529717105</v>
      </c>
      <c r="F194" s="38">
        <f t="shared" si="27"/>
        <v>1.3790203083832722</v>
      </c>
      <c r="G194" s="39">
        <f t="shared" si="28"/>
        <v>-5337.8911773449317</v>
      </c>
      <c r="H194" s="39">
        <f t="shared" si="29"/>
        <v>0</v>
      </c>
      <c r="I194" s="37">
        <f t="shared" si="30"/>
        <v>-5337.8911773449317</v>
      </c>
      <c r="J194" s="40">
        <f t="shared" si="31"/>
        <v>-284.28082369713854</v>
      </c>
      <c r="K194" s="37">
        <f t="shared" si="32"/>
        <v>-5622.1720010420704</v>
      </c>
      <c r="L194" s="37">
        <f t="shared" si="33"/>
        <v>-20566894.706310023</v>
      </c>
      <c r="M194" s="37">
        <f t="shared" si="34"/>
        <v>-21662228.720015097</v>
      </c>
      <c r="N194" s="41">
        <f>'jan-aug'!M194</f>
        <v>-22718318.889680047</v>
      </c>
      <c r="O194" s="41">
        <f t="shared" si="35"/>
        <v>1056090.1696649492</v>
      </c>
    </row>
    <row r="195" spans="1:15" s="34" customFormat="1" x14ac:dyDescent="0.2">
      <c r="A195" s="33">
        <v>1135</v>
      </c>
      <c r="B195" s="34" t="s">
        <v>249</v>
      </c>
      <c r="C195" s="36">
        <v>132030</v>
      </c>
      <c r="D195" s="36">
        <v>4760</v>
      </c>
      <c r="E195" s="37">
        <f t="shared" si="26"/>
        <v>27737.394957983193</v>
      </c>
      <c r="F195" s="38">
        <f t="shared" si="27"/>
        <v>1.1817066674580574</v>
      </c>
      <c r="G195" s="39">
        <f t="shared" si="28"/>
        <v>-2559.0460343045852</v>
      </c>
      <c r="H195" s="39">
        <f t="shared" si="29"/>
        <v>0</v>
      </c>
      <c r="I195" s="37">
        <f t="shared" si="30"/>
        <v>-2559.0460343045852</v>
      </c>
      <c r="J195" s="40">
        <f t="shared" si="31"/>
        <v>-284.28082369713854</v>
      </c>
      <c r="K195" s="37">
        <f t="shared" si="32"/>
        <v>-2843.3268580017238</v>
      </c>
      <c r="L195" s="37">
        <f t="shared" si="33"/>
        <v>-12181059.123289825</v>
      </c>
      <c r="M195" s="37">
        <f t="shared" si="34"/>
        <v>-13534235.844088206</v>
      </c>
      <c r="N195" s="41">
        <f>'jan-aug'!M195</f>
        <v>-15232599.043570479</v>
      </c>
      <c r="O195" s="41">
        <f t="shared" si="35"/>
        <v>1698363.1994822733</v>
      </c>
    </row>
    <row r="196" spans="1:15" s="34" customFormat="1" x14ac:dyDescent="0.2">
      <c r="A196" s="33">
        <v>1141</v>
      </c>
      <c r="B196" s="34" t="s">
        <v>250</v>
      </c>
      <c r="C196" s="36">
        <v>70608</v>
      </c>
      <c r="D196" s="36">
        <v>3235</v>
      </c>
      <c r="E196" s="37">
        <f t="shared" si="26"/>
        <v>21826.27511591963</v>
      </c>
      <c r="F196" s="38">
        <f t="shared" si="27"/>
        <v>0.92987300607452161</v>
      </c>
      <c r="G196" s="39">
        <f t="shared" si="28"/>
        <v>987.62587093355251</v>
      </c>
      <c r="H196" s="39">
        <f t="shared" si="29"/>
        <v>0</v>
      </c>
      <c r="I196" s="37">
        <f t="shared" si="30"/>
        <v>987.62587093355251</v>
      </c>
      <c r="J196" s="40">
        <f t="shared" si="31"/>
        <v>-284.28082369713854</v>
      </c>
      <c r="K196" s="37">
        <f t="shared" si="32"/>
        <v>703.34504723641396</v>
      </c>
      <c r="L196" s="37">
        <f t="shared" si="33"/>
        <v>3194969.6924700425</v>
      </c>
      <c r="M196" s="37">
        <f t="shared" si="34"/>
        <v>2275321.2278097994</v>
      </c>
      <c r="N196" s="41">
        <f>'jan-aug'!M196</f>
        <v>2580567.0365650221</v>
      </c>
      <c r="O196" s="41">
        <f t="shared" si="35"/>
        <v>-305245.80875522271</v>
      </c>
    </row>
    <row r="197" spans="1:15" s="34" customFormat="1" x14ac:dyDescent="0.2">
      <c r="A197" s="33">
        <v>1142</v>
      </c>
      <c r="B197" s="34" t="s">
        <v>251</v>
      </c>
      <c r="C197" s="36">
        <v>115196</v>
      </c>
      <c r="D197" s="36">
        <v>4892</v>
      </c>
      <c r="E197" s="37">
        <f t="shared" si="26"/>
        <v>23547.833197056418</v>
      </c>
      <c r="F197" s="38">
        <f t="shared" si="27"/>
        <v>1.0032171923608448</v>
      </c>
      <c r="G197" s="39">
        <f t="shared" si="28"/>
        <v>-45.30897774851983</v>
      </c>
      <c r="H197" s="39">
        <f t="shared" si="29"/>
        <v>0</v>
      </c>
      <c r="I197" s="37">
        <f t="shared" si="30"/>
        <v>-45.30897774851983</v>
      </c>
      <c r="J197" s="40">
        <f t="shared" si="31"/>
        <v>-284.28082369713854</v>
      </c>
      <c r="K197" s="37">
        <f t="shared" si="32"/>
        <v>-329.5898014456584</v>
      </c>
      <c r="L197" s="37">
        <f t="shared" si="33"/>
        <v>-221651.519145759</v>
      </c>
      <c r="M197" s="37">
        <f t="shared" si="34"/>
        <v>-1612353.3086721608</v>
      </c>
      <c r="N197" s="41">
        <f>'jan-aug'!M197</f>
        <v>-747840.69771991658</v>
      </c>
      <c r="O197" s="41">
        <f t="shared" si="35"/>
        <v>-864512.61095224426</v>
      </c>
    </row>
    <row r="198" spans="1:15" s="34" customFormat="1" x14ac:dyDescent="0.2">
      <c r="A198" s="33">
        <v>1144</v>
      </c>
      <c r="B198" s="34" t="s">
        <v>252</v>
      </c>
      <c r="C198" s="36">
        <v>11666</v>
      </c>
      <c r="D198" s="36">
        <v>534</v>
      </c>
      <c r="E198" s="37">
        <f t="shared" si="26"/>
        <v>21846.441947565541</v>
      </c>
      <c r="F198" s="38">
        <f t="shared" si="27"/>
        <v>0.93073218118644452</v>
      </c>
      <c r="G198" s="39">
        <f t="shared" si="28"/>
        <v>975.52577194600599</v>
      </c>
      <c r="H198" s="39">
        <f t="shared" si="29"/>
        <v>0</v>
      </c>
      <c r="I198" s="37">
        <f t="shared" si="30"/>
        <v>975.52577194600599</v>
      </c>
      <c r="J198" s="40">
        <f t="shared" si="31"/>
        <v>-284.28082369713854</v>
      </c>
      <c r="K198" s="37">
        <f t="shared" si="32"/>
        <v>691.24494824886744</v>
      </c>
      <c r="L198" s="37">
        <f t="shared" si="33"/>
        <v>520930.7622191672</v>
      </c>
      <c r="M198" s="37">
        <f t="shared" si="34"/>
        <v>369124.80236489524</v>
      </c>
      <c r="N198" s="41">
        <f>'jan-aug'!M198</f>
        <v>200358.76275910999</v>
      </c>
      <c r="O198" s="41">
        <f t="shared" si="35"/>
        <v>168766.03960578525</v>
      </c>
    </row>
    <row r="199" spans="1:15" s="34" customFormat="1" x14ac:dyDescent="0.2">
      <c r="A199" s="33">
        <v>1145</v>
      </c>
      <c r="B199" s="34" t="s">
        <v>253</v>
      </c>
      <c r="C199" s="36">
        <v>17033</v>
      </c>
      <c r="D199" s="36">
        <v>855</v>
      </c>
      <c r="E199" s="37">
        <f t="shared" si="26"/>
        <v>19921.637426900586</v>
      </c>
      <c r="F199" s="38">
        <f t="shared" si="27"/>
        <v>0.84872901041036053</v>
      </c>
      <c r="G199" s="39">
        <f t="shared" si="28"/>
        <v>2130.4084843449787</v>
      </c>
      <c r="H199" s="39">
        <f t="shared" si="29"/>
        <v>421.20714433959324</v>
      </c>
      <c r="I199" s="37">
        <f t="shared" si="30"/>
        <v>2551.6156286845717</v>
      </c>
      <c r="J199" s="40">
        <f t="shared" si="31"/>
        <v>-284.28082369713854</v>
      </c>
      <c r="K199" s="37">
        <f t="shared" si="32"/>
        <v>2267.334804987433</v>
      </c>
      <c r="L199" s="37">
        <f t="shared" si="33"/>
        <v>2181631.362525309</v>
      </c>
      <c r="M199" s="37">
        <f t="shared" si="34"/>
        <v>1938571.2582642552</v>
      </c>
      <c r="N199" s="41">
        <f>'jan-aug'!M199</f>
        <v>1563527.5940723366</v>
      </c>
      <c r="O199" s="41">
        <f t="shared" si="35"/>
        <v>375043.66419191868</v>
      </c>
    </row>
    <row r="200" spans="1:15" s="34" customFormat="1" x14ac:dyDescent="0.2">
      <c r="A200" s="33">
        <v>1146</v>
      </c>
      <c r="B200" s="34" t="s">
        <v>254</v>
      </c>
      <c r="C200" s="36">
        <v>221571</v>
      </c>
      <c r="D200" s="36">
        <v>11041</v>
      </c>
      <c r="E200" s="37">
        <f t="shared" si="26"/>
        <v>20068.019201159314</v>
      </c>
      <c r="F200" s="38">
        <f t="shared" si="27"/>
        <v>0.85496536818288782</v>
      </c>
      <c r="G200" s="39">
        <f t="shared" si="28"/>
        <v>2042.5794197897426</v>
      </c>
      <c r="H200" s="39">
        <f t="shared" si="29"/>
        <v>369.97352334903877</v>
      </c>
      <c r="I200" s="37">
        <f t="shared" si="30"/>
        <v>2412.5529431387813</v>
      </c>
      <c r="J200" s="40">
        <f t="shared" si="31"/>
        <v>-284.28082369713854</v>
      </c>
      <c r="K200" s="37">
        <f t="shared" si="32"/>
        <v>2128.2721194416426</v>
      </c>
      <c r="L200" s="37">
        <f t="shared" si="33"/>
        <v>26636997.045195285</v>
      </c>
      <c r="M200" s="37">
        <f t="shared" si="34"/>
        <v>23498252.470755175</v>
      </c>
      <c r="N200" s="41">
        <f>'jan-aug'!M200</f>
        <v>16849225.866845228</v>
      </c>
      <c r="O200" s="41">
        <f t="shared" si="35"/>
        <v>6649026.603909947</v>
      </c>
    </row>
    <row r="201" spans="1:15" s="34" customFormat="1" x14ac:dyDescent="0.2">
      <c r="A201" s="33">
        <v>1149</v>
      </c>
      <c r="B201" s="34" t="s">
        <v>255</v>
      </c>
      <c r="C201" s="36">
        <v>834909</v>
      </c>
      <c r="D201" s="36">
        <v>42229</v>
      </c>
      <c r="E201" s="37">
        <f t="shared" ref="E201:E264" si="36">(C201*1000)/D201</f>
        <v>19770.986762651257</v>
      </c>
      <c r="F201" s="38">
        <f t="shared" ref="F201:F264" si="37">IF(ISNUMBER(C201),E201/E$435,"")</f>
        <v>0.84231078351233746</v>
      </c>
      <c r="G201" s="39">
        <f t="shared" ref="G201:G264" si="38">(E$435-E201)*0.6</f>
        <v>2220.7988828945768</v>
      </c>
      <c r="H201" s="39">
        <f t="shared" ref="H201:H264" si="39">IF(E201&gt;=E$435*0.9,0,IF(E201&lt;0.9*E$435,(E$435*0.9-E201)*0.35))</f>
        <v>473.93487682685861</v>
      </c>
      <c r="I201" s="37">
        <f t="shared" ref="I201:I264" si="40">G201+H201</f>
        <v>2694.7337597214355</v>
      </c>
      <c r="J201" s="40">
        <f t="shared" ref="J201:J264" si="41">I$437</f>
        <v>-284.28082369713854</v>
      </c>
      <c r="K201" s="37">
        <f t="shared" ref="K201:K264" si="42">I201+J201</f>
        <v>2410.4529360242968</v>
      </c>
      <c r="L201" s="37">
        <f t="shared" ref="L201:L264" si="43">(I201*D201)</f>
        <v>113795911.9392765</v>
      </c>
      <c r="M201" s="37">
        <f t="shared" ref="M201:M264" si="44">(K201*D201)</f>
        <v>101791017.03537004</v>
      </c>
      <c r="N201" s="41">
        <f>'jan-aug'!M201</f>
        <v>80629643.649217218</v>
      </c>
      <c r="O201" s="41">
        <f t="shared" ref="O201:O264" si="45">M201-N201</f>
        <v>21161373.386152819</v>
      </c>
    </row>
    <row r="202" spans="1:15" s="34" customFormat="1" x14ac:dyDescent="0.2">
      <c r="A202" s="33">
        <v>1151</v>
      </c>
      <c r="B202" s="34" t="s">
        <v>256</v>
      </c>
      <c r="C202" s="36">
        <v>3712</v>
      </c>
      <c r="D202" s="36">
        <v>201</v>
      </c>
      <c r="E202" s="37">
        <f t="shared" si="36"/>
        <v>18467.661691542289</v>
      </c>
      <c r="F202" s="38">
        <f t="shared" si="37"/>
        <v>0.78678473541994298</v>
      </c>
      <c r="G202" s="39">
        <f t="shared" si="38"/>
        <v>3002.7939255599572</v>
      </c>
      <c r="H202" s="39">
        <f t="shared" si="39"/>
        <v>930.09865171499723</v>
      </c>
      <c r="I202" s="37">
        <f t="shared" si="40"/>
        <v>3932.8925772749544</v>
      </c>
      <c r="J202" s="40">
        <f t="shared" si="41"/>
        <v>-284.28082369713854</v>
      </c>
      <c r="K202" s="37">
        <f t="shared" si="42"/>
        <v>3648.6117535778158</v>
      </c>
      <c r="L202" s="37">
        <f t="shared" si="43"/>
        <v>790511.40803226584</v>
      </c>
      <c r="M202" s="37">
        <f t="shared" si="44"/>
        <v>733370.962469141</v>
      </c>
      <c r="N202" s="41">
        <f>'jan-aug'!M202</f>
        <v>594306.13615033869</v>
      </c>
      <c r="O202" s="41">
        <f t="shared" si="45"/>
        <v>139064.82631880231</v>
      </c>
    </row>
    <row r="203" spans="1:15" s="34" customFormat="1" x14ac:dyDescent="0.2">
      <c r="A203" s="33">
        <v>1160</v>
      </c>
      <c r="B203" s="34" t="s">
        <v>257</v>
      </c>
      <c r="C203" s="36">
        <v>218517</v>
      </c>
      <c r="D203" s="36">
        <v>8828</v>
      </c>
      <c r="E203" s="37">
        <f t="shared" si="36"/>
        <v>24752.718622564567</v>
      </c>
      <c r="F203" s="38">
        <f t="shared" si="37"/>
        <v>1.0545493792155525</v>
      </c>
      <c r="G203" s="39">
        <f t="shared" si="38"/>
        <v>-768.24023305340961</v>
      </c>
      <c r="H203" s="39">
        <f t="shared" si="39"/>
        <v>0</v>
      </c>
      <c r="I203" s="37">
        <f t="shared" si="40"/>
        <v>-768.24023305340961</v>
      </c>
      <c r="J203" s="40">
        <f t="shared" si="41"/>
        <v>-284.28082369713854</v>
      </c>
      <c r="K203" s="37">
        <f t="shared" si="42"/>
        <v>-1052.5210567505483</v>
      </c>
      <c r="L203" s="37">
        <f t="shared" si="43"/>
        <v>-6782024.7773954999</v>
      </c>
      <c r="M203" s="37">
        <f t="shared" si="44"/>
        <v>-9291655.8889938407</v>
      </c>
      <c r="N203" s="41">
        <f>'jan-aug'!M203</f>
        <v>-9334791.8396302946</v>
      </c>
      <c r="O203" s="41">
        <f t="shared" si="45"/>
        <v>43135.950636453927</v>
      </c>
    </row>
    <row r="204" spans="1:15" s="34" customFormat="1" x14ac:dyDescent="0.2">
      <c r="A204" s="33">
        <v>1201</v>
      </c>
      <c r="B204" s="34" t="s">
        <v>258</v>
      </c>
      <c r="C204" s="36">
        <v>6920603</v>
      </c>
      <c r="D204" s="36">
        <v>278556</v>
      </c>
      <c r="E204" s="37">
        <f t="shared" si="36"/>
        <v>24844.566263157139</v>
      </c>
      <c r="F204" s="38">
        <f t="shared" si="37"/>
        <v>1.0584623987850883</v>
      </c>
      <c r="G204" s="39">
        <f t="shared" si="38"/>
        <v>-823.34881740895287</v>
      </c>
      <c r="H204" s="39">
        <f t="shared" si="39"/>
        <v>0</v>
      </c>
      <c r="I204" s="37">
        <f t="shared" si="40"/>
        <v>-823.34881740895287</v>
      </c>
      <c r="J204" s="40">
        <f t="shared" si="41"/>
        <v>-284.28082369713854</v>
      </c>
      <c r="K204" s="37">
        <f t="shared" si="42"/>
        <v>-1107.6296411060914</v>
      </c>
      <c r="L204" s="37">
        <f t="shared" si="43"/>
        <v>-229348753.18216828</v>
      </c>
      <c r="M204" s="37">
        <f t="shared" si="44"/>
        <v>-308536882.30794841</v>
      </c>
      <c r="N204" s="41">
        <f>'jan-aug'!M204</f>
        <v>-217305537.97916353</v>
      </c>
      <c r="O204" s="41">
        <f t="shared" si="45"/>
        <v>-91231344.328784883</v>
      </c>
    </row>
    <row r="205" spans="1:15" s="34" customFormat="1" x14ac:dyDescent="0.2">
      <c r="A205" s="33">
        <v>1211</v>
      </c>
      <c r="B205" s="34" t="s">
        <v>259</v>
      </c>
      <c r="C205" s="36">
        <v>82015</v>
      </c>
      <c r="D205" s="36">
        <v>4135</v>
      </c>
      <c r="E205" s="37">
        <f t="shared" si="36"/>
        <v>19834.340991535671</v>
      </c>
      <c r="F205" s="38">
        <f t="shared" si="37"/>
        <v>0.84500988754852346</v>
      </c>
      <c r="G205" s="39">
        <f t="shared" si="38"/>
        <v>2182.7863455639276</v>
      </c>
      <c r="H205" s="39">
        <f t="shared" si="39"/>
        <v>451.76089671731347</v>
      </c>
      <c r="I205" s="37">
        <f t="shared" si="40"/>
        <v>2634.5472422812409</v>
      </c>
      <c r="J205" s="40">
        <f t="shared" si="41"/>
        <v>-284.28082369713854</v>
      </c>
      <c r="K205" s="37">
        <f t="shared" si="42"/>
        <v>2350.2664185841022</v>
      </c>
      <c r="L205" s="37">
        <f t="shared" si="43"/>
        <v>10893852.846832931</v>
      </c>
      <c r="M205" s="37">
        <f t="shared" si="44"/>
        <v>9718351.6408452634</v>
      </c>
      <c r="N205" s="41">
        <f>'jan-aug'!M205</f>
        <v>6974321.7561276173</v>
      </c>
      <c r="O205" s="41">
        <f t="shared" si="45"/>
        <v>2744029.8847176461</v>
      </c>
    </row>
    <row r="206" spans="1:15" s="34" customFormat="1" x14ac:dyDescent="0.2">
      <c r="A206" s="33">
        <v>1216</v>
      </c>
      <c r="B206" s="34" t="s">
        <v>260</v>
      </c>
      <c r="C206" s="36">
        <v>131202</v>
      </c>
      <c r="D206" s="36">
        <v>5656</v>
      </c>
      <c r="E206" s="37">
        <f t="shared" si="36"/>
        <v>23196.958981612446</v>
      </c>
      <c r="F206" s="38">
        <f t="shared" si="37"/>
        <v>0.98826876622142756</v>
      </c>
      <c r="G206" s="39">
        <f t="shared" si="38"/>
        <v>165.21555151786305</v>
      </c>
      <c r="H206" s="39">
        <f t="shared" si="39"/>
        <v>0</v>
      </c>
      <c r="I206" s="37">
        <f t="shared" si="40"/>
        <v>165.21555151786305</v>
      </c>
      <c r="J206" s="40">
        <f t="shared" si="41"/>
        <v>-284.28082369713854</v>
      </c>
      <c r="K206" s="37">
        <f t="shared" si="42"/>
        <v>-119.0652721792755</v>
      </c>
      <c r="L206" s="37">
        <f t="shared" si="43"/>
        <v>934459.15938503342</v>
      </c>
      <c r="M206" s="37">
        <f t="shared" si="44"/>
        <v>-673433.17944598221</v>
      </c>
      <c r="N206" s="41">
        <f>'jan-aug'!M206</f>
        <v>-3603742.3929484519</v>
      </c>
      <c r="O206" s="41">
        <f t="shared" si="45"/>
        <v>2930309.2135024695</v>
      </c>
    </row>
    <row r="207" spans="1:15" s="34" customFormat="1" x14ac:dyDescent="0.2">
      <c r="A207" s="33">
        <v>1219</v>
      </c>
      <c r="B207" s="34" t="s">
        <v>261</v>
      </c>
      <c r="C207" s="36">
        <v>249723</v>
      </c>
      <c r="D207" s="36">
        <v>11806</v>
      </c>
      <c r="E207" s="37">
        <f t="shared" si="36"/>
        <v>21152.21074030154</v>
      </c>
      <c r="F207" s="38">
        <f t="shared" si="37"/>
        <v>0.9011555880123544</v>
      </c>
      <c r="G207" s="39">
        <f t="shared" si="38"/>
        <v>1392.0644963044069</v>
      </c>
      <c r="H207" s="39">
        <f t="shared" si="39"/>
        <v>0</v>
      </c>
      <c r="I207" s="37">
        <f t="shared" si="40"/>
        <v>1392.0644963044069</v>
      </c>
      <c r="J207" s="40">
        <f t="shared" si="41"/>
        <v>-284.28082369713854</v>
      </c>
      <c r="K207" s="37">
        <f t="shared" si="42"/>
        <v>1107.7836726072683</v>
      </c>
      <c r="L207" s="37">
        <f t="shared" si="43"/>
        <v>16434713.443369828</v>
      </c>
      <c r="M207" s="37">
        <f t="shared" si="44"/>
        <v>13078494.038801409</v>
      </c>
      <c r="N207" s="41">
        <f>'jan-aug'!M207</f>
        <v>10988821.608909959</v>
      </c>
      <c r="O207" s="41">
        <f t="shared" si="45"/>
        <v>2089672.4298914503</v>
      </c>
    </row>
    <row r="208" spans="1:15" s="34" customFormat="1" x14ac:dyDescent="0.2">
      <c r="A208" s="33">
        <v>1221</v>
      </c>
      <c r="B208" s="34" t="s">
        <v>262</v>
      </c>
      <c r="C208" s="36">
        <v>403394</v>
      </c>
      <c r="D208" s="36">
        <v>18821</v>
      </c>
      <c r="E208" s="37">
        <f t="shared" si="36"/>
        <v>21433.186334413687</v>
      </c>
      <c r="F208" s="38">
        <f t="shared" si="37"/>
        <v>0.91312609690326785</v>
      </c>
      <c r="G208" s="39">
        <f t="shared" si="38"/>
        <v>1223.4791398371183</v>
      </c>
      <c r="H208" s="39">
        <f t="shared" si="39"/>
        <v>0</v>
      </c>
      <c r="I208" s="37">
        <f t="shared" si="40"/>
        <v>1223.4791398371183</v>
      </c>
      <c r="J208" s="40">
        <f t="shared" si="41"/>
        <v>-284.28082369713854</v>
      </c>
      <c r="K208" s="37">
        <f t="shared" si="42"/>
        <v>939.19831613997974</v>
      </c>
      <c r="L208" s="37">
        <f t="shared" si="43"/>
        <v>23027100.890874404</v>
      </c>
      <c r="M208" s="37">
        <f t="shared" si="44"/>
        <v>17676651.508070558</v>
      </c>
      <c r="N208" s="41">
        <f>'jan-aug'!M208</f>
        <v>16140527.47919327</v>
      </c>
      <c r="O208" s="41">
        <f t="shared" si="45"/>
        <v>1536124.0288772881</v>
      </c>
    </row>
    <row r="209" spans="1:15" s="34" customFormat="1" x14ac:dyDescent="0.2">
      <c r="A209" s="33">
        <v>1222</v>
      </c>
      <c r="B209" s="34" t="s">
        <v>263</v>
      </c>
      <c r="C209" s="36">
        <v>67520</v>
      </c>
      <c r="D209" s="36">
        <v>3189</v>
      </c>
      <c r="E209" s="37">
        <f t="shared" si="36"/>
        <v>21172.781436186891</v>
      </c>
      <c r="F209" s="38">
        <f t="shared" si="37"/>
        <v>0.90203196910433492</v>
      </c>
      <c r="G209" s="39">
        <f t="shared" si="38"/>
        <v>1379.722078773196</v>
      </c>
      <c r="H209" s="39">
        <f t="shared" si="39"/>
        <v>0</v>
      </c>
      <c r="I209" s="37">
        <f t="shared" si="40"/>
        <v>1379.722078773196</v>
      </c>
      <c r="J209" s="40">
        <f t="shared" si="41"/>
        <v>-284.28082369713854</v>
      </c>
      <c r="K209" s="37">
        <f t="shared" si="42"/>
        <v>1095.4412550760576</v>
      </c>
      <c r="L209" s="37">
        <f t="shared" si="43"/>
        <v>4399933.709207722</v>
      </c>
      <c r="M209" s="37">
        <f t="shared" si="44"/>
        <v>3493362.1624375475</v>
      </c>
      <c r="N209" s="41">
        <f>'jan-aug'!M209</f>
        <v>2792339.1281625479</v>
      </c>
      <c r="O209" s="41">
        <f t="shared" si="45"/>
        <v>701023.03427499952</v>
      </c>
    </row>
    <row r="210" spans="1:15" s="34" customFormat="1" x14ac:dyDescent="0.2">
      <c r="A210" s="33">
        <v>1223</v>
      </c>
      <c r="B210" s="34" t="s">
        <v>264</v>
      </c>
      <c r="C210" s="36">
        <v>65219</v>
      </c>
      <c r="D210" s="36">
        <v>2847</v>
      </c>
      <c r="E210" s="37">
        <f t="shared" si="36"/>
        <v>22907.97330523358</v>
      </c>
      <c r="F210" s="38">
        <f t="shared" si="37"/>
        <v>0.97595700078368242</v>
      </c>
      <c r="G210" s="39">
        <f t="shared" si="38"/>
        <v>338.60695734518305</v>
      </c>
      <c r="H210" s="39">
        <f t="shared" si="39"/>
        <v>0</v>
      </c>
      <c r="I210" s="37">
        <f t="shared" si="40"/>
        <v>338.60695734518305</v>
      </c>
      <c r="J210" s="40">
        <f t="shared" si="41"/>
        <v>-284.28082369713854</v>
      </c>
      <c r="K210" s="37">
        <f t="shared" si="42"/>
        <v>54.326133648044504</v>
      </c>
      <c r="L210" s="37">
        <f t="shared" si="43"/>
        <v>964014.00756173616</v>
      </c>
      <c r="M210" s="37">
        <f t="shared" si="44"/>
        <v>154666.50249598271</v>
      </c>
      <c r="N210" s="41">
        <f>'jan-aug'!M210</f>
        <v>328792.50482244795</v>
      </c>
      <c r="O210" s="41">
        <f t="shared" si="45"/>
        <v>-174126.00232646524</v>
      </c>
    </row>
    <row r="211" spans="1:15" s="34" customFormat="1" x14ac:dyDescent="0.2">
      <c r="A211" s="33">
        <v>1224</v>
      </c>
      <c r="B211" s="34" t="s">
        <v>265</v>
      </c>
      <c r="C211" s="36">
        <v>277274</v>
      </c>
      <c r="D211" s="36">
        <v>13241</v>
      </c>
      <c r="E211" s="37">
        <f t="shared" si="36"/>
        <v>20940.563401555773</v>
      </c>
      <c r="F211" s="38">
        <f t="shared" si="37"/>
        <v>0.89213869685424507</v>
      </c>
      <c r="G211" s="39">
        <f t="shared" si="38"/>
        <v>1519.0528995518666</v>
      </c>
      <c r="H211" s="39">
        <f t="shared" si="39"/>
        <v>64.583053210277825</v>
      </c>
      <c r="I211" s="37">
        <f t="shared" si="40"/>
        <v>1583.6359527621444</v>
      </c>
      <c r="J211" s="40">
        <f t="shared" si="41"/>
        <v>-284.28082369713854</v>
      </c>
      <c r="K211" s="37">
        <f t="shared" si="42"/>
        <v>1299.3551290650057</v>
      </c>
      <c r="L211" s="37">
        <f t="shared" si="43"/>
        <v>20968923.650523555</v>
      </c>
      <c r="M211" s="37">
        <f t="shared" si="44"/>
        <v>17204761.263949741</v>
      </c>
      <c r="N211" s="41">
        <f>'jan-aug'!M211</f>
        <v>11580924.677328432</v>
      </c>
      <c r="O211" s="41">
        <f t="shared" si="45"/>
        <v>5623836.5866213087</v>
      </c>
    </row>
    <row r="212" spans="1:15" s="34" customFormat="1" x14ac:dyDescent="0.2">
      <c r="A212" s="33">
        <v>1227</v>
      </c>
      <c r="B212" s="34" t="s">
        <v>266</v>
      </c>
      <c r="C212" s="36">
        <v>22542</v>
      </c>
      <c r="D212" s="36">
        <v>1108</v>
      </c>
      <c r="E212" s="37">
        <f t="shared" si="36"/>
        <v>20344.765342960291</v>
      </c>
      <c r="F212" s="38">
        <f t="shared" si="37"/>
        <v>0.86675568812659198</v>
      </c>
      <c r="G212" s="39">
        <f t="shared" si="38"/>
        <v>1876.5317347091564</v>
      </c>
      <c r="H212" s="39">
        <f t="shared" si="39"/>
        <v>273.1123737186968</v>
      </c>
      <c r="I212" s="37">
        <f t="shared" si="40"/>
        <v>2149.6441084278531</v>
      </c>
      <c r="J212" s="40">
        <f t="shared" si="41"/>
        <v>-284.28082369713854</v>
      </c>
      <c r="K212" s="37">
        <f t="shared" si="42"/>
        <v>1865.3632847307144</v>
      </c>
      <c r="L212" s="37">
        <f t="shared" si="43"/>
        <v>2381805.6721380614</v>
      </c>
      <c r="M212" s="37">
        <f t="shared" si="44"/>
        <v>2066822.5194816317</v>
      </c>
      <c r="N212" s="41">
        <f>'jan-aug'!M212</f>
        <v>959420.05456384574</v>
      </c>
      <c r="O212" s="41">
        <f t="shared" si="45"/>
        <v>1107402.464917786</v>
      </c>
    </row>
    <row r="213" spans="1:15" s="34" customFormat="1" x14ac:dyDescent="0.2">
      <c r="A213" s="33">
        <v>1228</v>
      </c>
      <c r="B213" s="34" t="s">
        <v>267</v>
      </c>
      <c r="C213" s="36">
        <v>174647</v>
      </c>
      <c r="D213" s="36">
        <v>7025</v>
      </c>
      <c r="E213" s="37">
        <f t="shared" si="36"/>
        <v>24860.782918149467</v>
      </c>
      <c r="F213" s="38">
        <f t="shared" si="37"/>
        <v>1.059153283035658</v>
      </c>
      <c r="G213" s="39">
        <f t="shared" si="38"/>
        <v>-833.0788104043495</v>
      </c>
      <c r="H213" s="39">
        <f t="shared" si="39"/>
        <v>0</v>
      </c>
      <c r="I213" s="37">
        <f t="shared" si="40"/>
        <v>-833.0788104043495</v>
      </c>
      <c r="J213" s="40">
        <f t="shared" si="41"/>
        <v>-284.28082369713854</v>
      </c>
      <c r="K213" s="37">
        <f t="shared" si="42"/>
        <v>-1117.3596341014882</v>
      </c>
      <c r="L213" s="37">
        <f t="shared" si="43"/>
        <v>-5852378.6430905554</v>
      </c>
      <c r="M213" s="37">
        <f t="shared" si="44"/>
        <v>-7849451.4295629542</v>
      </c>
      <c r="N213" s="41">
        <f>'jan-aug'!M213</f>
        <v>-9968168.3363618869</v>
      </c>
      <c r="O213" s="41">
        <f t="shared" si="45"/>
        <v>2118716.9067989327</v>
      </c>
    </row>
    <row r="214" spans="1:15" s="34" customFormat="1" x14ac:dyDescent="0.2">
      <c r="A214" s="33">
        <v>1231</v>
      </c>
      <c r="B214" s="34" t="s">
        <v>268</v>
      </c>
      <c r="C214" s="36">
        <v>65852</v>
      </c>
      <c r="D214" s="36">
        <v>3377</v>
      </c>
      <c r="E214" s="37">
        <f t="shared" si="36"/>
        <v>19500.148060408646</v>
      </c>
      <c r="F214" s="38">
        <f t="shared" si="37"/>
        <v>0.83077214043750658</v>
      </c>
      <c r="G214" s="39">
        <f t="shared" si="38"/>
        <v>2383.3021042401429</v>
      </c>
      <c r="H214" s="39">
        <f t="shared" si="39"/>
        <v>568.7284226117722</v>
      </c>
      <c r="I214" s="37">
        <f t="shared" si="40"/>
        <v>2952.0305268519151</v>
      </c>
      <c r="J214" s="40">
        <f t="shared" si="41"/>
        <v>-284.28082369713854</v>
      </c>
      <c r="K214" s="37">
        <f t="shared" si="42"/>
        <v>2667.7497031547764</v>
      </c>
      <c r="L214" s="37">
        <f t="shared" si="43"/>
        <v>9969007.0891789179</v>
      </c>
      <c r="M214" s="37">
        <f t="shared" si="44"/>
        <v>9008990.7475536801</v>
      </c>
      <c r="N214" s="41">
        <f>'jan-aug'!M214</f>
        <v>6529656.8247745987</v>
      </c>
      <c r="O214" s="41">
        <f t="shared" si="45"/>
        <v>2479333.9227790814</v>
      </c>
    </row>
    <row r="215" spans="1:15" s="34" customFormat="1" x14ac:dyDescent="0.2">
      <c r="A215" s="33">
        <v>1232</v>
      </c>
      <c r="B215" s="34" t="s">
        <v>269</v>
      </c>
      <c r="C215" s="36">
        <v>43916</v>
      </c>
      <c r="D215" s="36">
        <v>921</v>
      </c>
      <c r="E215" s="37">
        <f t="shared" si="36"/>
        <v>47682.953311617806</v>
      </c>
      <c r="F215" s="38">
        <f t="shared" si="37"/>
        <v>2.0314547901050282</v>
      </c>
      <c r="G215" s="39">
        <f t="shared" si="38"/>
        <v>-14526.381046485352</v>
      </c>
      <c r="H215" s="39">
        <f t="shared" si="39"/>
        <v>0</v>
      </c>
      <c r="I215" s="37">
        <f t="shared" si="40"/>
        <v>-14526.381046485352</v>
      </c>
      <c r="J215" s="40">
        <f t="shared" si="41"/>
        <v>-284.28082369713854</v>
      </c>
      <c r="K215" s="37">
        <f t="shared" si="42"/>
        <v>-14810.66187018249</v>
      </c>
      <c r="L215" s="37">
        <f t="shared" si="43"/>
        <v>-13378796.943813009</v>
      </c>
      <c r="M215" s="37">
        <f t="shared" si="44"/>
        <v>-13640619.582438074</v>
      </c>
      <c r="N215" s="41">
        <f>'jan-aug'!M215</f>
        <v>-13273854.268724455</v>
      </c>
      <c r="O215" s="41">
        <f t="shared" si="45"/>
        <v>-366765.31371361949</v>
      </c>
    </row>
    <row r="216" spans="1:15" s="34" customFormat="1" x14ac:dyDescent="0.2">
      <c r="A216" s="33">
        <v>1233</v>
      </c>
      <c r="B216" s="34" t="s">
        <v>270</v>
      </c>
      <c r="C216" s="36">
        <v>29834</v>
      </c>
      <c r="D216" s="36">
        <v>1131</v>
      </c>
      <c r="E216" s="37">
        <f t="shared" si="36"/>
        <v>26378.42617152962</v>
      </c>
      <c r="F216" s="38">
        <f t="shared" si="37"/>
        <v>1.1238100092371897</v>
      </c>
      <c r="G216" s="39">
        <f t="shared" si="38"/>
        <v>-1743.664762432441</v>
      </c>
      <c r="H216" s="39">
        <f t="shared" si="39"/>
        <v>0</v>
      </c>
      <c r="I216" s="37">
        <f t="shared" si="40"/>
        <v>-1743.664762432441</v>
      </c>
      <c r="J216" s="40">
        <f t="shared" si="41"/>
        <v>-284.28082369713854</v>
      </c>
      <c r="K216" s="37">
        <f t="shared" si="42"/>
        <v>-2027.9455861295796</v>
      </c>
      <c r="L216" s="37">
        <f t="shared" si="43"/>
        <v>-1972084.8463110907</v>
      </c>
      <c r="M216" s="37">
        <f t="shared" si="44"/>
        <v>-2293606.4579125545</v>
      </c>
      <c r="N216" s="41">
        <f>'jan-aug'!M216</f>
        <v>-3093265.9912349186</v>
      </c>
      <c r="O216" s="41">
        <f t="shared" si="45"/>
        <v>799659.53332236409</v>
      </c>
    </row>
    <row r="217" spans="1:15" s="34" customFormat="1" x14ac:dyDescent="0.2">
      <c r="A217" s="33">
        <v>1234</v>
      </c>
      <c r="B217" s="34" t="s">
        <v>271</v>
      </c>
      <c r="C217" s="36">
        <v>17704</v>
      </c>
      <c r="D217" s="36">
        <v>933</v>
      </c>
      <c r="E217" s="37">
        <f t="shared" si="36"/>
        <v>18975.348338692391</v>
      </c>
      <c r="F217" s="38">
        <f t="shared" si="37"/>
        <v>0.80841390055334827</v>
      </c>
      <c r="G217" s="39">
        <f t="shared" si="38"/>
        <v>2698.181937269896</v>
      </c>
      <c r="H217" s="39">
        <f t="shared" si="39"/>
        <v>752.4083252124617</v>
      </c>
      <c r="I217" s="37">
        <f t="shared" si="40"/>
        <v>3450.5902624823575</v>
      </c>
      <c r="J217" s="40">
        <f t="shared" si="41"/>
        <v>-284.28082369713854</v>
      </c>
      <c r="K217" s="37">
        <f t="shared" si="42"/>
        <v>3166.3094387852188</v>
      </c>
      <c r="L217" s="37">
        <f t="shared" si="43"/>
        <v>3219400.7148960396</v>
      </c>
      <c r="M217" s="37">
        <f t="shared" si="44"/>
        <v>2954166.706386609</v>
      </c>
      <c r="N217" s="41">
        <f>'jan-aug'!M217</f>
        <v>2400835.1991456025</v>
      </c>
      <c r="O217" s="41">
        <f t="shared" si="45"/>
        <v>553331.50724100647</v>
      </c>
    </row>
    <row r="218" spans="1:15" s="34" customFormat="1" x14ac:dyDescent="0.2">
      <c r="A218" s="33">
        <v>1235</v>
      </c>
      <c r="B218" s="34" t="s">
        <v>272</v>
      </c>
      <c r="C218" s="36">
        <v>302279</v>
      </c>
      <c r="D218" s="36">
        <v>14514</v>
      </c>
      <c r="E218" s="37">
        <f t="shared" si="36"/>
        <v>20826.719029902164</v>
      </c>
      <c r="F218" s="38">
        <f t="shared" si="37"/>
        <v>0.8872885422799085</v>
      </c>
      <c r="G218" s="39">
        <f t="shared" si="38"/>
        <v>1587.3595225440324</v>
      </c>
      <c r="H218" s="39">
        <f t="shared" si="39"/>
        <v>104.42858328904111</v>
      </c>
      <c r="I218" s="37">
        <f t="shared" si="40"/>
        <v>1691.7881058330736</v>
      </c>
      <c r="J218" s="40">
        <f t="shared" si="41"/>
        <v>-284.28082369713854</v>
      </c>
      <c r="K218" s="37">
        <f t="shared" si="42"/>
        <v>1407.5072821359349</v>
      </c>
      <c r="L218" s="37">
        <f t="shared" si="43"/>
        <v>24554612.568061229</v>
      </c>
      <c r="M218" s="37">
        <f t="shared" si="44"/>
        <v>20428560.69292096</v>
      </c>
      <c r="N218" s="41">
        <f>'jan-aug'!M218</f>
        <v>14462476.667094609</v>
      </c>
      <c r="O218" s="41">
        <f t="shared" si="45"/>
        <v>5966084.0258263517</v>
      </c>
    </row>
    <row r="219" spans="1:15" s="34" customFormat="1" x14ac:dyDescent="0.2">
      <c r="A219" s="33">
        <v>1238</v>
      </c>
      <c r="B219" s="34" t="s">
        <v>273</v>
      </c>
      <c r="C219" s="36">
        <v>168639</v>
      </c>
      <c r="D219" s="36">
        <v>8423</v>
      </c>
      <c r="E219" s="37">
        <f t="shared" si="36"/>
        <v>20021.251335628636</v>
      </c>
      <c r="F219" s="38">
        <f t="shared" si="37"/>
        <v>0.85297289922161368</v>
      </c>
      <c r="G219" s="39">
        <f t="shared" si="38"/>
        <v>2070.640139108149</v>
      </c>
      <c r="H219" s="39">
        <f t="shared" si="39"/>
        <v>386.34227628477583</v>
      </c>
      <c r="I219" s="37">
        <f t="shared" si="40"/>
        <v>2456.9824153929248</v>
      </c>
      <c r="J219" s="40">
        <f t="shared" si="41"/>
        <v>-284.28082369713854</v>
      </c>
      <c r="K219" s="37">
        <f t="shared" si="42"/>
        <v>2172.7015916957862</v>
      </c>
      <c r="L219" s="37">
        <f t="shared" si="43"/>
        <v>20695162.884854607</v>
      </c>
      <c r="M219" s="37">
        <f t="shared" si="44"/>
        <v>18300665.506853607</v>
      </c>
      <c r="N219" s="41">
        <f>'jan-aug'!M219</f>
        <v>14128602.660668179</v>
      </c>
      <c r="O219" s="41">
        <f t="shared" si="45"/>
        <v>4172062.8461854272</v>
      </c>
    </row>
    <row r="220" spans="1:15" s="34" customFormat="1" x14ac:dyDescent="0.2">
      <c r="A220" s="33">
        <v>1241</v>
      </c>
      <c r="B220" s="34" t="s">
        <v>274</v>
      </c>
      <c r="C220" s="36">
        <v>87710</v>
      </c>
      <c r="D220" s="36">
        <v>3895</v>
      </c>
      <c r="E220" s="37">
        <f t="shared" si="36"/>
        <v>22518.613607188705</v>
      </c>
      <c r="F220" s="38">
        <f t="shared" si="37"/>
        <v>0.95936896315736386</v>
      </c>
      <c r="G220" s="39">
        <f t="shared" si="38"/>
        <v>572.22277617210784</v>
      </c>
      <c r="H220" s="39">
        <f t="shared" si="39"/>
        <v>0</v>
      </c>
      <c r="I220" s="37">
        <f t="shared" si="40"/>
        <v>572.22277617210784</v>
      </c>
      <c r="J220" s="40">
        <f t="shared" si="41"/>
        <v>-284.28082369713854</v>
      </c>
      <c r="K220" s="37">
        <f t="shared" si="42"/>
        <v>287.9419524749693</v>
      </c>
      <c r="L220" s="37">
        <f t="shared" si="43"/>
        <v>2228807.71319036</v>
      </c>
      <c r="M220" s="37">
        <f t="shared" si="44"/>
        <v>1121533.9048900055</v>
      </c>
      <c r="N220" s="41">
        <f>'jan-aug'!M220</f>
        <v>549158.76581785246</v>
      </c>
      <c r="O220" s="41">
        <f t="shared" si="45"/>
        <v>572375.13907215302</v>
      </c>
    </row>
    <row r="221" spans="1:15" s="34" customFormat="1" x14ac:dyDescent="0.2">
      <c r="A221" s="33">
        <v>1242</v>
      </c>
      <c r="B221" s="34" t="s">
        <v>275</v>
      </c>
      <c r="C221" s="36">
        <v>53069</v>
      </c>
      <c r="D221" s="36">
        <v>2488</v>
      </c>
      <c r="E221" s="37">
        <f t="shared" si="36"/>
        <v>21329.983922829582</v>
      </c>
      <c r="F221" s="38">
        <f t="shared" si="37"/>
        <v>0.90872932575545728</v>
      </c>
      <c r="G221" s="39">
        <f t="shared" si="38"/>
        <v>1285.4005867875815</v>
      </c>
      <c r="H221" s="39">
        <f t="shared" si="39"/>
        <v>0</v>
      </c>
      <c r="I221" s="37">
        <f t="shared" si="40"/>
        <v>1285.4005867875815</v>
      </c>
      <c r="J221" s="40">
        <f t="shared" si="41"/>
        <v>-284.28082369713854</v>
      </c>
      <c r="K221" s="37">
        <f t="shared" si="42"/>
        <v>1001.1197630904429</v>
      </c>
      <c r="L221" s="37">
        <f t="shared" si="43"/>
        <v>3198076.6599275027</v>
      </c>
      <c r="M221" s="37">
        <f t="shared" si="44"/>
        <v>2490785.970569022</v>
      </c>
      <c r="N221" s="41">
        <f>'jan-aug'!M221</f>
        <v>1166657.3066379533</v>
      </c>
      <c r="O221" s="41">
        <f t="shared" si="45"/>
        <v>1324128.6639310687</v>
      </c>
    </row>
    <row r="222" spans="1:15" s="34" customFormat="1" x14ac:dyDescent="0.2">
      <c r="A222" s="33">
        <v>1243</v>
      </c>
      <c r="B222" s="34" t="s">
        <v>125</v>
      </c>
      <c r="C222" s="36">
        <v>428520</v>
      </c>
      <c r="D222" s="36">
        <v>20152</v>
      </c>
      <c r="E222" s="37">
        <f t="shared" si="36"/>
        <v>21264.390631202859</v>
      </c>
      <c r="F222" s="38">
        <f t="shared" si="37"/>
        <v>0.90593483008730835</v>
      </c>
      <c r="G222" s="39">
        <f t="shared" si="38"/>
        <v>1324.7565617636151</v>
      </c>
      <c r="H222" s="39">
        <f t="shared" si="39"/>
        <v>0</v>
      </c>
      <c r="I222" s="37">
        <f t="shared" si="40"/>
        <v>1324.7565617636151</v>
      </c>
      <c r="J222" s="40">
        <f t="shared" si="41"/>
        <v>-284.28082369713854</v>
      </c>
      <c r="K222" s="37">
        <f t="shared" si="42"/>
        <v>1040.4757380664764</v>
      </c>
      <c r="L222" s="37">
        <f t="shared" si="43"/>
        <v>26696494.232660372</v>
      </c>
      <c r="M222" s="37">
        <f t="shared" si="44"/>
        <v>20967667.073515631</v>
      </c>
      <c r="N222" s="41">
        <f>'jan-aug'!M222</f>
        <v>16256574.133186491</v>
      </c>
      <c r="O222" s="41">
        <f t="shared" si="45"/>
        <v>4711092.9403291401</v>
      </c>
    </row>
    <row r="223" spans="1:15" s="34" customFormat="1" x14ac:dyDescent="0.2">
      <c r="A223" s="33">
        <v>1244</v>
      </c>
      <c r="B223" s="34" t="s">
        <v>276</v>
      </c>
      <c r="C223" s="36">
        <v>174329</v>
      </c>
      <c r="D223" s="36">
        <v>5156</v>
      </c>
      <c r="E223" s="37">
        <f t="shared" si="36"/>
        <v>33810.899922420482</v>
      </c>
      <c r="F223" s="38">
        <f t="shared" si="37"/>
        <v>1.4404584832715857</v>
      </c>
      <c r="G223" s="39">
        <f t="shared" si="38"/>
        <v>-6203.1490129669583</v>
      </c>
      <c r="H223" s="39">
        <f t="shared" si="39"/>
        <v>0</v>
      </c>
      <c r="I223" s="37">
        <f t="shared" si="40"/>
        <v>-6203.1490129669583</v>
      </c>
      <c r="J223" s="40">
        <f t="shared" si="41"/>
        <v>-284.28082369713854</v>
      </c>
      <c r="K223" s="37">
        <f t="shared" si="42"/>
        <v>-6487.4298366640969</v>
      </c>
      <c r="L223" s="37">
        <f t="shared" si="43"/>
        <v>-31983436.310857635</v>
      </c>
      <c r="M223" s="37">
        <f t="shared" si="44"/>
        <v>-33449188.237840082</v>
      </c>
      <c r="N223" s="41">
        <f>'jan-aug'!M223</f>
        <v>-27356924.006018776</v>
      </c>
      <c r="O223" s="41">
        <f t="shared" si="45"/>
        <v>-6092264.231821306</v>
      </c>
    </row>
    <row r="224" spans="1:15" s="34" customFormat="1" x14ac:dyDescent="0.2">
      <c r="A224" s="33">
        <v>1245</v>
      </c>
      <c r="B224" s="34" t="s">
        <v>277</v>
      </c>
      <c r="C224" s="36">
        <v>134611</v>
      </c>
      <c r="D224" s="36">
        <v>7058</v>
      </c>
      <c r="E224" s="37">
        <f t="shared" si="36"/>
        <v>19072.116746953812</v>
      </c>
      <c r="F224" s="38">
        <f t="shared" si="37"/>
        <v>0.81253656143823116</v>
      </c>
      <c r="G224" s="39">
        <f t="shared" si="38"/>
        <v>2640.1208923130434</v>
      </c>
      <c r="H224" s="39">
        <f t="shared" si="39"/>
        <v>718.53938232096425</v>
      </c>
      <c r="I224" s="37">
        <f t="shared" si="40"/>
        <v>3358.6602746340077</v>
      </c>
      <c r="J224" s="40">
        <f t="shared" si="41"/>
        <v>-284.28082369713854</v>
      </c>
      <c r="K224" s="37">
        <f t="shared" si="42"/>
        <v>3074.379450936869</v>
      </c>
      <c r="L224" s="37">
        <f t="shared" si="43"/>
        <v>23705424.218366828</v>
      </c>
      <c r="M224" s="37">
        <f t="shared" si="44"/>
        <v>21698970.164712422</v>
      </c>
      <c r="N224" s="41">
        <f>'jan-aug'!M224</f>
        <v>16744344.571886025</v>
      </c>
      <c r="O224" s="41">
        <f t="shared" si="45"/>
        <v>4954625.5928263962</v>
      </c>
    </row>
    <row r="225" spans="1:15" s="34" customFormat="1" x14ac:dyDescent="0.2">
      <c r="A225" s="33">
        <v>1246</v>
      </c>
      <c r="B225" s="34" t="s">
        <v>278</v>
      </c>
      <c r="C225" s="36">
        <v>551816</v>
      </c>
      <c r="D225" s="36">
        <v>25204</v>
      </c>
      <c r="E225" s="37">
        <f t="shared" si="36"/>
        <v>21893.985081733059</v>
      </c>
      <c r="F225" s="38">
        <f t="shared" si="37"/>
        <v>0.93275767920897745</v>
      </c>
      <c r="G225" s="39">
        <f t="shared" si="38"/>
        <v>946.99989144549545</v>
      </c>
      <c r="H225" s="39">
        <f t="shared" si="39"/>
        <v>0</v>
      </c>
      <c r="I225" s="37">
        <f t="shared" si="40"/>
        <v>946.99989144549545</v>
      </c>
      <c r="J225" s="40">
        <f t="shared" si="41"/>
        <v>-284.28082369713854</v>
      </c>
      <c r="K225" s="37">
        <f t="shared" si="42"/>
        <v>662.71906774835691</v>
      </c>
      <c r="L225" s="37">
        <f t="shared" si="43"/>
        <v>23868185.263992269</v>
      </c>
      <c r="M225" s="37">
        <f t="shared" si="44"/>
        <v>16703171.383529587</v>
      </c>
      <c r="N225" s="41">
        <f>'jan-aug'!M225</f>
        <v>13300543.551649107</v>
      </c>
      <c r="O225" s="41">
        <f t="shared" si="45"/>
        <v>3402627.8318804801</v>
      </c>
    </row>
    <row r="226" spans="1:15" s="34" customFormat="1" x14ac:dyDescent="0.2">
      <c r="A226" s="33">
        <v>1247</v>
      </c>
      <c r="B226" s="34" t="s">
        <v>279</v>
      </c>
      <c r="C226" s="36">
        <v>567198</v>
      </c>
      <c r="D226" s="36">
        <v>28821</v>
      </c>
      <c r="E226" s="37">
        <f t="shared" si="36"/>
        <v>19680.024981784114</v>
      </c>
      <c r="F226" s="38">
        <f t="shared" si="37"/>
        <v>0.83843550455779292</v>
      </c>
      <c r="G226" s="39">
        <f t="shared" si="38"/>
        <v>2275.3759514148624</v>
      </c>
      <c r="H226" s="39">
        <f t="shared" si="39"/>
        <v>505.77150013035856</v>
      </c>
      <c r="I226" s="37">
        <f t="shared" si="40"/>
        <v>2781.147451545221</v>
      </c>
      <c r="J226" s="40">
        <f t="shared" si="41"/>
        <v>-284.28082369713854</v>
      </c>
      <c r="K226" s="37">
        <f t="shared" si="42"/>
        <v>2496.8666278480823</v>
      </c>
      <c r="L226" s="37">
        <f t="shared" si="43"/>
        <v>80155450.700984821</v>
      </c>
      <c r="M226" s="37">
        <f t="shared" si="44"/>
        <v>71962193.081209585</v>
      </c>
      <c r="N226" s="41">
        <f>'jan-aug'!M226</f>
        <v>54871135.074571691</v>
      </c>
      <c r="O226" s="41">
        <f t="shared" si="45"/>
        <v>17091058.006637894</v>
      </c>
    </row>
    <row r="227" spans="1:15" s="34" customFormat="1" x14ac:dyDescent="0.2">
      <c r="A227" s="33">
        <v>1251</v>
      </c>
      <c r="B227" s="34" t="s">
        <v>280</v>
      </c>
      <c r="C227" s="36">
        <v>85093</v>
      </c>
      <c r="D227" s="36">
        <v>4123</v>
      </c>
      <c r="E227" s="37">
        <f t="shared" si="36"/>
        <v>20638.612660683968</v>
      </c>
      <c r="F227" s="38">
        <f t="shared" si="37"/>
        <v>0.87927457589866787</v>
      </c>
      <c r="G227" s="39">
        <f t="shared" si="38"/>
        <v>1700.2233440749499</v>
      </c>
      <c r="H227" s="39">
        <f t="shared" si="39"/>
        <v>170.26581251540972</v>
      </c>
      <c r="I227" s="37">
        <f t="shared" si="40"/>
        <v>1870.4891565903595</v>
      </c>
      <c r="J227" s="40">
        <f t="shared" si="41"/>
        <v>-284.28082369713854</v>
      </c>
      <c r="K227" s="37">
        <f t="shared" si="42"/>
        <v>1586.2083328932208</v>
      </c>
      <c r="L227" s="37">
        <f t="shared" si="43"/>
        <v>7712026.7926220521</v>
      </c>
      <c r="M227" s="37">
        <f t="shared" si="44"/>
        <v>6539936.9565187497</v>
      </c>
      <c r="N227" s="41">
        <f>'jan-aug'!M227</f>
        <v>2576723.1813779203</v>
      </c>
      <c r="O227" s="41">
        <f t="shared" si="45"/>
        <v>3963213.7751408294</v>
      </c>
    </row>
    <row r="228" spans="1:15" s="34" customFormat="1" x14ac:dyDescent="0.2">
      <c r="A228" s="33">
        <v>1252</v>
      </c>
      <c r="B228" s="34" t="s">
        <v>281</v>
      </c>
      <c r="C228" s="36">
        <v>22583</v>
      </c>
      <c r="D228" s="36">
        <v>383</v>
      </c>
      <c r="E228" s="37">
        <f t="shared" si="36"/>
        <v>58963.446475195822</v>
      </c>
      <c r="F228" s="38">
        <f t="shared" si="37"/>
        <v>2.5120418821447785</v>
      </c>
      <c r="G228" s="39">
        <f t="shared" si="38"/>
        <v>-21294.676944632163</v>
      </c>
      <c r="H228" s="39">
        <f t="shared" si="39"/>
        <v>0</v>
      </c>
      <c r="I228" s="37">
        <f t="shared" si="40"/>
        <v>-21294.676944632163</v>
      </c>
      <c r="J228" s="40">
        <f t="shared" si="41"/>
        <v>-284.28082369713854</v>
      </c>
      <c r="K228" s="37">
        <f t="shared" si="42"/>
        <v>-21578.957768329303</v>
      </c>
      <c r="L228" s="37">
        <f t="shared" si="43"/>
        <v>-8155861.2697941186</v>
      </c>
      <c r="M228" s="37">
        <f t="shared" si="44"/>
        <v>-8264740.8252701228</v>
      </c>
      <c r="N228" s="41">
        <f>'jan-aug'!M228</f>
        <v>-8453363.2843881268</v>
      </c>
      <c r="O228" s="41">
        <f t="shared" si="45"/>
        <v>188622.45911800396</v>
      </c>
    </row>
    <row r="229" spans="1:15" s="34" customFormat="1" x14ac:dyDescent="0.2">
      <c r="A229" s="33">
        <v>1253</v>
      </c>
      <c r="B229" s="34" t="s">
        <v>282</v>
      </c>
      <c r="C229" s="36">
        <v>150350</v>
      </c>
      <c r="D229" s="36">
        <v>8026</v>
      </c>
      <c r="E229" s="37">
        <f t="shared" si="36"/>
        <v>18732.868178420136</v>
      </c>
      <c r="F229" s="38">
        <f t="shared" si="37"/>
        <v>0.79808342710571289</v>
      </c>
      <c r="G229" s="39">
        <f t="shared" si="38"/>
        <v>2843.670033433249</v>
      </c>
      <c r="H229" s="39">
        <f t="shared" si="39"/>
        <v>837.27638130775085</v>
      </c>
      <c r="I229" s="37">
        <f t="shared" si="40"/>
        <v>3680.9464147409999</v>
      </c>
      <c r="J229" s="40">
        <f t="shared" si="41"/>
        <v>-284.28082369713854</v>
      </c>
      <c r="K229" s="37">
        <f t="shared" si="42"/>
        <v>3396.6655910438612</v>
      </c>
      <c r="L229" s="37">
        <f t="shared" si="43"/>
        <v>29543275.924711265</v>
      </c>
      <c r="M229" s="37">
        <f t="shared" si="44"/>
        <v>27261638.033718031</v>
      </c>
      <c r="N229" s="41">
        <f>'jan-aug'!M229</f>
        <v>19738383.824590143</v>
      </c>
      <c r="O229" s="41">
        <f t="shared" si="45"/>
        <v>7523254.2091278881</v>
      </c>
    </row>
    <row r="230" spans="1:15" s="34" customFormat="1" x14ac:dyDescent="0.2">
      <c r="A230" s="33">
        <v>1256</v>
      </c>
      <c r="B230" s="34" t="s">
        <v>283</v>
      </c>
      <c r="C230" s="36">
        <v>151826</v>
      </c>
      <c r="D230" s="36">
        <v>8021</v>
      </c>
      <c r="E230" s="37">
        <f t="shared" si="36"/>
        <v>18928.562523376138</v>
      </c>
      <c r="F230" s="38">
        <f t="shared" si="37"/>
        <v>0.80642066687060965</v>
      </c>
      <c r="G230" s="39">
        <f t="shared" si="38"/>
        <v>2726.2534264596475</v>
      </c>
      <c r="H230" s="39">
        <f t="shared" si="39"/>
        <v>768.78336057315005</v>
      </c>
      <c r="I230" s="37">
        <f t="shared" si="40"/>
        <v>3495.0367870327973</v>
      </c>
      <c r="J230" s="40">
        <f t="shared" si="41"/>
        <v>-284.28082369713854</v>
      </c>
      <c r="K230" s="37">
        <f t="shared" si="42"/>
        <v>3210.7559633356586</v>
      </c>
      <c r="L230" s="37">
        <f t="shared" si="43"/>
        <v>28033690.068790067</v>
      </c>
      <c r="M230" s="37">
        <f t="shared" si="44"/>
        <v>25753473.581915319</v>
      </c>
      <c r="N230" s="41">
        <f>'jan-aug'!M230</f>
        <v>20003240.388367496</v>
      </c>
      <c r="O230" s="41">
        <f t="shared" si="45"/>
        <v>5750233.1935478225</v>
      </c>
    </row>
    <row r="231" spans="1:15" s="34" customFormat="1" x14ac:dyDescent="0.2">
      <c r="A231" s="33">
        <v>1259</v>
      </c>
      <c r="B231" s="34" t="s">
        <v>284</v>
      </c>
      <c r="C231" s="36">
        <v>93569</v>
      </c>
      <c r="D231" s="36">
        <v>4913</v>
      </c>
      <c r="E231" s="37">
        <f t="shared" si="36"/>
        <v>19045.186240586201</v>
      </c>
      <c r="F231" s="38">
        <f t="shared" si="37"/>
        <v>0.81138923094880222</v>
      </c>
      <c r="G231" s="39">
        <f t="shared" si="38"/>
        <v>2656.2791961336102</v>
      </c>
      <c r="H231" s="39">
        <f t="shared" si="39"/>
        <v>727.96505954962811</v>
      </c>
      <c r="I231" s="37">
        <f t="shared" si="40"/>
        <v>3384.2442556832384</v>
      </c>
      <c r="J231" s="40">
        <f t="shared" si="41"/>
        <v>-284.28082369713854</v>
      </c>
      <c r="K231" s="37">
        <f t="shared" si="42"/>
        <v>3099.9634319860997</v>
      </c>
      <c r="L231" s="37">
        <f t="shared" si="43"/>
        <v>16626792.02817175</v>
      </c>
      <c r="M231" s="37">
        <f t="shared" si="44"/>
        <v>15230120.341347707</v>
      </c>
      <c r="N231" s="41">
        <f>'jan-aug'!M231</f>
        <v>11369860.43237121</v>
      </c>
      <c r="O231" s="41">
        <f t="shared" si="45"/>
        <v>3860259.9089764971</v>
      </c>
    </row>
    <row r="232" spans="1:15" s="34" customFormat="1" x14ac:dyDescent="0.2">
      <c r="A232" s="33">
        <v>1260</v>
      </c>
      <c r="B232" s="34" t="s">
        <v>285</v>
      </c>
      <c r="C232" s="36">
        <v>94971</v>
      </c>
      <c r="D232" s="36">
        <v>5128</v>
      </c>
      <c r="E232" s="37">
        <f t="shared" si="36"/>
        <v>18520.085803432139</v>
      </c>
      <c r="F232" s="38">
        <f t="shared" si="37"/>
        <v>0.78901817957176934</v>
      </c>
      <c r="G232" s="39">
        <f t="shared" si="38"/>
        <v>2971.3394584260473</v>
      </c>
      <c r="H232" s="39">
        <f t="shared" si="39"/>
        <v>911.75021255354977</v>
      </c>
      <c r="I232" s="37">
        <f t="shared" si="40"/>
        <v>3883.089670979597</v>
      </c>
      <c r="J232" s="40">
        <f t="shared" si="41"/>
        <v>-284.28082369713854</v>
      </c>
      <c r="K232" s="37">
        <f t="shared" si="42"/>
        <v>3598.8088472824584</v>
      </c>
      <c r="L232" s="37">
        <f t="shared" si="43"/>
        <v>19912483.832783375</v>
      </c>
      <c r="M232" s="37">
        <f t="shared" si="44"/>
        <v>18454691.768864445</v>
      </c>
      <c r="N232" s="41">
        <f>'jan-aug'!M232</f>
        <v>14664228.18994496</v>
      </c>
      <c r="O232" s="41">
        <f t="shared" si="45"/>
        <v>3790463.5789194852</v>
      </c>
    </row>
    <row r="233" spans="1:15" s="34" customFormat="1" x14ac:dyDescent="0.2">
      <c r="A233" s="33">
        <v>1263</v>
      </c>
      <c r="B233" s="34" t="s">
        <v>286</v>
      </c>
      <c r="C233" s="36">
        <v>321618</v>
      </c>
      <c r="D233" s="36">
        <v>15731</v>
      </c>
      <c r="E233" s="37">
        <f t="shared" si="36"/>
        <v>20444.854109719661</v>
      </c>
      <c r="F233" s="38">
        <f t="shared" si="37"/>
        <v>0.87101980749311392</v>
      </c>
      <c r="G233" s="39">
        <f t="shared" si="38"/>
        <v>1816.478474653534</v>
      </c>
      <c r="H233" s="39">
        <f t="shared" si="39"/>
        <v>238.0813053529171</v>
      </c>
      <c r="I233" s="37">
        <f t="shared" si="40"/>
        <v>2054.5597800064511</v>
      </c>
      <c r="J233" s="40">
        <f t="shared" si="41"/>
        <v>-284.28082369713854</v>
      </c>
      <c r="K233" s="37">
        <f t="shared" si="42"/>
        <v>1770.2789563093124</v>
      </c>
      <c r="L233" s="37">
        <f t="shared" si="43"/>
        <v>32320279.899281483</v>
      </c>
      <c r="M233" s="37">
        <f t="shared" si="44"/>
        <v>27848258.261701792</v>
      </c>
      <c r="N233" s="41">
        <f>'jan-aug'!M233</f>
        <v>21365519.043686457</v>
      </c>
      <c r="O233" s="41">
        <f t="shared" si="45"/>
        <v>6482739.2180153355</v>
      </c>
    </row>
    <row r="234" spans="1:15" s="34" customFormat="1" x14ac:dyDescent="0.2">
      <c r="A234" s="33">
        <v>1264</v>
      </c>
      <c r="B234" s="34" t="s">
        <v>287</v>
      </c>
      <c r="C234" s="36">
        <v>69299</v>
      </c>
      <c r="D234" s="36">
        <v>2884</v>
      </c>
      <c r="E234" s="37">
        <f t="shared" si="36"/>
        <v>24028.779472954229</v>
      </c>
      <c r="F234" s="38">
        <f t="shared" si="37"/>
        <v>1.0237071274026355</v>
      </c>
      <c r="G234" s="39">
        <f t="shared" si="38"/>
        <v>-333.87674328720675</v>
      </c>
      <c r="H234" s="39">
        <f t="shared" si="39"/>
        <v>0</v>
      </c>
      <c r="I234" s="37">
        <f t="shared" si="40"/>
        <v>-333.87674328720675</v>
      </c>
      <c r="J234" s="40">
        <f t="shared" si="41"/>
        <v>-284.28082369713854</v>
      </c>
      <c r="K234" s="37">
        <f t="shared" si="42"/>
        <v>-618.15756698434529</v>
      </c>
      <c r="L234" s="37">
        <f t="shared" si="43"/>
        <v>-962900.5276403043</v>
      </c>
      <c r="M234" s="37">
        <f t="shared" si="44"/>
        <v>-1782766.4231828519</v>
      </c>
      <c r="N234" s="41">
        <f>'jan-aug'!M234</f>
        <v>-1445267.655810348</v>
      </c>
      <c r="O234" s="41">
        <f t="shared" si="45"/>
        <v>-337498.76737250388</v>
      </c>
    </row>
    <row r="235" spans="1:15" s="34" customFormat="1" x14ac:dyDescent="0.2">
      <c r="A235" s="33">
        <v>1265</v>
      </c>
      <c r="B235" s="34" t="s">
        <v>288</v>
      </c>
      <c r="C235" s="36">
        <v>10634</v>
      </c>
      <c r="D235" s="36">
        <v>587</v>
      </c>
      <c r="E235" s="37">
        <f t="shared" si="36"/>
        <v>18115.843270868823</v>
      </c>
      <c r="F235" s="38">
        <f t="shared" si="37"/>
        <v>0.77179608295008517</v>
      </c>
      <c r="G235" s="39">
        <f t="shared" si="38"/>
        <v>3213.8849779640368</v>
      </c>
      <c r="H235" s="39">
        <f t="shared" si="39"/>
        <v>1053.2350989507104</v>
      </c>
      <c r="I235" s="37">
        <f t="shared" si="40"/>
        <v>4267.1200769147472</v>
      </c>
      <c r="J235" s="40">
        <f t="shared" si="41"/>
        <v>-284.28082369713854</v>
      </c>
      <c r="K235" s="37">
        <f t="shared" si="42"/>
        <v>3982.8392532176085</v>
      </c>
      <c r="L235" s="37">
        <f t="shared" si="43"/>
        <v>2504799.4851489565</v>
      </c>
      <c r="M235" s="37">
        <f t="shared" si="44"/>
        <v>2337926.6416387362</v>
      </c>
      <c r="N235" s="41">
        <f>'jan-aug'!M235</f>
        <v>1906369.4125385515</v>
      </c>
      <c r="O235" s="41">
        <f t="shared" si="45"/>
        <v>431557.22910018475</v>
      </c>
    </row>
    <row r="236" spans="1:15" s="34" customFormat="1" x14ac:dyDescent="0.2">
      <c r="A236" s="33">
        <v>1266</v>
      </c>
      <c r="B236" s="34" t="s">
        <v>289</v>
      </c>
      <c r="C236" s="36">
        <v>44575</v>
      </c>
      <c r="D236" s="36">
        <v>1710</v>
      </c>
      <c r="E236" s="37">
        <f t="shared" si="36"/>
        <v>26067.251461988304</v>
      </c>
      <c r="F236" s="38">
        <f t="shared" si="37"/>
        <v>1.1105529160759062</v>
      </c>
      <c r="G236" s="39">
        <f t="shared" si="38"/>
        <v>-1556.9599367076517</v>
      </c>
      <c r="H236" s="39">
        <f t="shared" si="39"/>
        <v>0</v>
      </c>
      <c r="I236" s="37">
        <f t="shared" si="40"/>
        <v>-1556.9599367076517</v>
      </c>
      <c r="J236" s="40">
        <f t="shared" si="41"/>
        <v>-284.28082369713854</v>
      </c>
      <c r="K236" s="37">
        <f t="shared" si="42"/>
        <v>-1841.2407604047903</v>
      </c>
      <c r="L236" s="37">
        <f t="shared" si="43"/>
        <v>-2662401.4917700845</v>
      </c>
      <c r="M236" s="37">
        <f t="shared" si="44"/>
        <v>-3148521.7002921915</v>
      </c>
      <c r="N236" s="41">
        <f>'jan-aug'!M236</f>
        <v>-3759866.8832994769</v>
      </c>
      <c r="O236" s="41">
        <f t="shared" si="45"/>
        <v>611345.18300728546</v>
      </c>
    </row>
    <row r="237" spans="1:15" s="34" customFormat="1" x14ac:dyDescent="0.2">
      <c r="A237" s="33">
        <v>1401</v>
      </c>
      <c r="B237" s="34" t="s">
        <v>290</v>
      </c>
      <c r="C237" s="36">
        <v>267210</v>
      </c>
      <c r="D237" s="36">
        <v>11999</v>
      </c>
      <c r="E237" s="37">
        <f t="shared" si="36"/>
        <v>22269.355779648304</v>
      </c>
      <c r="F237" s="38">
        <f t="shared" si="37"/>
        <v>0.94874973820250452</v>
      </c>
      <c r="G237" s="39">
        <f t="shared" si="38"/>
        <v>721.77747269634858</v>
      </c>
      <c r="H237" s="39">
        <f t="shared" si="39"/>
        <v>0</v>
      </c>
      <c r="I237" s="37">
        <f t="shared" si="40"/>
        <v>721.77747269634858</v>
      </c>
      <c r="J237" s="40">
        <f t="shared" si="41"/>
        <v>-284.28082369713854</v>
      </c>
      <c r="K237" s="37">
        <f t="shared" si="42"/>
        <v>437.49664899921004</v>
      </c>
      <c r="L237" s="37">
        <f t="shared" si="43"/>
        <v>8660607.8948834874</v>
      </c>
      <c r="M237" s="37">
        <f t="shared" si="44"/>
        <v>5249522.2913415208</v>
      </c>
      <c r="N237" s="41">
        <f>'jan-aug'!M237</f>
        <v>3483771.150461731</v>
      </c>
      <c r="O237" s="41">
        <f t="shared" si="45"/>
        <v>1765751.1408797898</v>
      </c>
    </row>
    <row r="238" spans="1:15" s="34" customFormat="1" x14ac:dyDescent="0.2">
      <c r="A238" s="33">
        <v>1411</v>
      </c>
      <c r="B238" s="34" t="s">
        <v>291</v>
      </c>
      <c r="C238" s="36">
        <v>56875</v>
      </c>
      <c r="D238" s="36">
        <v>2371</v>
      </c>
      <c r="E238" s="37">
        <f t="shared" si="36"/>
        <v>23987.768873892874</v>
      </c>
      <c r="F238" s="38">
        <f t="shared" si="37"/>
        <v>1.0219599374296526</v>
      </c>
      <c r="G238" s="39">
        <f t="shared" si="38"/>
        <v>-309.27038385039339</v>
      </c>
      <c r="H238" s="39">
        <f t="shared" si="39"/>
        <v>0</v>
      </c>
      <c r="I238" s="37">
        <f t="shared" si="40"/>
        <v>-309.27038385039339</v>
      </c>
      <c r="J238" s="40">
        <f t="shared" si="41"/>
        <v>-284.28082369713854</v>
      </c>
      <c r="K238" s="37">
        <f t="shared" si="42"/>
        <v>-593.55120754753193</v>
      </c>
      <c r="L238" s="37">
        <f t="shared" si="43"/>
        <v>-733280.08010928275</v>
      </c>
      <c r="M238" s="37">
        <f t="shared" si="44"/>
        <v>-1407309.9130951981</v>
      </c>
      <c r="N238" s="41">
        <f>'jan-aug'!M238</f>
        <v>-826287.59082050633</v>
      </c>
      <c r="O238" s="41">
        <f t="shared" si="45"/>
        <v>-581022.32227469177</v>
      </c>
    </row>
    <row r="239" spans="1:15" s="34" customFormat="1" x14ac:dyDescent="0.2">
      <c r="A239" s="33">
        <v>1412</v>
      </c>
      <c r="B239" s="34" t="s">
        <v>292</v>
      </c>
      <c r="C239" s="36">
        <v>17790</v>
      </c>
      <c r="D239" s="36">
        <v>794</v>
      </c>
      <c r="E239" s="37">
        <f t="shared" si="36"/>
        <v>22405.541561712846</v>
      </c>
      <c r="F239" s="38">
        <f t="shared" si="37"/>
        <v>0.95455171228559488</v>
      </c>
      <c r="G239" s="39">
        <f t="shared" si="38"/>
        <v>640.06600345762342</v>
      </c>
      <c r="H239" s="39">
        <f t="shared" si="39"/>
        <v>0</v>
      </c>
      <c r="I239" s="37">
        <f t="shared" si="40"/>
        <v>640.06600345762342</v>
      </c>
      <c r="J239" s="40">
        <f t="shared" si="41"/>
        <v>-284.28082369713854</v>
      </c>
      <c r="K239" s="37">
        <f t="shared" si="42"/>
        <v>355.78517976048488</v>
      </c>
      <c r="L239" s="37">
        <f t="shared" si="43"/>
        <v>508212.40674535302</v>
      </c>
      <c r="M239" s="37">
        <f t="shared" si="44"/>
        <v>282493.43272982497</v>
      </c>
      <c r="N239" s="41">
        <f>'jan-aug'!M239</f>
        <v>245125.20155568104</v>
      </c>
      <c r="O239" s="41">
        <f t="shared" si="45"/>
        <v>37368.231174143933</v>
      </c>
    </row>
    <row r="240" spans="1:15" s="34" customFormat="1" x14ac:dyDescent="0.2">
      <c r="A240" s="33">
        <v>1413</v>
      </c>
      <c r="B240" s="34" t="s">
        <v>293</v>
      </c>
      <c r="C240" s="36">
        <v>30810</v>
      </c>
      <c r="D240" s="36">
        <v>1438</v>
      </c>
      <c r="E240" s="37">
        <f t="shared" si="36"/>
        <v>21425.59109874826</v>
      </c>
      <c r="F240" s="38">
        <f t="shared" si="37"/>
        <v>0.91280251422218528</v>
      </c>
      <c r="G240" s="39">
        <f t="shared" si="38"/>
        <v>1228.0362812363746</v>
      </c>
      <c r="H240" s="39">
        <f t="shared" si="39"/>
        <v>0</v>
      </c>
      <c r="I240" s="37">
        <f t="shared" si="40"/>
        <v>1228.0362812363746</v>
      </c>
      <c r="J240" s="40">
        <f t="shared" si="41"/>
        <v>-284.28082369713854</v>
      </c>
      <c r="K240" s="37">
        <f t="shared" si="42"/>
        <v>943.75545753923609</v>
      </c>
      <c r="L240" s="37">
        <f t="shared" si="43"/>
        <v>1765916.1724179068</v>
      </c>
      <c r="M240" s="37">
        <f t="shared" si="44"/>
        <v>1357120.3479414214</v>
      </c>
      <c r="N240" s="41">
        <f>'jan-aug'!M240</f>
        <v>742315.91919026175</v>
      </c>
      <c r="O240" s="41">
        <f t="shared" si="45"/>
        <v>614804.42875115969</v>
      </c>
    </row>
    <row r="241" spans="1:15" s="34" customFormat="1" x14ac:dyDescent="0.2">
      <c r="A241" s="33">
        <v>1416</v>
      </c>
      <c r="B241" s="34" t="s">
        <v>294</v>
      </c>
      <c r="C241" s="36">
        <v>92793</v>
      </c>
      <c r="D241" s="36">
        <v>4190</v>
      </c>
      <c r="E241" s="37">
        <f t="shared" si="36"/>
        <v>22146.300715990452</v>
      </c>
      <c r="F241" s="38">
        <f t="shared" si="37"/>
        <v>0.94350717705322451</v>
      </c>
      <c r="G241" s="39">
        <f t="shared" si="38"/>
        <v>795.61051089105968</v>
      </c>
      <c r="H241" s="39">
        <f t="shared" si="39"/>
        <v>0</v>
      </c>
      <c r="I241" s="37">
        <f t="shared" si="40"/>
        <v>795.61051089105968</v>
      </c>
      <c r="J241" s="40">
        <f t="shared" si="41"/>
        <v>-284.28082369713854</v>
      </c>
      <c r="K241" s="37">
        <f t="shared" si="42"/>
        <v>511.32968719392113</v>
      </c>
      <c r="L241" s="37">
        <f t="shared" si="43"/>
        <v>3333608.0406335401</v>
      </c>
      <c r="M241" s="37">
        <f t="shared" si="44"/>
        <v>2142471.3893425297</v>
      </c>
      <c r="N241" s="41">
        <f>'jan-aug'!M241</f>
        <v>-25710.082470656092</v>
      </c>
      <c r="O241" s="41">
        <f t="shared" si="45"/>
        <v>2168181.4718131856</v>
      </c>
    </row>
    <row r="242" spans="1:15" s="34" customFormat="1" x14ac:dyDescent="0.2">
      <c r="A242" s="33">
        <v>1417</v>
      </c>
      <c r="B242" s="34" t="s">
        <v>295</v>
      </c>
      <c r="C242" s="36">
        <v>63387</v>
      </c>
      <c r="D242" s="36">
        <v>2722</v>
      </c>
      <c r="E242" s="37">
        <f t="shared" si="36"/>
        <v>23286.921381337252</v>
      </c>
      <c r="F242" s="38">
        <f t="shared" si="37"/>
        <v>0.99210146816536882</v>
      </c>
      <c r="G242" s="39">
        <f t="shared" si="38"/>
        <v>111.23811168297979</v>
      </c>
      <c r="H242" s="39">
        <f t="shared" si="39"/>
        <v>0</v>
      </c>
      <c r="I242" s="37">
        <f t="shared" si="40"/>
        <v>111.23811168297979</v>
      </c>
      <c r="J242" s="40">
        <f t="shared" si="41"/>
        <v>-284.28082369713854</v>
      </c>
      <c r="K242" s="37">
        <f t="shared" si="42"/>
        <v>-173.04271201415875</v>
      </c>
      <c r="L242" s="37">
        <f t="shared" si="43"/>
        <v>302790.14000107098</v>
      </c>
      <c r="M242" s="37">
        <f t="shared" si="44"/>
        <v>-471022.26210254012</v>
      </c>
      <c r="N242" s="41">
        <f>'jan-aug'!M242</f>
        <v>-1239252.8984451322</v>
      </c>
      <c r="O242" s="41">
        <f t="shared" si="45"/>
        <v>768230.63634259207</v>
      </c>
    </row>
    <row r="243" spans="1:15" s="34" customFormat="1" x14ac:dyDescent="0.2">
      <c r="A243" s="33">
        <v>1418</v>
      </c>
      <c r="B243" s="34" t="s">
        <v>296</v>
      </c>
      <c r="C243" s="36">
        <v>26803</v>
      </c>
      <c r="D243" s="36">
        <v>1288</v>
      </c>
      <c r="E243" s="37">
        <f t="shared" si="36"/>
        <v>20809.782608695652</v>
      </c>
      <c r="F243" s="38">
        <f t="shared" si="37"/>
        <v>0.88656699355866297</v>
      </c>
      <c r="G243" s="39">
        <f t="shared" si="38"/>
        <v>1597.5213752679394</v>
      </c>
      <c r="H243" s="39">
        <f t="shared" si="39"/>
        <v>110.35633071132033</v>
      </c>
      <c r="I243" s="37">
        <f t="shared" si="40"/>
        <v>1707.8777059792599</v>
      </c>
      <c r="J243" s="40">
        <f t="shared" si="41"/>
        <v>-284.28082369713854</v>
      </c>
      <c r="K243" s="37">
        <f t="shared" si="42"/>
        <v>1423.5968822821214</v>
      </c>
      <c r="L243" s="37">
        <f t="shared" si="43"/>
        <v>2199746.4853012869</v>
      </c>
      <c r="M243" s="37">
        <f t="shared" si="44"/>
        <v>1833592.7843793724</v>
      </c>
      <c r="N243" s="41">
        <f>'jan-aug'!M243</f>
        <v>1255569.1709534151</v>
      </c>
      <c r="O243" s="41">
        <f t="shared" si="45"/>
        <v>578023.61342595727</v>
      </c>
    </row>
    <row r="244" spans="1:15" s="34" customFormat="1" x14ac:dyDescent="0.2">
      <c r="A244" s="33">
        <v>1419</v>
      </c>
      <c r="B244" s="34" t="s">
        <v>297</v>
      </c>
      <c r="C244" s="36">
        <v>50865</v>
      </c>
      <c r="D244" s="36">
        <v>2332</v>
      </c>
      <c r="E244" s="37">
        <f t="shared" si="36"/>
        <v>21811.749571183533</v>
      </c>
      <c r="F244" s="38">
        <f t="shared" si="37"/>
        <v>0.92925416883010448</v>
      </c>
      <c r="G244" s="39">
        <f t="shared" si="38"/>
        <v>996.34119777521119</v>
      </c>
      <c r="H244" s="39">
        <f t="shared" si="39"/>
        <v>0</v>
      </c>
      <c r="I244" s="37">
        <f t="shared" si="40"/>
        <v>996.34119777521119</v>
      </c>
      <c r="J244" s="40">
        <f t="shared" si="41"/>
        <v>-284.28082369713854</v>
      </c>
      <c r="K244" s="37">
        <f t="shared" si="42"/>
        <v>712.06037407807264</v>
      </c>
      <c r="L244" s="37">
        <f t="shared" si="43"/>
        <v>2323467.6732117925</v>
      </c>
      <c r="M244" s="37">
        <f t="shared" si="44"/>
        <v>1660524.7923500654</v>
      </c>
      <c r="N244" s="41">
        <f>'jan-aug'!M244</f>
        <v>1646797.4433600078</v>
      </c>
      <c r="O244" s="41">
        <f t="shared" si="45"/>
        <v>13727.348990057595</v>
      </c>
    </row>
    <row r="245" spans="1:15" s="34" customFormat="1" x14ac:dyDescent="0.2">
      <c r="A245" s="33">
        <v>1420</v>
      </c>
      <c r="B245" s="34" t="s">
        <v>298</v>
      </c>
      <c r="C245" s="36">
        <v>162498</v>
      </c>
      <c r="D245" s="36">
        <v>7941</v>
      </c>
      <c r="E245" s="37">
        <f t="shared" si="36"/>
        <v>20463.16584812996</v>
      </c>
      <c r="F245" s="38">
        <f t="shared" si="37"/>
        <v>0.87179994937035132</v>
      </c>
      <c r="G245" s="39">
        <f t="shared" si="38"/>
        <v>1805.4914316073548</v>
      </c>
      <c r="H245" s="39">
        <f t="shared" si="39"/>
        <v>231.6721969093125</v>
      </c>
      <c r="I245" s="37">
        <f t="shared" si="40"/>
        <v>2037.1636285166674</v>
      </c>
      <c r="J245" s="40">
        <f t="shared" si="41"/>
        <v>-284.28082369713854</v>
      </c>
      <c r="K245" s="37">
        <f t="shared" si="42"/>
        <v>1752.8828048195287</v>
      </c>
      <c r="L245" s="37">
        <f t="shared" si="43"/>
        <v>16177116.374050856</v>
      </c>
      <c r="M245" s="37">
        <f t="shared" si="44"/>
        <v>13919642.353071878</v>
      </c>
      <c r="N245" s="41">
        <f>'jan-aug'!M245</f>
        <v>11742745.408805173</v>
      </c>
      <c r="O245" s="41">
        <f t="shared" si="45"/>
        <v>2176896.9442667048</v>
      </c>
    </row>
    <row r="246" spans="1:15" s="34" customFormat="1" x14ac:dyDescent="0.2">
      <c r="A246" s="33">
        <v>1421</v>
      </c>
      <c r="B246" s="34" t="s">
        <v>299</v>
      </c>
      <c r="C246" s="36">
        <v>69806</v>
      </c>
      <c r="D246" s="36">
        <v>1787</v>
      </c>
      <c r="E246" s="37">
        <f t="shared" si="36"/>
        <v>39063.234471180753</v>
      </c>
      <c r="F246" s="38">
        <f t="shared" si="37"/>
        <v>1.6642256670821887</v>
      </c>
      <c r="G246" s="39">
        <f t="shared" si="38"/>
        <v>-9354.5497422231201</v>
      </c>
      <c r="H246" s="39">
        <f t="shared" si="39"/>
        <v>0</v>
      </c>
      <c r="I246" s="37">
        <f t="shared" si="40"/>
        <v>-9354.5497422231201</v>
      </c>
      <c r="J246" s="40">
        <f t="shared" si="41"/>
        <v>-284.28082369713854</v>
      </c>
      <c r="K246" s="37">
        <f t="shared" si="42"/>
        <v>-9638.8305659202579</v>
      </c>
      <c r="L246" s="37">
        <f t="shared" si="43"/>
        <v>-16716580.389352717</v>
      </c>
      <c r="M246" s="37">
        <f t="shared" si="44"/>
        <v>-17224590.221299499</v>
      </c>
      <c r="N246" s="41">
        <f>'jan-aug'!M246</f>
        <v>-16638024.514886644</v>
      </c>
      <c r="O246" s="41">
        <f t="shared" si="45"/>
        <v>-586565.70641285554</v>
      </c>
    </row>
    <row r="247" spans="1:15" s="34" customFormat="1" x14ac:dyDescent="0.2">
      <c r="A247" s="33">
        <v>1422</v>
      </c>
      <c r="B247" s="34" t="s">
        <v>300</v>
      </c>
      <c r="C247" s="36">
        <v>58268</v>
      </c>
      <c r="D247" s="36">
        <v>2159</v>
      </c>
      <c r="E247" s="37">
        <f t="shared" si="36"/>
        <v>26988.420565076423</v>
      </c>
      <c r="F247" s="38">
        <f t="shared" si="37"/>
        <v>1.1497978297610065</v>
      </c>
      <c r="G247" s="39">
        <f t="shared" si="38"/>
        <v>-2109.6613985605231</v>
      </c>
      <c r="H247" s="39">
        <f t="shared" si="39"/>
        <v>0</v>
      </c>
      <c r="I247" s="37">
        <f t="shared" si="40"/>
        <v>-2109.6613985605231</v>
      </c>
      <c r="J247" s="40">
        <f t="shared" si="41"/>
        <v>-284.28082369713854</v>
      </c>
      <c r="K247" s="37">
        <f t="shared" si="42"/>
        <v>-2393.9422222576618</v>
      </c>
      <c r="L247" s="37">
        <f t="shared" si="43"/>
        <v>-4554758.9594921693</v>
      </c>
      <c r="M247" s="37">
        <f t="shared" si="44"/>
        <v>-5168521.2578542922</v>
      </c>
      <c r="N247" s="41">
        <f>'jan-aug'!M247</f>
        <v>-5602650.9947623247</v>
      </c>
      <c r="O247" s="41">
        <f t="shared" si="45"/>
        <v>434129.73690803256</v>
      </c>
    </row>
    <row r="248" spans="1:15" s="34" customFormat="1" x14ac:dyDescent="0.2">
      <c r="A248" s="33">
        <v>1424</v>
      </c>
      <c r="B248" s="34" t="s">
        <v>301</v>
      </c>
      <c r="C248" s="36">
        <v>136938</v>
      </c>
      <c r="D248" s="36">
        <v>5363</v>
      </c>
      <c r="E248" s="37">
        <f t="shared" si="36"/>
        <v>25533.842998321834</v>
      </c>
      <c r="F248" s="38">
        <f t="shared" si="37"/>
        <v>1.0878279147213068</v>
      </c>
      <c r="G248" s="39">
        <f t="shared" si="38"/>
        <v>-1236.9148585077694</v>
      </c>
      <c r="H248" s="39">
        <f t="shared" si="39"/>
        <v>0</v>
      </c>
      <c r="I248" s="37">
        <f t="shared" si="40"/>
        <v>-1236.9148585077694</v>
      </c>
      <c r="J248" s="40">
        <f t="shared" si="41"/>
        <v>-284.28082369713854</v>
      </c>
      <c r="K248" s="37">
        <f t="shared" si="42"/>
        <v>-1521.1956822049078</v>
      </c>
      <c r="L248" s="37">
        <f t="shared" si="43"/>
        <v>-6633574.3861771673</v>
      </c>
      <c r="M248" s="37">
        <f t="shared" si="44"/>
        <v>-8158172.4436649205</v>
      </c>
      <c r="N248" s="41">
        <f>'jan-aug'!M248</f>
        <v>-8281898.418207664</v>
      </c>
      <c r="O248" s="41">
        <f t="shared" si="45"/>
        <v>123725.97454274353</v>
      </c>
    </row>
    <row r="249" spans="1:15" s="34" customFormat="1" x14ac:dyDescent="0.2">
      <c r="A249" s="33">
        <v>1426</v>
      </c>
      <c r="B249" s="34" t="s">
        <v>302</v>
      </c>
      <c r="C249" s="36">
        <v>128516</v>
      </c>
      <c r="D249" s="36">
        <v>5151</v>
      </c>
      <c r="E249" s="37">
        <f t="shared" si="36"/>
        <v>24949.71850126189</v>
      </c>
      <c r="F249" s="38">
        <f t="shared" si="37"/>
        <v>1.0629422391253491</v>
      </c>
      <c r="G249" s="39">
        <f t="shared" si="38"/>
        <v>-886.44016027180328</v>
      </c>
      <c r="H249" s="39">
        <f t="shared" si="39"/>
        <v>0</v>
      </c>
      <c r="I249" s="37">
        <f t="shared" si="40"/>
        <v>-886.44016027180328</v>
      </c>
      <c r="J249" s="40">
        <f t="shared" si="41"/>
        <v>-284.28082369713854</v>
      </c>
      <c r="K249" s="37">
        <f t="shared" si="42"/>
        <v>-1170.7209839689417</v>
      </c>
      <c r="L249" s="37">
        <f t="shared" si="43"/>
        <v>-4566053.2655600589</v>
      </c>
      <c r="M249" s="37">
        <f t="shared" si="44"/>
        <v>-6030383.7884240188</v>
      </c>
      <c r="N249" s="41">
        <f>'jan-aug'!M249</f>
        <v>-8503661.8221494835</v>
      </c>
      <c r="O249" s="41">
        <f t="shared" si="45"/>
        <v>2473278.0337254647</v>
      </c>
    </row>
    <row r="250" spans="1:15" s="34" customFormat="1" x14ac:dyDescent="0.2">
      <c r="A250" s="33">
        <v>1428</v>
      </c>
      <c r="B250" s="34" t="s">
        <v>303</v>
      </c>
      <c r="C250" s="36">
        <v>58824</v>
      </c>
      <c r="D250" s="36">
        <v>3065</v>
      </c>
      <c r="E250" s="37">
        <f t="shared" si="36"/>
        <v>19192.169657422513</v>
      </c>
      <c r="F250" s="38">
        <f t="shared" si="37"/>
        <v>0.81765122072629737</v>
      </c>
      <c r="G250" s="39">
        <f t="shared" si="38"/>
        <v>2568.0891460318226</v>
      </c>
      <c r="H250" s="39">
        <f t="shared" si="39"/>
        <v>676.52086365691878</v>
      </c>
      <c r="I250" s="37">
        <f t="shared" si="40"/>
        <v>3244.6100096887412</v>
      </c>
      <c r="J250" s="40">
        <f t="shared" si="41"/>
        <v>-284.28082369713854</v>
      </c>
      <c r="K250" s="37">
        <f t="shared" si="42"/>
        <v>2960.3291859916026</v>
      </c>
      <c r="L250" s="37">
        <f t="shared" si="43"/>
        <v>9944729.6796959918</v>
      </c>
      <c r="M250" s="37">
        <f t="shared" si="44"/>
        <v>9073408.9550642613</v>
      </c>
      <c r="N250" s="41">
        <f>'jan-aug'!M250</f>
        <v>6850276.4044815348</v>
      </c>
      <c r="O250" s="41">
        <f t="shared" si="45"/>
        <v>2223132.5505827265</v>
      </c>
    </row>
    <row r="251" spans="1:15" s="34" customFormat="1" x14ac:dyDescent="0.2">
      <c r="A251" s="33">
        <v>1429</v>
      </c>
      <c r="B251" s="34" t="s">
        <v>304</v>
      </c>
      <c r="C251" s="36">
        <v>52260</v>
      </c>
      <c r="D251" s="36">
        <v>2862</v>
      </c>
      <c r="E251" s="37">
        <f t="shared" si="36"/>
        <v>18259.958071278827</v>
      </c>
      <c r="F251" s="38">
        <f t="shared" si="37"/>
        <v>0.77793585998328751</v>
      </c>
      <c r="G251" s="39">
        <f t="shared" si="38"/>
        <v>3127.416097718035</v>
      </c>
      <c r="H251" s="39">
        <f t="shared" si="39"/>
        <v>1002.7949188072092</v>
      </c>
      <c r="I251" s="37">
        <f t="shared" si="40"/>
        <v>4130.2110165252443</v>
      </c>
      <c r="J251" s="40">
        <f t="shared" si="41"/>
        <v>-284.28082369713854</v>
      </c>
      <c r="K251" s="37">
        <f t="shared" si="42"/>
        <v>3845.9301928281056</v>
      </c>
      <c r="L251" s="37">
        <f t="shared" si="43"/>
        <v>11820663.929295249</v>
      </c>
      <c r="M251" s="37">
        <f t="shared" si="44"/>
        <v>11007052.211874038</v>
      </c>
      <c r="N251" s="41">
        <f>'jan-aug'!M251</f>
        <v>8712782.8938421384</v>
      </c>
      <c r="O251" s="41">
        <f t="shared" si="45"/>
        <v>2294269.3180318996</v>
      </c>
    </row>
    <row r="252" spans="1:15" s="34" customFormat="1" x14ac:dyDescent="0.2">
      <c r="A252" s="33">
        <v>1430</v>
      </c>
      <c r="B252" s="34" t="s">
        <v>305</v>
      </c>
      <c r="C252" s="36">
        <v>54892</v>
      </c>
      <c r="D252" s="36">
        <v>2966</v>
      </c>
      <c r="E252" s="37">
        <f t="shared" si="36"/>
        <v>18507.080242751181</v>
      </c>
      <c r="F252" s="38">
        <f t="shared" si="37"/>
        <v>0.78846409877961132</v>
      </c>
      <c r="G252" s="39">
        <f t="shared" si="38"/>
        <v>2979.1427948346222</v>
      </c>
      <c r="H252" s="39">
        <f t="shared" si="39"/>
        <v>916.30215879188518</v>
      </c>
      <c r="I252" s="37">
        <f t="shared" si="40"/>
        <v>3895.4449536265074</v>
      </c>
      <c r="J252" s="40">
        <f t="shared" si="41"/>
        <v>-284.28082369713854</v>
      </c>
      <c r="K252" s="37">
        <f t="shared" si="42"/>
        <v>3611.1641299293688</v>
      </c>
      <c r="L252" s="37">
        <f t="shared" si="43"/>
        <v>11553889.73245622</v>
      </c>
      <c r="M252" s="37">
        <f t="shared" si="44"/>
        <v>10710712.809370508</v>
      </c>
      <c r="N252" s="41">
        <f>'jan-aug'!M252</f>
        <v>8422876.3672731575</v>
      </c>
      <c r="O252" s="41">
        <f t="shared" si="45"/>
        <v>2287836.442097351</v>
      </c>
    </row>
    <row r="253" spans="1:15" s="34" customFormat="1" x14ac:dyDescent="0.2">
      <c r="A253" s="33">
        <v>1431</v>
      </c>
      <c r="B253" s="34" t="s">
        <v>306</v>
      </c>
      <c r="C253" s="36">
        <v>62288</v>
      </c>
      <c r="D253" s="36">
        <v>3049</v>
      </c>
      <c r="E253" s="37">
        <f t="shared" si="36"/>
        <v>20428.9931124959</v>
      </c>
      <c r="F253" s="38">
        <f t="shared" si="37"/>
        <v>0.87034407546419612</v>
      </c>
      <c r="G253" s="39">
        <f t="shared" si="38"/>
        <v>1825.9950729877905</v>
      </c>
      <c r="H253" s="39">
        <f t="shared" si="39"/>
        <v>243.63265438123344</v>
      </c>
      <c r="I253" s="37">
        <f t="shared" si="40"/>
        <v>2069.6277273690239</v>
      </c>
      <c r="J253" s="40">
        <f t="shared" si="41"/>
        <v>-284.28082369713854</v>
      </c>
      <c r="K253" s="37">
        <f t="shared" si="42"/>
        <v>1785.3469036718852</v>
      </c>
      <c r="L253" s="37">
        <f t="shared" si="43"/>
        <v>6310294.9407481542</v>
      </c>
      <c r="M253" s="37">
        <f t="shared" si="44"/>
        <v>5443522.7092955783</v>
      </c>
      <c r="N253" s="41">
        <f>'jan-aug'!M253</f>
        <v>3728527.4085690668</v>
      </c>
      <c r="O253" s="41">
        <f t="shared" si="45"/>
        <v>1714995.3007265115</v>
      </c>
    </row>
    <row r="254" spans="1:15" s="34" customFormat="1" x14ac:dyDescent="0.2">
      <c r="A254" s="33">
        <v>1432</v>
      </c>
      <c r="B254" s="34" t="s">
        <v>307</v>
      </c>
      <c r="C254" s="36">
        <v>295057</v>
      </c>
      <c r="D254" s="36">
        <v>13009</v>
      </c>
      <c r="E254" s="37">
        <f t="shared" si="36"/>
        <v>22680.990083788147</v>
      </c>
      <c r="F254" s="38">
        <f t="shared" si="37"/>
        <v>0.96628674924818347</v>
      </c>
      <c r="G254" s="39">
        <f t="shared" si="38"/>
        <v>474.79689021244263</v>
      </c>
      <c r="H254" s="39">
        <f t="shared" si="39"/>
        <v>0</v>
      </c>
      <c r="I254" s="37">
        <f t="shared" si="40"/>
        <v>474.79689021244263</v>
      </c>
      <c r="J254" s="40">
        <f t="shared" si="41"/>
        <v>-284.28082369713854</v>
      </c>
      <c r="K254" s="37">
        <f t="shared" si="42"/>
        <v>190.51606651530409</v>
      </c>
      <c r="L254" s="37">
        <f t="shared" si="43"/>
        <v>6176632.7447736664</v>
      </c>
      <c r="M254" s="37">
        <f t="shared" si="44"/>
        <v>2478423.5092975907</v>
      </c>
      <c r="N254" s="41">
        <f>'jan-aug'!M254</f>
        <v>2853810.0088637779</v>
      </c>
      <c r="O254" s="41">
        <f t="shared" si="45"/>
        <v>-375386.49956618715</v>
      </c>
    </row>
    <row r="255" spans="1:15" s="34" customFormat="1" x14ac:dyDescent="0.2">
      <c r="A255" s="33">
        <v>1433</v>
      </c>
      <c r="B255" s="34" t="s">
        <v>308</v>
      </c>
      <c r="C255" s="36">
        <v>54140</v>
      </c>
      <c r="D255" s="36">
        <v>2848</v>
      </c>
      <c r="E255" s="37">
        <f t="shared" si="36"/>
        <v>19009.831460674159</v>
      </c>
      <c r="F255" s="38">
        <f t="shared" si="37"/>
        <v>0.80988299796578922</v>
      </c>
      <c r="G255" s="39">
        <f t="shared" si="38"/>
        <v>2677.4920640808355</v>
      </c>
      <c r="H255" s="39">
        <f t="shared" si="39"/>
        <v>740.33923251884289</v>
      </c>
      <c r="I255" s="37">
        <f t="shared" si="40"/>
        <v>3417.8312965996784</v>
      </c>
      <c r="J255" s="40">
        <f t="shared" si="41"/>
        <v>-284.28082369713854</v>
      </c>
      <c r="K255" s="37">
        <f t="shared" si="42"/>
        <v>3133.5504729025397</v>
      </c>
      <c r="L255" s="37">
        <f t="shared" si="43"/>
        <v>9733983.5327158831</v>
      </c>
      <c r="M255" s="37">
        <f t="shared" si="44"/>
        <v>8924351.7468264326</v>
      </c>
      <c r="N255" s="41">
        <f>'jan-aug'!M255</f>
        <v>6934221.2724187281</v>
      </c>
      <c r="O255" s="41">
        <f t="shared" si="45"/>
        <v>1990130.4744077045</v>
      </c>
    </row>
    <row r="256" spans="1:15" s="34" customFormat="1" x14ac:dyDescent="0.2">
      <c r="A256" s="33">
        <v>1438</v>
      </c>
      <c r="B256" s="34" t="s">
        <v>309</v>
      </c>
      <c r="C256" s="36">
        <v>96101</v>
      </c>
      <c r="D256" s="36">
        <v>3847</v>
      </c>
      <c r="E256" s="37">
        <f t="shared" si="36"/>
        <v>24980.76423186899</v>
      </c>
      <c r="F256" s="38">
        <f t="shared" si="37"/>
        <v>1.0642648920604965</v>
      </c>
      <c r="G256" s="39">
        <f t="shared" si="38"/>
        <v>-905.06759863606351</v>
      </c>
      <c r="H256" s="39">
        <f t="shared" si="39"/>
        <v>0</v>
      </c>
      <c r="I256" s="37">
        <f t="shared" si="40"/>
        <v>-905.06759863606351</v>
      </c>
      <c r="J256" s="40">
        <f t="shared" si="41"/>
        <v>-284.28082369713854</v>
      </c>
      <c r="K256" s="37">
        <f t="shared" si="42"/>
        <v>-1189.3484223332021</v>
      </c>
      <c r="L256" s="37">
        <f t="shared" si="43"/>
        <v>-3481795.0519529362</v>
      </c>
      <c r="M256" s="37">
        <f t="shared" si="44"/>
        <v>-4575423.3807158284</v>
      </c>
      <c r="N256" s="41">
        <f>'jan-aug'!M256</f>
        <v>-6953844.2690369012</v>
      </c>
      <c r="O256" s="41">
        <f t="shared" si="45"/>
        <v>2378420.8883210728</v>
      </c>
    </row>
    <row r="257" spans="1:15" s="34" customFormat="1" x14ac:dyDescent="0.2">
      <c r="A257" s="33">
        <v>1439</v>
      </c>
      <c r="B257" s="34" t="s">
        <v>310</v>
      </c>
      <c r="C257" s="36">
        <v>128243</v>
      </c>
      <c r="D257" s="36">
        <v>6031</v>
      </c>
      <c r="E257" s="37">
        <f t="shared" si="36"/>
        <v>21263.969490963354</v>
      </c>
      <c r="F257" s="38">
        <f t="shared" si="37"/>
        <v>0.90591688809132376</v>
      </c>
      <c r="G257" s="39">
        <f t="shared" si="38"/>
        <v>1325.009245907318</v>
      </c>
      <c r="H257" s="39">
        <f t="shared" si="39"/>
        <v>0</v>
      </c>
      <c r="I257" s="37">
        <f t="shared" si="40"/>
        <v>1325.009245907318</v>
      </c>
      <c r="J257" s="40">
        <f t="shared" si="41"/>
        <v>-284.28082369713854</v>
      </c>
      <c r="K257" s="37">
        <f t="shared" si="42"/>
        <v>1040.7284222101794</v>
      </c>
      <c r="L257" s="37">
        <f t="shared" si="43"/>
        <v>7991130.7620670348</v>
      </c>
      <c r="M257" s="37">
        <f t="shared" si="44"/>
        <v>6276633.1143495915</v>
      </c>
      <c r="N257" s="41">
        <f>'jan-aug'!M257</f>
        <v>3960593.8168542897</v>
      </c>
      <c r="O257" s="41">
        <f t="shared" si="45"/>
        <v>2316039.2974953018</v>
      </c>
    </row>
    <row r="258" spans="1:15" s="34" customFormat="1" x14ac:dyDescent="0.2">
      <c r="A258" s="33">
        <v>1441</v>
      </c>
      <c r="B258" s="34" t="s">
        <v>311</v>
      </c>
      <c r="C258" s="36">
        <v>52569</v>
      </c>
      <c r="D258" s="36">
        <v>2791</v>
      </c>
      <c r="E258" s="37">
        <f t="shared" si="36"/>
        <v>18835.18452167682</v>
      </c>
      <c r="F258" s="38">
        <f t="shared" si="37"/>
        <v>0.80244244875138304</v>
      </c>
      <c r="G258" s="39">
        <f t="shared" si="38"/>
        <v>2782.2802274792389</v>
      </c>
      <c r="H258" s="39">
        <f t="shared" si="39"/>
        <v>801.46566116791155</v>
      </c>
      <c r="I258" s="37">
        <f t="shared" si="40"/>
        <v>3583.7458886471504</v>
      </c>
      <c r="J258" s="40">
        <f t="shared" si="41"/>
        <v>-284.28082369713854</v>
      </c>
      <c r="K258" s="37">
        <f t="shared" si="42"/>
        <v>3299.4650649500118</v>
      </c>
      <c r="L258" s="37">
        <f t="shared" si="43"/>
        <v>10002234.775214197</v>
      </c>
      <c r="M258" s="37">
        <f t="shared" si="44"/>
        <v>9208806.9962754827</v>
      </c>
      <c r="N258" s="41">
        <f>'jan-aug'!M258</f>
        <v>6484756.0994805731</v>
      </c>
      <c r="O258" s="41">
        <f t="shared" si="45"/>
        <v>2724050.8967949096</v>
      </c>
    </row>
    <row r="259" spans="1:15" s="34" customFormat="1" x14ac:dyDescent="0.2">
      <c r="A259" s="33">
        <v>1443</v>
      </c>
      <c r="B259" s="34" t="s">
        <v>312</v>
      </c>
      <c r="C259" s="36">
        <v>115560</v>
      </c>
      <c r="D259" s="36">
        <v>6064</v>
      </c>
      <c r="E259" s="37">
        <f t="shared" si="36"/>
        <v>19056.728232189973</v>
      </c>
      <c r="F259" s="38">
        <f t="shared" si="37"/>
        <v>0.81188095875722055</v>
      </c>
      <c r="G259" s="39">
        <f t="shared" si="38"/>
        <v>2649.3540011713471</v>
      </c>
      <c r="H259" s="39">
        <f t="shared" si="39"/>
        <v>723.925362488308</v>
      </c>
      <c r="I259" s="37">
        <f t="shared" si="40"/>
        <v>3373.2793636596552</v>
      </c>
      <c r="J259" s="40">
        <f t="shared" si="41"/>
        <v>-284.28082369713854</v>
      </c>
      <c r="K259" s="37">
        <f t="shared" si="42"/>
        <v>3088.9985399625166</v>
      </c>
      <c r="L259" s="37">
        <f t="shared" si="43"/>
        <v>20455566.06123215</v>
      </c>
      <c r="M259" s="37">
        <f t="shared" si="44"/>
        <v>18731687.1463327</v>
      </c>
      <c r="N259" s="41">
        <f>'jan-aug'!M259</f>
        <v>14100419.450824147</v>
      </c>
      <c r="O259" s="41">
        <f t="shared" si="45"/>
        <v>4631267.6955085527</v>
      </c>
    </row>
    <row r="260" spans="1:15" s="34" customFormat="1" x14ac:dyDescent="0.2">
      <c r="A260" s="33">
        <v>1444</v>
      </c>
      <c r="B260" s="34" t="s">
        <v>313</v>
      </c>
      <c r="C260" s="36">
        <v>20541</v>
      </c>
      <c r="D260" s="36">
        <v>1198</v>
      </c>
      <c r="E260" s="37">
        <f t="shared" si="36"/>
        <v>17146.076794657762</v>
      </c>
      <c r="F260" s="38">
        <f t="shared" si="37"/>
        <v>0.73048075710380955</v>
      </c>
      <c r="G260" s="39">
        <f t="shared" si="38"/>
        <v>3795.7448636906738</v>
      </c>
      <c r="H260" s="39">
        <f t="shared" si="39"/>
        <v>1392.653365624582</v>
      </c>
      <c r="I260" s="37">
        <f t="shared" si="40"/>
        <v>5188.3982293152558</v>
      </c>
      <c r="J260" s="40">
        <f t="shared" si="41"/>
        <v>-284.28082369713854</v>
      </c>
      <c r="K260" s="37">
        <f t="shared" si="42"/>
        <v>4904.1174056181171</v>
      </c>
      <c r="L260" s="37">
        <f t="shared" si="43"/>
        <v>6215701.0787196765</v>
      </c>
      <c r="M260" s="37">
        <f t="shared" si="44"/>
        <v>5875132.6519305045</v>
      </c>
      <c r="N260" s="41">
        <f>'jan-aug'!M260</f>
        <v>4331037.3189458</v>
      </c>
      <c r="O260" s="41">
        <f t="shared" si="45"/>
        <v>1544095.3329847045</v>
      </c>
    </row>
    <row r="261" spans="1:15" s="34" customFormat="1" x14ac:dyDescent="0.2">
      <c r="A261" s="33">
        <v>1445</v>
      </c>
      <c r="B261" s="34" t="s">
        <v>314</v>
      </c>
      <c r="C261" s="36">
        <v>120154</v>
      </c>
      <c r="D261" s="36">
        <v>5783</v>
      </c>
      <c r="E261" s="37">
        <f t="shared" si="36"/>
        <v>20777.105308663322</v>
      </c>
      <c r="F261" s="38">
        <f t="shared" si="37"/>
        <v>0.88517483025777532</v>
      </c>
      <c r="G261" s="39">
        <f t="shared" si="38"/>
        <v>1617.1277552873375</v>
      </c>
      <c r="H261" s="39">
        <f t="shared" si="39"/>
        <v>121.79338572263586</v>
      </c>
      <c r="I261" s="37">
        <f t="shared" si="40"/>
        <v>1738.9211410099733</v>
      </c>
      <c r="J261" s="40">
        <f t="shared" si="41"/>
        <v>-284.28082369713854</v>
      </c>
      <c r="K261" s="37">
        <f t="shared" si="42"/>
        <v>1454.6403173128347</v>
      </c>
      <c r="L261" s="37">
        <f t="shared" si="43"/>
        <v>10056180.958460676</v>
      </c>
      <c r="M261" s="37">
        <f t="shared" si="44"/>
        <v>8412184.9550201222</v>
      </c>
      <c r="N261" s="41">
        <f>'jan-aug'!M261</f>
        <v>6052168.3351114858</v>
      </c>
      <c r="O261" s="41">
        <f t="shared" si="45"/>
        <v>2360016.6199086364</v>
      </c>
    </row>
    <row r="262" spans="1:15" s="34" customFormat="1" x14ac:dyDescent="0.2">
      <c r="A262" s="33">
        <v>1449</v>
      </c>
      <c r="B262" s="34" t="s">
        <v>315</v>
      </c>
      <c r="C262" s="36">
        <v>145350</v>
      </c>
      <c r="D262" s="36">
        <v>7218</v>
      </c>
      <c r="E262" s="37">
        <f t="shared" si="36"/>
        <v>20137.15710723192</v>
      </c>
      <c r="F262" s="38">
        <f t="shared" si="37"/>
        <v>0.85791087639315233</v>
      </c>
      <c r="G262" s="39">
        <f t="shared" si="38"/>
        <v>2001.0966761461787</v>
      </c>
      <c r="H262" s="39">
        <f t="shared" si="39"/>
        <v>345.77525622362646</v>
      </c>
      <c r="I262" s="37">
        <f t="shared" si="40"/>
        <v>2346.8719323698051</v>
      </c>
      <c r="J262" s="40">
        <f t="shared" si="41"/>
        <v>-284.28082369713854</v>
      </c>
      <c r="K262" s="37">
        <f t="shared" si="42"/>
        <v>2062.5911086726665</v>
      </c>
      <c r="L262" s="37">
        <f t="shared" si="43"/>
        <v>16939721.607845254</v>
      </c>
      <c r="M262" s="37">
        <f t="shared" si="44"/>
        <v>14887782.622399306</v>
      </c>
      <c r="N262" s="41">
        <f>'jan-aug'!M262</f>
        <v>13076884.531010671</v>
      </c>
      <c r="O262" s="41">
        <f t="shared" si="45"/>
        <v>1810898.0913886353</v>
      </c>
    </row>
    <row r="263" spans="1:15" s="34" customFormat="1" x14ac:dyDescent="0.2">
      <c r="A263" s="33">
        <v>1502</v>
      </c>
      <c r="B263" s="34" t="s">
        <v>316</v>
      </c>
      <c r="C263" s="36">
        <v>602022</v>
      </c>
      <c r="D263" s="36">
        <v>26822</v>
      </c>
      <c r="E263" s="37">
        <f t="shared" si="36"/>
        <v>22445.082395048841</v>
      </c>
      <c r="F263" s="38">
        <f t="shared" si="37"/>
        <v>0.95623628527670579</v>
      </c>
      <c r="G263" s="39">
        <f t="shared" si="38"/>
        <v>616.34150345602609</v>
      </c>
      <c r="H263" s="39">
        <f t="shared" si="39"/>
        <v>0</v>
      </c>
      <c r="I263" s="37">
        <f t="shared" si="40"/>
        <v>616.34150345602609</v>
      </c>
      <c r="J263" s="40">
        <f t="shared" si="41"/>
        <v>-284.28082369713854</v>
      </c>
      <c r="K263" s="37">
        <f t="shared" si="42"/>
        <v>332.06067975888755</v>
      </c>
      <c r="L263" s="37">
        <f t="shared" si="43"/>
        <v>16531511.805697532</v>
      </c>
      <c r="M263" s="37">
        <f t="shared" si="44"/>
        <v>8906531.5524928812</v>
      </c>
      <c r="N263" s="41">
        <f>'jan-aug'!M263</f>
        <v>8269820.8515446791</v>
      </c>
      <c r="O263" s="41">
        <f t="shared" si="45"/>
        <v>636710.70094820205</v>
      </c>
    </row>
    <row r="264" spans="1:15" s="34" customFormat="1" x14ac:dyDescent="0.2">
      <c r="A264" s="33">
        <v>1504</v>
      </c>
      <c r="B264" s="34" t="s">
        <v>317</v>
      </c>
      <c r="C264" s="36">
        <v>1095900</v>
      </c>
      <c r="D264" s="36">
        <v>47199</v>
      </c>
      <c r="E264" s="37">
        <f t="shared" si="36"/>
        <v>23218.712260852983</v>
      </c>
      <c r="F264" s="38">
        <f t="shared" si="37"/>
        <v>0.98919552935677457</v>
      </c>
      <c r="G264" s="39">
        <f t="shared" si="38"/>
        <v>152.16358397354125</v>
      </c>
      <c r="H264" s="39">
        <f t="shared" si="39"/>
        <v>0</v>
      </c>
      <c r="I264" s="37">
        <f t="shared" si="40"/>
        <v>152.16358397354125</v>
      </c>
      <c r="J264" s="40">
        <f t="shared" si="41"/>
        <v>-284.28082369713854</v>
      </c>
      <c r="K264" s="37">
        <f t="shared" si="42"/>
        <v>-132.11723972359729</v>
      </c>
      <c r="L264" s="37">
        <f t="shared" si="43"/>
        <v>7181968.9999671737</v>
      </c>
      <c r="M264" s="37">
        <f t="shared" si="44"/>
        <v>-6235801.5977140684</v>
      </c>
      <c r="N264" s="41">
        <f>'jan-aug'!M264</f>
        <v>-6005603.2893872</v>
      </c>
      <c r="O264" s="41">
        <f t="shared" si="45"/>
        <v>-230198.30832686834</v>
      </c>
    </row>
    <row r="265" spans="1:15" s="34" customFormat="1" x14ac:dyDescent="0.2">
      <c r="A265" s="33">
        <v>1505</v>
      </c>
      <c r="B265" s="34" t="s">
        <v>318</v>
      </c>
      <c r="C265" s="36">
        <v>493519</v>
      </c>
      <c r="D265" s="36">
        <v>24442</v>
      </c>
      <c r="E265" s="37">
        <f t="shared" ref="E265:E328" si="46">(C265*1000)/D265</f>
        <v>20191.4327796416</v>
      </c>
      <c r="F265" s="38">
        <f t="shared" ref="F265:F328" si="47">IF(ISNUMBER(C265),E265/E$435,"")</f>
        <v>0.86022320327404522</v>
      </c>
      <c r="G265" s="39">
        <f t="shared" ref="G265:G328" si="48">(E$435-E265)*0.6</f>
        <v>1968.5312727003707</v>
      </c>
      <c r="H265" s="39">
        <f t="shared" ref="H265:H328" si="49">IF(E265&gt;=E$435*0.9,0,IF(E265&lt;0.9*E$435,(E$435*0.9-E265)*0.35))</f>
        <v>326.77877088023848</v>
      </c>
      <c r="I265" s="37">
        <f t="shared" ref="I265:I328" si="50">G265+H265</f>
        <v>2295.3100435806091</v>
      </c>
      <c r="J265" s="40">
        <f t="shared" ref="J265:J328" si="51">I$437</f>
        <v>-284.28082369713854</v>
      </c>
      <c r="K265" s="37">
        <f t="shared" ref="K265:K328" si="52">I265+J265</f>
        <v>2011.0292198834704</v>
      </c>
      <c r="L265" s="37">
        <f t="shared" ref="L265:L328" si="53">(I265*D265)</f>
        <v>56101968.085197248</v>
      </c>
      <c r="M265" s="37">
        <f t="shared" ref="M265:M328" si="54">(K265*D265)</f>
        <v>49153576.192391783</v>
      </c>
      <c r="N265" s="41">
        <f>'jan-aug'!M265</f>
        <v>39177203.630778991</v>
      </c>
      <c r="O265" s="41">
        <f t="shared" ref="O265:O328" si="55">M265-N265</f>
        <v>9976372.5616127923</v>
      </c>
    </row>
    <row r="266" spans="1:15" s="34" customFormat="1" x14ac:dyDescent="0.2">
      <c r="A266" s="33">
        <v>1511</v>
      </c>
      <c r="B266" s="34" t="s">
        <v>319</v>
      </c>
      <c r="C266" s="36">
        <v>62077</v>
      </c>
      <c r="D266" s="36">
        <v>3203</v>
      </c>
      <c r="E266" s="37">
        <f t="shared" si="46"/>
        <v>19380.89291289416</v>
      </c>
      <c r="F266" s="38">
        <f t="shared" si="47"/>
        <v>0.82569146854456077</v>
      </c>
      <c r="G266" s="39">
        <f t="shared" si="48"/>
        <v>2454.8551927488347</v>
      </c>
      <c r="H266" s="39">
        <f t="shared" si="49"/>
        <v>610.46772424184246</v>
      </c>
      <c r="I266" s="37">
        <f t="shared" si="50"/>
        <v>3065.3229169906772</v>
      </c>
      <c r="J266" s="40">
        <f t="shared" si="51"/>
        <v>-284.28082369713854</v>
      </c>
      <c r="K266" s="37">
        <f t="shared" si="52"/>
        <v>2781.0420932935385</v>
      </c>
      <c r="L266" s="37">
        <f t="shared" si="53"/>
        <v>9818229.3031211384</v>
      </c>
      <c r="M266" s="37">
        <f t="shared" si="54"/>
        <v>8907677.8248192035</v>
      </c>
      <c r="N266" s="41">
        <f>'jan-aug'!M266</f>
        <v>6693355.2442265442</v>
      </c>
      <c r="O266" s="41">
        <f t="shared" si="55"/>
        <v>2214322.5805926593</v>
      </c>
    </row>
    <row r="267" spans="1:15" s="34" customFormat="1" x14ac:dyDescent="0.2">
      <c r="A267" s="33">
        <v>1514</v>
      </c>
      <c r="B267" s="34" t="s">
        <v>178</v>
      </c>
      <c r="C267" s="36">
        <v>51083</v>
      </c>
      <c r="D267" s="36">
        <v>2540</v>
      </c>
      <c r="E267" s="37">
        <f t="shared" si="46"/>
        <v>20111.417322834644</v>
      </c>
      <c r="F267" s="38">
        <f t="shared" si="47"/>
        <v>0.8568142746795715</v>
      </c>
      <c r="G267" s="39">
        <f t="shared" si="48"/>
        <v>2016.5405467845439</v>
      </c>
      <c r="H267" s="39">
        <f t="shared" si="49"/>
        <v>354.78418076267297</v>
      </c>
      <c r="I267" s="37">
        <f t="shared" si="50"/>
        <v>2371.3247275472168</v>
      </c>
      <c r="J267" s="40">
        <f t="shared" si="51"/>
        <v>-284.28082369713854</v>
      </c>
      <c r="K267" s="37">
        <f t="shared" si="52"/>
        <v>2087.0439038500781</v>
      </c>
      <c r="L267" s="37">
        <f t="shared" si="53"/>
        <v>6023164.8079699306</v>
      </c>
      <c r="M267" s="37">
        <f t="shared" si="54"/>
        <v>5301091.5157791981</v>
      </c>
      <c r="N267" s="41">
        <f>'jan-aug'!M267</f>
        <v>3699715.6011037817</v>
      </c>
      <c r="O267" s="41">
        <f t="shared" si="55"/>
        <v>1601375.9146754164</v>
      </c>
    </row>
    <row r="268" spans="1:15" s="34" customFormat="1" x14ac:dyDescent="0.2">
      <c r="A268" s="33">
        <v>1515</v>
      </c>
      <c r="B268" s="34" t="s">
        <v>320</v>
      </c>
      <c r="C268" s="36">
        <v>211571</v>
      </c>
      <c r="D268" s="36">
        <v>8957</v>
      </c>
      <c r="E268" s="37">
        <f t="shared" si="46"/>
        <v>23620.743552528747</v>
      </c>
      <c r="F268" s="38">
        <f t="shared" si="47"/>
        <v>1.0063234196514357</v>
      </c>
      <c r="G268" s="39">
        <f t="shared" si="48"/>
        <v>-89.05519103191763</v>
      </c>
      <c r="H268" s="39">
        <f t="shared" si="49"/>
        <v>0</v>
      </c>
      <c r="I268" s="37">
        <f t="shared" si="50"/>
        <v>-89.05519103191763</v>
      </c>
      <c r="J268" s="40">
        <f t="shared" si="51"/>
        <v>-284.28082369713854</v>
      </c>
      <c r="K268" s="37">
        <f t="shared" si="52"/>
        <v>-373.33601472905616</v>
      </c>
      <c r="L268" s="37">
        <f t="shared" si="53"/>
        <v>-797667.34607288626</v>
      </c>
      <c r="M268" s="37">
        <f t="shared" si="54"/>
        <v>-3343970.6839281558</v>
      </c>
      <c r="N268" s="41">
        <f>'jan-aug'!M268</f>
        <v>-3750996.1834581383</v>
      </c>
      <c r="O268" s="41">
        <f t="shared" si="55"/>
        <v>407025.49952998245</v>
      </c>
    </row>
    <row r="269" spans="1:15" s="34" customFormat="1" x14ac:dyDescent="0.2">
      <c r="A269" s="33">
        <v>1516</v>
      </c>
      <c r="B269" s="34" t="s">
        <v>321</v>
      </c>
      <c r="C269" s="36">
        <v>207495</v>
      </c>
      <c r="D269" s="36">
        <v>8457</v>
      </c>
      <c r="E269" s="37">
        <f t="shared" si="46"/>
        <v>24535.296204327777</v>
      </c>
      <c r="F269" s="38">
        <f t="shared" si="47"/>
        <v>1.04528645017429</v>
      </c>
      <c r="G269" s="39">
        <f t="shared" si="48"/>
        <v>-637.78678211133513</v>
      </c>
      <c r="H269" s="39">
        <f t="shared" si="49"/>
        <v>0</v>
      </c>
      <c r="I269" s="37">
        <f t="shared" si="50"/>
        <v>-637.78678211133513</v>
      </c>
      <c r="J269" s="40">
        <f t="shared" si="51"/>
        <v>-284.28082369713854</v>
      </c>
      <c r="K269" s="37">
        <f t="shared" si="52"/>
        <v>-922.06760580847367</v>
      </c>
      <c r="L269" s="37">
        <f t="shared" si="53"/>
        <v>-5393762.8163155615</v>
      </c>
      <c r="M269" s="37">
        <f t="shared" si="54"/>
        <v>-7797925.7423222614</v>
      </c>
      <c r="N269" s="41">
        <f>'jan-aug'!M269</f>
        <v>-7160577.7965284688</v>
      </c>
      <c r="O269" s="41">
        <f t="shared" si="55"/>
        <v>-637347.94579379261</v>
      </c>
    </row>
    <row r="270" spans="1:15" s="34" customFormat="1" x14ac:dyDescent="0.2">
      <c r="A270" s="33">
        <v>1517</v>
      </c>
      <c r="B270" s="34" t="s">
        <v>322</v>
      </c>
      <c r="C270" s="36">
        <v>98096</v>
      </c>
      <c r="D270" s="36">
        <v>5185</v>
      </c>
      <c r="E270" s="37">
        <f t="shared" si="46"/>
        <v>18919.189971070395</v>
      </c>
      <c r="F270" s="38">
        <f t="shared" si="47"/>
        <v>0.8060213645003772</v>
      </c>
      <c r="G270" s="39">
        <f t="shared" si="48"/>
        <v>2731.8769578430938</v>
      </c>
      <c r="H270" s="39">
        <f t="shared" si="49"/>
        <v>772.06375388016033</v>
      </c>
      <c r="I270" s="37">
        <f t="shared" si="50"/>
        <v>3503.940711723254</v>
      </c>
      <c r="J270" s="40">
        <f t="shared" si="51"/>
        <v>-284.28082369713854</v>
      </c>
      <c r="K270" s="37">
        <f t="shared" si="52"/>
        <v>3219.6598880261154</v>
      </c>
      <c r="L270" s="37">
        <f t="shared" si="53"/>
        <v>18167932.590285074</v>
      </c>
      <c r="M270" s="37">
        <f t="shared" si="54"/>
        <v>16693936.519415408</v>
      </c>
      <c r="N270" s="41">
        <f>'jan-aug'!M270</f>
        <v>12391943.362883119</v>
      </c>
      <c r="O270" s="41">
        <f t="shared" si="55"/>
        <v>4301993.1565322895</v>
      </c>
    </row>
    <row r="271" spans="1:15" s="34" customFormat="1" x14ac:dyDescent="0.2">
      <c r="A271" s="33">
        <v>1519</v>
      </c>
      <c r="B271" s="34" t="s">
        <v>323</v>
      </c>
      <c r="C271" s="36">
        <v>168192</v>
      </c>
      <c r="D271" s="36">
        <v>9102</v>
      </c>
      <c r="E271" s="37">
        <f t="shared" si="46"/>
        <v>18478.576137112723</v>
      </c>
      <c r="F271" s="38">
        <f t="shared" si="47"/>
        <v>0.78724972764872758</v>
      </c>
      <c r="G271" s="39">
        <f t="shared" si="48"/>
        <v>2996.245258217697</v>
      </c>
      <c r="H271" s="39">
        <f t="shared" si="49"/>
        <v>926.27859576534547</v>
      </c>
      <c r="I271" s="37">
        <f t="shared" si="50"/>
        <v>3922.5238539830425</v>
      </c>
      <c r="J271" s="40">
        <f t="shared" si="51"/>
        <v>-284.28082369713854</v>
      </c>
      <c r="K271" s="37">
        <f t="shared" si="52"/>
        <v>3638.2430302859038</v>
      </c>
      <c r="L271" s="37">
        <f t="shared" si="53"/>
        <v>35702812.118953653</v>
      </c>
      <c r="M271" s="37">
        <f t="shared" si="54"/>
        <v>33115288.061662298</v>
      </c>
      <c r="N271" s="41">
        <f>'jan-aug'!M271</f>
        <v>25840441.299703389</v>
      </c>
      <c r="O271" s="41">
        <f t="shared" si="55"/>
        <v>7274846.7619589083</v>
      </c>
    </row>
    <row r="272" spans="1:15" s="34" customFormat="1" x14ac:dyDescent="0.2">
      <c r="A272" s="33">
        <v>1520</v>
      </c>
      <c r="B272" s="34" t="s">
        <v>324</v>
      </c>
      <c r="C272" s="36">
        <v>212545</v>
      </c>
      <c r="D272" s="36">
        <v>10744</v>
      </c>
      <c r="E272" s="37">
        <f t="shared" si="46"/>
        <v>19782.669396872672</v>
      </c>
      <c r="F272" s="38">
        <f t="shared" si="47"/>
        <v>0.84280850317108091</v>
      </c>
      <c r="G272" s="39">
        <f t="shared" si="48"/>
        <v>2213.7893023617276</v>
      </c>
      <c r="H272" s="39">
        <f t="shared" si="49"/>
        <v>469.84595484936324</v>
      </c>
      <c r="I272" s="37">
        <f t="shared" si="50"/>
        <v>2683.6352572110909</v>
      </c>
      <c r="J272" s="40">
        <f t="shared" si="51"/>
        <v>-284.28082369713854</v>
      </c>
      <c r="K272" s="37">
        <f t="shared" si="52"/>
        <v>2399.3544335139522</v>
      </c>
      <c r="L272" s="37">
        <f t="shared" si="53"/>
        <v>28832977.20347596</v>
      </c>
      <c r="M272" s="37">
        <f t="shared" si="54"/>
        <v>25778664.033673901</v>
      </c>
      <c r="N272" s="41">
        <f>'jan-aug'!M272</f>
        <v>19024825.755220089</v>
      </c>
      <c r="O272" s="41">
        <f t="shared" si="55"/>
        <v>6753838.278453812</v>
      </c>
    </row>
    <row r="273" spans="1:15" s="34" customFormat="1" x14ac:dyDescent="0.2">
      <c r="A273" s="33">
        <v>1523</v>
      </c>
      <c r="B273" s="34" t="s">
        <v>325</v>
      </c>
      <c r="C273" s="36">
        <v>45550</v>
      </c>
      <c r="D273" s="36">
        <v>2296</v>
      </c>
      <c r="E273" s="37">
        <f t="shared" si="46"/>
        <v>19838.850174216026</v>
      </c>
      <c r="F273" s="38">
        <f t="shared" si="47"/>
        <v>0.84520199395383777</v>
      </c>
      <c r="G273" s="39">
        <f t="shared" si="48"/>
        <v>2180.080835955715</v>
      </c>
      <c r="H273" s="39">
        <f t="shared" si="49"/>
        <v>450.18268277918941</v>
      </c>
      <c r="I273" s="37">
        <f t="shared" si="50"/>
        <v>2630.2635187349042</v>
      </c>
      <c r="J273" s="40">
        <f t="shared" si="51"/>
        <v>-284.28082369713854</v>
      </c>
      <c r="K273" s="37">
        <f t="shared" si="52"/>
        <v>2345.9826950377656</v>
      </c>
      <c r="L273" s="37">
        <f t="shared" si="53"/>
        <v>6039085.0390153397</v>
      </c>
      <c r="M273" s="37">
        <f t="shared" si="54"/>
        <v>5386376.2678067097</v>
      </c>
      <c r="N273" s="41">
        <f>'jan-aug'!M273</f>
        <v>4069705.9134386941</v>
      </c>
      <c r="O273" s="41">
        <f t="shared" si="55"/>
        <v>1316670.3543680157</v>
      </c>
    </row>
    <row r="274" spans="1:15" s="34" customFormat="1" x14ac:dyDescent="0.2">
      <c r="A274" s="33">
        <v>1524</v>
      </c>
      <c r="B274" s="34" t="s">
        <v>326</v>
      </c>
      <c r="C274" s="36">
        <v>40685</v>
      </c>
      <c r="D274" s="36">
        <v>1663</v>
      </c>
      <c r="E274" s="37">
        <f t="shared" si="46"/>
        <v>24464.82260974143</v>
      </c>
      <c r="F274" s="38">
        <f t="shared" si="47"/>
        <v>1.042284037124017</v>
      </c>
      <c r="G274" s="39">
        <f t="shared" si="48"/>
        <v>-595.50262535952709</v>
      </c>
      <c r="H274" s="39">
        <f t="shared" si="49"/>
        <v>0</v>
      </c>
      <c r="I274" s="37">
        <f t="shared" si="50"/>
        <v>-595.50262535952709</v>
      </c>
      <c r="J274" s="40">
        <f t="shared" si="51"/>
        <v>-284.28082369713854</v>
      </c>
      <c r="K274" s="37">
        <f t="shared" si="52"/>
        <v>-879.78344905666563</v>
      </c>
      <c r="L274" s="37">
        <f t="shared" si="53"/>
        <v>-990320.86597289355</v>
      </c>
      <c r="M274" s="37">
        <f t="shared" si="54"/>
        <v>-1463079.8757812351</v>
      </c>
      <c r="N274" s="41">
        <f>'jan-aug'!M274</f>
        <v>-2461482.3549280902</v>
      </c>
      <c r="O274" s="41">
        <f t="shared" si="55"/>
        <v>998402.47914685518</v>
      </c>
    </row>
    <row r="275" spans="1:15" s="34" customFormat="1" x14ac:dyDescent="0.2">
      <c r="A275" s="33">
        <v>1525</v>
      </c>
      <c r="B275" s="34" t="s">
        <v>327</v>
      </c>
      <c r="C275" s="36">
        <v>94052</v>
      </c>
      <c r="D275" s="36">
        <v>4623</v>
      </c>
      <c r="E275" s="37">
        <f t="shared" si="46"/>
        <v>20344.365130867402</v>
      </c>
      <c r="F275" s="38">
        <f t="shared" si="47"/>
        <v>0.86673863774030735</v>
      </c>
      <c r="G275" s="39">
        <f t="shared" si="48"/>
        <v>1876.7718619648897</v>
      </c>
      <c r="H275" s="39">
        <f t="shared" si="49"/>
        <v>273.25244795120796</v>
      </c>
      <c r="I275" s="37">
        <f t="shared" si="50"/>
        <v>2150.0243099160975</v>
      </c>
      <c r="J275" s="40">
        <f t="shared" si="51"/>
        <v>-284.28082369713854</v>
      </c>
      <c r="K275" s="37">
        <f t="shared" si="52"/>
        <v>1865.7434862189589</v>
      </c>
      <c r="L275" s="37">
        <f t="shared" si="53"/>
        <v>9939562.3847421184</v>
      </c>
      <c r="M275" s="37">
        <f t="shared" si="54"/>
        <v>8625332.1367902476</v>
      </c>
      <c r="N275" s="41">
        <f>'jan-aug'!M275</f>
        <v>8521941.1314577907</v>
      </c>
      <c r="O275" s="41">
        <f t="shared" si="55"/>
        <v>103391.0053324569</v>
      </c>
    </row>
    <row r="276" spans="1:15" s="34" customFormat="1" x14ac:dyDescent="0.2">
      <c r="A276" s="33">
        <v>1526</v>
      </c>
      <c r="B276" s="34" t="s">
        <v>328</v>
      </c>
      <c r="C276" s="36">
        <v>16911</v>
      </c>
      <c r="D276" s="36">
        <v>1005</v>
      </c>
      <c r="E276" s="37">
        <f t="shared" si="46"/>
        <v>16826.86567164179</v>
      </c>
      <c r="F276" s="38">
        <f t="shared" si="47"/>
        <v>0.71688128559734132</v>
      </c>
      <c r="G276" s="39">
        <f t="shared" si="48"/>
        <v>3987.2715375002567</v>
      </c>
      <c r="H276" s="39">
        <f t="shared" si="49"/>
        <v>1504.377258680172</v>
      </c>
      <c r="I276" s="37">
        <f t="shared" si="50"/>
        <v>5491.6487961804287</v>
      </c>
      <c r="J276" s="40">
        <f t="shared" si="51"/>
        <v>-284.28082369713854</v>
      </c>
      <c r="K276" s="37">
        <f t="shared" si="52"/>
        <v>5207.36797248329</v>
      </c>
      <c r="L276" s="37">
        <f t="shared" si="53"/>
        <v>5519107.0401613312</v>
      </c>
      <c r="M276" s="37">
        <f t="shared" si="54"/>
        <v>5233404.8123457069</v>
      </c>
      <c r="N276" s="41">
        <f>'jan-aug'!M276</f>
        <v>3948130.6807516934</v>
      </c>
      <c r="O276" s="41">
        <f t="shared" si="55"/>
        <v>1285274.1315940134</v>
      </c>
    </row>
    <row r="277" spans="1:15" s="34" customFormat="1" x14ac:dyDescent="0.2">
      <c r="A277" s="33">
        <v>1528</v>
      </c>
      <c r="B277" s="34" t="s">
        <v>329</v>
      </c>
      <c r="C277" s="36">
        <v>146126</v>
      </c>
      <c r="D277" s="36">
        <v>7695</v>
      </c>
      <c r="E277" s="37">
        <f t="shared" si="46"/>
        <v>18989.733593242367</v>
      </c>
      <c r="F277" s="38">
        <f t="shared" si="47"/>
        <v>0.80902676096221282</v>
      </c>
      <c r="G277" s="39">
        <f t="shared" si="48"/>
        <v>2689.5507845399106</v>
      </c>
      <c r="H277" s="39">
        <f t="shared" si="49"/>
        <v>747.37348611997015</v>
      </c>
      <c r="I277" s="37">
        <f t="shared" si="50"/>
        <v>3436.9242706598807</v>
      </c>
      <c r="J277" s="40">
        <f t="shared" si="51"/>
        <v>-284.28082369713854</v>
      </c>
      <c r="K277" s="37">
        <f t="shared" si="52"/>
        <v>3152.643446962742</v>
      </c>
      <c r="L277" s="37">
        <f t="shared" si="53"/>
        <v>26447132.262727782</v>
      </c>
      <c r="M277" s="37">
        <f t="shared" si="54"/>
        <v>24259591.3243783</v>
      </c>
      <c r="N277" s="41">
        <f>'jan-aug'!M277</f>
        <v>16303298.346651031</v>
      </c>
      <c r="O277" s="41">
        <f t="shared" si="55"/>
        <v>7956292.9777272698</v>
      </c>
    </row>
    <row r="278" spans="1:15" s="34" customFormat="1" x14ac:dyDescent="0.2">
      <c r="A278" s="33">
        <v>1529</v>
      </c>
      <c r="B278" s="34" t="s">
        <v>330</v>
      </c>
      <c r="C278" s="36">
        <v>90374</v>
      </c>
      <c r="D278" s="36">
        <v>4667</v>
      </c>
      <c r="E278" s="37">
        <f t="shared" si="46"/>
        <v>19364.473966145277</v>
      </c>
      <c r="F278" s="38">
        <f t="shared" si="47"/>
        <v>0.82499196598221902</v>
      </c>
      <c r="G278" s="39">
        <f t="shared" si="48"/>
        <v>2464.7065607981644</v>
      </c>
      <c r="H278" s="39">
        <f t="shared" si="49"/>
        <v>616.21435560395162</v>
      </c>
      <c r="I278" s="37">
        <f t="shared" si="50"/>
        <v>3080.9209164021158</v>
      </c>
      <c r="J278" s="40">
        <f t="shared" si="51"/>
        <v>-284.28082369713854</v>
      </c>
      <c r="K278" s="37">
        <f t="shared" si="52"/>
        <v>2796.6400927049772</v>
      </c>
      <c r="L278" s="37">
        <f t="shared" si="53"/>
        <v>14378657.916848674</v>
      </c>
      <c r="M278" s="37">
        <f t="shared" si="54"/>
        <v>13051919.312654128</v>
      </c>
      <c r="N278" s="41">
        <f>'jan-aug'!M278</f>
        <v>9757313.3702170737</v>
      </c>
      <c r="O278" s="41">
        <f t="shared" si="55"/>
        <v>3294605.9424370546</v>
      </c>
    </row>
    <row r="279" spans="1:15" s="34" customFormat="1" x14ac:dyDescent="0.2">
      <c r="A279" s="33">
        <v>1531</v>
      </c>
      <c r="B279" s="34" t="s">
        <v>331</v>
      </c>
      <c r="C279" s="36">
        <v>175642</v>
      </c>
      <c r="D279" s="36">
        <v>9007</v>
      </c>
      <c r="E279" s="37">
        <f t="shared" si="46"/>
        <v>19500.610636171867</v>
      </c>
      <c r="F279" s="38">
        <f t="shared" si="47"/>
        <v>0.83079184772668901</v>
      </c>
      <c r="G279" s="39">
        <f t="shared" si="48"/>
        <v>2383.0245587822105</v>
      </c>
      <c r="H279" s="39">
        <f t="shared" si="49"/>
        <v>568.56652109464517</v>
      </c>
      <c r="I279" s="37">
        <f t="shared" si="50"/>
        <v>2951.5910798768555</v>
      </c>
      <c r="J279" s="40">
        <f t="shared" si="51"/>
        <v>-284.28082369713854</v>
      </c>
      <c r="K279" s="37">
        <f t="shared" si="52"/>
        <v>2667.3102561797168</v>
      </c>
      <c r="L279" s="37">
        <f t="shared" si="53"/>
        <v>26584980.856450837</v>
      </c>
      <c r="M279" s="37">
        <f t="shared" si="54"/>
        <v>24024463.477410708</v>
      </c>
      <c r="N279" s="41">
        <f>'jan-aug'!M279</f>
        <v>17002716.011473134</v>
      </c>
      <c r="O279" s="41">
        <f t="shared" si="55"/>
        <v>7021747.4659375735</v>
      </c>
    </row>
    <row r="280" spans="1:15" s="34" customFormat="1" x14ac:dyDescent="0.2">
      <c r="A280" s="33">
        <v>1532</v>
      </c>
      <c r="B280" s="34" t="s">
        <v>332</v>
      </c>
      <c r="C280" s="36">
        <v>167458</v>
      </c>
      <c r="D280" s="36">
        <v>8176</v>
      </c>
      <c r="E280" s="37">
        <f t="shared" si="46"/>
        <v>20481.653620352252</v>
      </c>
      <c r="F280" s="38">
        <f t="shared" si="47"/>
        <v>0.87258759088227489</v>
      </c>
      <c r="G280" s="39">
        <f t="shared" si="48"/>
        <v>1794.3987682739796</v>
      </c>
      <c r="H280" s="39">
        <f t="shared" si="49"/>
        <v>225.20147663151036</v>
      </c>
      <c r="I280" s="37">
        <f t="shared" si="50"/>
        <v>2019.6002449054899</v>
      </c>
      <c r="J280" s="40">
        <f t="shared" si="51"/>
        <v>-284.28082369713854</v>
      </c>
      <c r="K280" s="37">
        <f t="shared" si="52"/>
        <v>1735.3194212083513</v>
      </c>
      <c r="L280" s="37">
        <f t="shared" si="53"/>
        <v>16512251.602347286</v>
      </c>
      <c r="M280" s="37">
        <f t="shared" si="54"/>
        <v>14187971.58779948</v>
      </c>
      <c r="N280" s="41">
        <f>'jan-aug'!M280</f>
        <v>9480386.9112695027</v>
      </c>
      <c r="O280" s="41">
        <f t="shared" si="55"/>
        <v>4707584.6765299775</v>
      </c>
    </row>
    <row r="281" spans="1:15" s="34" customFormat="1" x14ac:dyDescent="0.2">
      <c r="A281" s="33">
        <v>1534</v>
      </c>
      <c r="B281" s="34" t="s">
        <v>333</v>
      </c>
      <c r="C281" s="36">
        <v>191709</v>
      </c>
      <c r="D281" s="36">
        <v>9312</v>
      </c>
      <c r="E281" s="37">
        <f t="shared" si="46"/>
        <v>20587.306701030928</v>
      </c>
      <c r="F281" s="38">
        <f t="shared" si="47"/>
        <v>0.87708876880704401</v>
      </c>
      <c r="G281" s="39">
        <f t="shared" si="48"/>
        <v>1731.0069198667741</v>
      </c>
      <c r="H281" s="39">
        <f t="shared" si="49"/>
        <v>188.22289839397379</v>
      </c>
      <c r="I281" s="37">
        <f t="shared" si="50"/>
        <v>1919.2298182607478</v>
      </c>
      <c r="J281" s="40">
        <f t="shared" si="51"/>
        <v>-284.28082369713854</v>
      </c>
      <c r="K281" s="37">
        <f t="shared" si="52"/>
        <v>1634.9489945636092</v>
      </c>
      <c r="L281" s="37">
        <f t="shared" si="53"/>
        <v>17871868.067644082</v>
      </c>
      <c r="M281" s="37">
        <f t="shared" si="54"/>
        <v>15224645.037376329</v>
      </c>
      <c r="N281" s="41">
        <f>'jan-aug'!M281</f>
        <v>9215015.6210544948</v>
      </c>
      <c r="O281" s="41">
        <f t="shared" si="55"/>
        <v>6009629.4163218345</v>
      </c>
    </row>
    <row r="282" spans="1:15" s="34" customFormat="1" x14ac:dyDescent="0.2">
      <c r="A282" s="33">
        <v>1535</v>
      </c>
      <c r="B282" s="34" t="s">
        <v>334</v>
      </c>
      <c r="C282" s="36">
        <v>131321</v>
      </c>
      <c r="D282" s="36">
        <v>6577</v>
      </c>
      <c r="E282" s="37">
        <f t="shared" si="46"/>
        <v>19966.702143834576</v>
      </c>
      <c r="F282" s="38">
        <f t="shared" si="47"/>
        <v>0.85064891949153687</v>
      </c>
      <c r="G282" s="39">
        <f t="shared" si="48"/>
        <v>2103.3696541845848</v>
      </c>
      <c r="H282" s="39">
        <f t="shared" si="49"/>
        <v>405.43449341269678</v>
      </c>
      <c r="I282" s="37">
        <f t="shared" si="50"/>
        <v>2508.8041475972814</v>
      </c>
      <c r="J282" s="40">
        <f t="shared" si="51"/>
        <v>-284.28082369713854</v>
      </c>
      <c r="K282" s="37">
        <f t="shared" si="52"/>
        <v>2224.5233239001427</v>
      </c>
      <c r="L282" s="37">
        <f t="shared" si="53"/>
        <v>16500404.87874732</v>
      </c>
      <c r="M282" s="37">
        <f t="shared" si="54"/>
        <v>14630689.901291238</v>
      </c>
      <c r="N282" s="41">
        <f>'jan-aug'!M282</f>
        <v>10481006.007267548</v>
      </c>
      <c r="O282" s="41">
        <f t="shared" si="55"/>
        <v>4149683.8940236904</v>
      </c>
    </row>
    <row r="283" spans="1:15" s="34" customFormat="1" x14ac:dyDescent="0.2">
      <c r="A283" s="33">
        <v>1539</v>
      </c>
      <c r="B283" s="34" t="s">
        <v>335</v>
      </c>
      <c r="C283" s="36">
        <v>151932</v>
      </c>
      <c r="D283" s="36">
        <v>7503</v>
      </c>
      <c r="E283" s="37">
        <f t="shared" si="46"/>
        <v>20249.500199920032</v>
      </c>
      <c r="F283" s="38">
        <f t="shared" si="47"/>
        <v>0.86269707141519758</v>
      </c>
      <c r="G283" s="39">
        <f t="shared" si="48"/>
        <v>1933.6908205333114</v>
      </c>
      <c r="H283" s="39">
        <f t="shared" si="49"/>
        <v>306.45517378278726</v>
      </c>
      <c r="I283" s="37">
        <f t="shared" si="50"/>
        <v>2240.1459943160985</v>
      </c>
      <c r="J283" s="40">
        <f t="shared" si="51"/>
        <v>-284.28082369713854</v>
      </c>
      <c r="K283" s="37">
        <f t="shared" si="52"/>
        <v>1955.8651706189598</v>
      </c>
      <c r="L283" s="37">
        <f t="shared" si="53"/>
        <v>16807815.395353686</v>
      </c>
      <c r="M283" s="37">
        <f t="shared" si="54"/>
        <v>14674856.375154056</v>
      </c>
      <c r="N283" s="41">
        <f>'jan-aug'!M283</f>
        <v>11390260.395701448</v>
      </c>
      <c r="O283" s="41">
        <f t="shared" si="55"/>
        <v>3284595.9794526082</v>
      </c>
    </row>
    <row r="284" spans="1:15" s="34" customFormat="1" x14ac:dyDescent="0.2">
      <c r="A284" s="33">
        <v>1543</v>
      </c>
      <c r="B284" s="34" t="s">
        <v>336</v>
      </c>
      <c r="C284" s="36">
        <v>62433</v>
      </c>
      <c r="D284" s="36">
        <v>2963</v>
      </c>
      <c r="E284" s="37">
        <f t="shared" si="46"/>
        <v>21070.874114073573</v>
      </c>
      <c r="F284" s="38">
        <f t="shared" si="47"/>
        <v>0.89769037314023936</v>
      </c>
      <c r="G284" s="39">
        <f t="shared" si="48"/>
        <v>1440.8664720411871</v>
      </c>
      <c r="H284" s="39">
        <f t="shared" si="49"/>
        <v>18.97430382904804</v>
      </c>
      <c r="I284" s="37">
        <f t="shared" si="50"/>
        <v>1459.8407758702351</v>
      </c>
      <c r="J284" s="40">
        <f t="shared" si="51"/>
        <v>-284.28082369713854</v>
      </c>
      <c r="K284" s="37">
        <f t="shared" si="52"/>
        <v>1175.5599521730965</v>
      </c>
      <c r="L284" s="37">
        <f t="shared" si="53"/>
        <v>4325508.2189035071</v>
      </c>
      <c r="M284" s="37">
        <f t="shared" si="54"/>
        <v>3483184.1382888849</v>
      </c>
      <c r="N284" s="41">
        <f>'jan-aug'!M284</f>
        <v>1359949.8390547608</v>
      </c>
      <c r="O284" s="41">
        <f t="shared" si="55"/>
        <v>2123234.2992341239</v>
      </c>
    </row>
    <row r="285" spans="1:15" s="34" customFormat="1" x14ac:dyDescent="0.2">
      <c r="A285" s="33">
        <v>1545</v>
      </c>
      <c r="B285" s="34" t="s">
        <v>337</v>
      </c>
      <c r="C285" s="36">
        <v>41700</v>
      </c>
      <c r="D285" s="36">
        <v>2085</v>
      </c>
      <c r="E285" s="37">
        <f t="shared" si="46"/>
        <v>20000</v>
      </c>
      <c r="F285" s="38">
        <f t="shared" si="47"/>
        <v>0.85206752057870982</v>
      </c>
      <c r="G285" s="39">
        <f t="shared" si="48"/>
        <v>2083.3909404853307</v>
      </c>
      <c r="H285" s="39">
        <f t="shared" si="49"/>
        <v>393.78024375479851</v>
      </c>
      <c r="I285" s="37">
        <f t="shared" si="50"/>
        <v>2477.1711842401292</v>
      </c>
      <c r="J285" s="40">
        <f t="shared" si="51"/>
        <v>-284.28082369713854</v>
      </c>
      <c r="K285" s="37">
        <f t="shared" si="52"/>
        <v>2192.8903605429905</v>
      </c>
      <c r="L285" s="37">
        <f t="shared" si="53"/>
        <v>5164901.9191406695</v>
      </c>
      <c r="M285" s="37">
        <f t="shared" si="54"/>
        <v>4572176.4017321356</v>
      </c>
      <c r="N285" s="41">
        <f>'jan-aug'!M285</f>
        <v>3461712.9048430678</v>
      </c>
      <c r="O285" s="41">
        <f t="shared" si="55"/>
        <v>1110463.4968890678</v>
      </c>
    </row>
    <row r="286" spans="1:15" s="34" customFormat="1" x14ac:dyDescent="0.2">
      <c r="A286" s="33">
        <v>1546</v>
      </c>
      <c r="B286" s="34" t="s">
        <v>338</v>
      </c>
      <c r="C286" s="36">
        <v>30007</v>
      </c>
      <c r="D286" s="36">
        <v>1246</v>
      </c>
      <c r="E286" s="37">
        <f t="shared" si="46"/>
        <v>24082.66452648475</v>
      </c>
      <c r="F286" s="38">
        <f t="shared" si="47"/>
        <v>1.0260028126005354</v>
      </c>
      <c r="G286" s="39">
        <f t="shared" si="48"/>
        <v>-366.20777540551933</v>
      </c>
      <c r="H286" s="39">
        <f t="shared" si="49"/>
        <v>0</v>
      </c>
      <c r="I286" s="37">
        <f t="shared" si="50"/>
        <v>-366.20777540551933</v>
      </c>
      <c r="J286" s="40">
        <f t="shared" si="51"/>
        <v>-284.28082369713854</v>
      </c>
      <c r="K286" s="37">
        <f t="shared" si="52"/>
        <v>-650.48859910265787</v>
      </c>
      <c r="L286" s="37">
        <f t="shared" si="53"/>
        <v>-456294.88815527706</v>
      </c>
      <c r="M286" s="37">
        <f t="shared" si="54"/>
        <v>-810508.7944819117</v>
      </c>
      <c r="N286" s="41">
        <f>'jan-aug'!M286</f>
        <v>-907696.22022874176</v>
      </c>
      <c r="O286" s="41">
        <f t="shared" si="55"/>
        <v>97187.425746830064</v>
      </c>
    </row>
    <row r="287" spans="1:15" s="34" customFormat="1" x14ac:dyDescent="0.2">
      <c r="A287" s="33">
        <v>1547</v>
      </c>
      <c r="B287" s="34" t="s">
        <v>339</v>
      </c>
      <c r="C287" s="36">
        <v>81333</v>
      </c>
      <c r="D287" s="36">
        <v>3547</v>
      </c>
      <c r="E287" s="37">
        <f t="shared" si="46"/>
        <v>22930.081759233155</v>
      </c>
      <c r="F287" s="38">
        <f t="shared" si="47"/>
        <v>0.9768988955628447</v>
      </c>
      <c r="G287" s="39">
        <f t="shared" si="48"/>
        <v>325.34188494543776</v>
      </c>
      <c r="H287" s="39">
        <f t="shared" si="49"/>
        <v>0</v>
      </c>
      <c r="I287" s="37">
        <f t="shared" si="50"/>
        <v>325.34188494543776</v>
      </c>
      <c r="J287" s="40">
        <f t="shared" si="51"/>
        <v>-284.28082369713854</v>
      </c>
      <c r="K287" s="37">
        <f t="shared" si="52"/>
        <v>41.061061248299211</v>
      </c>
      <c r="L287" s="37">
        <f t="shared" si="53"/>
        <v>1153987.6659014677</v>
      </c>
      <c r="M287" s="37">
        <f t="shared" si="54"/>
        <v>145643.58424771731</v>
      </c>
      <c r="N287" s="41">
        <f>'jan-aug'!M287</f>
        <v>-195913.23687909302</v>
      </c>
      <c r="O287" s="41">
        <f t="shared" si="55"/>
        <v>341556.82112681033</v>
      </c>
    </row>
    <row r="288" spans="1:15" s="34" customFormat="1" x14ac:dyDescent="0.2">
      <c r="A288" s="33">
        <v>1548</v>
      </c>
      <c r="B288" s="34" t="s">
        <v>340</v>
      </c>
      <c r="C288" s="36">
        <v>188711</v>
      </c>
      <c r="D288" s="36">
        <v>9741</v>
      </c>
      <c r="E288" s="37">
        <f t="shared" si="46"/>
        <v>19372.856996201623</v>
      </c>
      <c r="F288" s="38">
        <f t="shared" si="47"/>
        <v>0.82534911136397138</v>
      </c>
      <c r="G288" s="39">
        <f t="shared" si="48"/>
        <v>2459.6767427643572</v>
      </c>
      <c r="H288" s="39">
        <f t="shared" si="49"/>
        <v>613.2802950842306</v>
      </c>
      <c r="I288" s="37">
        <f t="shared" si="50"/>
        <v>3072.9570378485878</v>
      </c>
      <c r="J288" s="40">
        <f t="shared" si="51"/>
        <v>-284.28082369713854</v>
      </c>
      <c r="K288" s="37">
        <f t="shared" si="52"/>
        <v>2788.6762141514491</v>
      </c>
      <c r="L288" s="37">
        <f t="shared" si="53"/>
        <v>29933674.505683094</v>
      </c>
      <c r="M288" s="37">
        <f t="shared" si="54"/>
        <v>27164495.002049267</v>
      </c>
      <c r="N288" s="41">
        <f>'jan-aug'!M288</f>
        <v>20971332.448957462</v>
      </c>
      <c r="O288" s="41">
        <f t="shared" si="55"/>
        <v>6193162.5530918054</v>
      </c>
    </row>
    <row r="289" spans="1:15" s="34" customFormat="1" x14ac:dyDescent="0.2">
      <c r="A289" s="33">
        <v>1551</v>
      </c>
      <c r="B289" s="34" t="s">
        <v>341</v>
      </c>
      <c r="C289" s="36">
        <v>66849</v>
      </c>
      <c r="D289" s="36">
        <v>3454</v>
      </c>
      <c r="E289" s="37">
        <f t="shared" si="46"/>
        <v>19354.082223508976</v>
      </c>
      <c r="F289" s="38">
        <f t="shared" si="47"/>
        <v>0.82454924266308882</v>
      </c>
      <c r="G289" s="39">
        <f t="shared" si="48"/>
        <v>2470.9416063799449</v>
      </c>
      <c r="H289" s="39">
        <f t="shared" si="49"/>
        <v>619.85146552665674</v>
      </c>
      <c r="I289" s="37">
        <f t="shared" si="50"/>
        <v>3090.7930719066017</v>
      </c>
      <c r="J289" s="40">
        <f t="shared" si="51"/>
        <v>-284.28082369713854</v>
      </c>
      <c r="K289" s="37">
        <f t="shared" si="52"/>
        <v>2806.512248209463</v>
      </c>
      <c r="L289" s="37">
        <f t="shared" si="53"/>
        <v>10675599.270365402</v>
      </c>
      <c r="M289" s="37">
        <f t="shared" si="54"/>
        <v>9693693.3053154852</v>
      </c>
      <c r="N289" s="41">
        <f>'jan-aug'!M289</f>
        <v>7228795.7426033355</v>
      </c>
      <c r="O289" s="41">
        <f t="shared" si="55"/>
        <v>2464897.5627121497</v>
      </c>
    </row>
    <row r="290" spans="1:15" s="34" customFormat="1" x14ac:dyDescent="0.2">
      <c r="A290" s="33">
        <v>1554</v>
      </c>
      <c r="B290" s="34" t="s">
        <v>342</v>
      </c>
      <c r="C290" s="36">
        <v>120312</v>
      </c>
      <c r="D290" s="36">
        <v>5856</v>
      </c>
      <c r="E290" s="37">
        <f t="shared" si="46"/>
        <v>20545.081967213115</v>
      </c>
      <c r="F290" s="38">
        <f t="shared" si="47"/>
        <v>0.875289852594482</v>
      </c>
      <c r="G290" s="39">
        <f t="shared" si="48"/>
        <v>1756.341760157462</v>
      </c>
      <c r="H290" s="39">
        <f t="shared" si="49"/>
        <v>203.0015552302084</v>
      </c>
      <c r="I290" s="37">
        <f t="shared" si="50"/>
        <v>1959.3433153876704</v>
      </c>
      <c r="J290" s="40">
        <f t="shared" si="51"/>
        <v>-284.28082369713854</v>
      </c>
      <c r="K290" s="37">
        <f t="shared" si="52"/>
        <v>1675.0624916905317</v>
      </c>
      <c r="L290" s="37">
        <f t="shared" si="53"/>
        <v>11473914.454910198</v>
      </c>
      <c r="M290" s="37">
        <f t="shared" si="54"/>
        <v>9809165.9513397533</v>
      </c>
      <c r="N290" s="41">
        <f>'jan-aug'!M290</f>
        <v>7014682.5039621126</v>
      </c>
      <c r="O290" s="41">
        <f t="shared" si="55"/>
        <v>2794483.4473776408</v>
      </c>
    </row>
    <row r="291" spans="1:15" s="34" customFormat="1" x14ac:dyDescent="0.2">
      <c r="A291" s="33">
        <v>1557</v>
      </c>
      <c r="B291" s="34" t="s">
        <v>343</v>
      </c>
      <c r="C291" s="36">
        <v>49195</v>
      </c>
      <c r="D291" s="36">
        <v>2611</v>
      </c>
      <c r="E291" s="37">
        <f t="shared" si="46"/>
        <v>18841.440061279205</v>
      </c>
      <c r="F291" s="38">
        <f t="shared" si="47"/>
        <v>0.80270895585732738</v>
      </c>
      <c r="G291" s="39">
        <f t="shared" si="48"/>
        <v>2778.5269037178077</v>
      </c>
      <c r="H291" s="39">
        <f t="shared" si="49"/>
        <v>799.27622230707675</v>
      </c>
      <c r="I291" s="37">
        <f t="shared" si="50"/>
        <v>3577.8031260248845</v>
      </c>
      <c r="J291" s="40">
        <f t="shared" si="51"/>
        <v>-284.28082369713854</v>
      </c>
      <c r="K291" s="37">
        <f t="shared" si="52"/>
        <v>3293.5223023277458</v>
      </c>
      <c r="L291" s="37">
        <f t="shared" si="53"/>
        <v>9341643.9620509725</v>
      </c>
      <c r="M291" s="37">
        <f t="shared" si="54"/>
        <v>8599386.731377745</v>
      </c>
      <c r="N291" s="41">
        <f>'jan-aug'!M291</f>
        <v>6877742.3954653451</v>
      </c>
      <c r="O291" s="41">
        <f t="shared" si="55"/>
        <v>1721644.3359123999</v>
      </c>
    </row>
    <row r="292" spans="1:15" s="34" customFormat="1" x14ac:dyDescent="0.2">
      <c r="A292" s="33">
        <v>1560</v>
      </c>
      <c r="B292" s="34" t="s">
        <v>344</v>
      </c>
      <c r="C292" s="36">
        <v>54405</v>
      </c>
      <c r="D292" s="36">
        <v>3109</v>
      </c>
      <c r="E292" s="37">
        <f t="shared" si="46"/>
        <v>17499.195882920554</v>
      </c>
      <c r="F292" s="38">
        <f t="shared" si="47"/>
        <v>0.74552482240406415</v>
      </c>
      <c r="G292" s="39">
        <f t="shared" si="48"/>
        <v>3583.8734107329983</v>
      </c>
      <c r="H292" s="39">
        <f t="shared" si="49"/>
        <v>1269.0616847326046</v>
      </c>
      <c r="I292" s="37">
        <f t="shared" si="50"/>
        <v>4852.9350954656029</v>
      </c>
      <c r="J292" s="40">
        <f t="shared" si="51"/>
        <v>-284.28082369713854</v>
      </c>
      <c r="K292" s="37">
        <f t="shared" si="52"/>
        <v>4568.6542717684642</v>
      </c>
      <c r="L292" s="37">
        <f t="shared" si="53"/>
        <v>15087775.211802559</v>
      </c>
      <c r="M292" s="37">
        <f t="shared" si="54"/>
        <v>14203946.130928155</v>
      </c>
      <c r="N292" s="41">
        <f>'jan-aug'!M292</f>
        <v>11445798.643240815</v>
      </c>
      <c r="O292" s="41">
        <f t="shared" si="55"/>
        <v>2758147.48768734</v>
      </c>
    </row>
    <row r="293" spans="1:15" s="34" customFormat="1" x14ac:dyDescent="0.2">
      <c r="A293" s="33">
        <v>1563</v>
      </c>
      <c r="B293" s="34" t="s">
        <v>345</v>
      </c>
      <c r="C293" s="36">
        <v>159977</v>
      </c>
      <c r="D293" s="36">
        <v>7126</v>
      </c>
      <c r="E293" s="37">
        <f t="shared" si="46"/>
        <v>22449.761436991299</v>
      </c>
      <c r="F293" s="38">
        <f t="shared" si="47"/>
        <v>0.95643562826003548</v>
      </c>
      <c r="G293" s="39">
        <f t="shared" si="48"/>
        <v>613.53407829055141</v>
      </c>
      <c r="H293" s="39">
        <f t="shared" si="49"/>
        <v>0</v>
      </c>
      <c r="I293" s="37">
        <f t="shared" si="50"/>
        <v>613.53407829055141</v>
      </c>
      <c r="J293" s="40">
        <f t="shared" si="51"/>
        <v>-284.28082369713854</v>
      </c>
      <c r="K293" s="37">
        <f t="shared" si="52"/>
        <v>329.25325459341286</v>
      </c>
      <c r="L293" s="37">
        <f t="shared" si="53"/>
        <v>4372043.8418984693</v>
      </c>
      <c r="M293" s="37">
        <f t="shared" si="54"/>
        <v>2346258.69223266</v>
      </c>
      <c r="N293" s="41">
        <f>'jan-aug'!M293</f>
        <v>316375.54947831051</v>
      </c>
      <c r="O293" s="41">
        <f t="shared" si="55"/>
        <v>2029883.1427543494</v>
      </c>
    </row>
    <row r="294" spans="1:15" s="34" customFormat="1" x14ac:dyDescent="0.2">
      <c r="A294" s="33">
        <v>1566</v>
      </c>
      <c r="B294" s="34" t="s">
        <v>346</v>
      </c>
      <c r="C294" s="36">
        <v>107003</v>
      </c>
      <c r="D294" s="36">
        <v>5986</v>
      </c>
      <c r="E294" s="37">
        <f t="shared" si="46"/>
        <v>17875.542933511526</v>
      </c>
      <c r="F294" s="38">
        <f t="shared" si="47"/>
        <v>0.76155847731777215</v>
      </c>
      <c r="G294" s="39">
        <f t="shared" si="48"/>
        <v>3358.0651803784153</v>
      </c>
      <c r="H294" s="39">
        <f t="shared" si="49"/>
        <v>1137.3402170257643</v>
      </c>
      <c r="I294" s="37">
        <f t="shared" si="50"/>
        <v>4495.4053974041799</v>
      </c>
      <c r="J294" s="40">
        <f t="shared" si="51"/>
        <v>-284.28082369713854</v>
      </c>
      <c r="K294" s="37">
        <f t="shared" si="52"/>
        <v>4211.1245737070412</v>
      </c>
      <c r="L294" s="37">
        <f t="shared" si="53"/>
        <v>26909496.708861422</v>
      </c>
      <c r="M294" s="37">
        <f t="shared" si="54"/>
        <v>25207791.698210347</v>
      </c>
      <c r="N294" s="41">
        <f>'jan-aug'!M294</f>
        <v>18790211.845750891</v>
      </c>
      <c r="O294" s="41">
        <f t="shared" si="55"/>
        <v>6417579.8524594568</v>
      </c>
    </row>
    <row r="295" spans="1:15" s="34" customFormat="1" x14ac:dyDescent="0.2">
      <c r="A295" s="33">
        <v>1567</v>
      </c>
      <c r="B295" s="34" t="s">
        <v>347</v>
      </c>
      <c r="C295" s="36">
        <v>37578</v>
      </c>
      <c r="D295" s="36">
        <v>2026</v>
      </c>
      <c r="E295" s="37">
        <f t="shared" si="46"/>
        <v>18547.877591312932</v>
      </c>
      <c r="F295" s="38">
        <f t="shared" si="47"/>
        <v>0.79020220356137116</v>
      </c>
      <c r="G295" s="39">
        <f t="shared" si="48"/>
        <v>2954.6643856975716</v>
      </c>
      <c r="H295" s="39">
        <f t="shared" si="49"/>
        <v>902.02308679527221</v>
      </c>
      <c r="I295" s="37">
        <f t="shared" si="50"/>
        <v>3856.6874724928439</v>
      </c>
      <c r="J295" s="40">
        <f t="shared" si="51"/>
        <v>-284.28082369713854</v>
      </c>
      <c r="K295" s="37">
        <f t="shared" si="52"/>
        <v>3572.4066487957052</v>
      </c>
      <c r="L295" s="37">
        <f t="shared" si="53"/>
        <v>7813648.8192705018</v>
      </c>
      <c r="M295" s="37">
        <f t="shared" si="54"/>
        <v>7237695.8704600986</v>
      </c>
      <c r="N295" s="41">
        <f>'jan-aug'!M295</f>
        <v>5457660.3574158521</v>
      </c>
      <c r="O295" s="41">
        <f t="shared" si="55"/>
        <v>1780035.5130442465</v>
      </c>
    </row>
    <row r="296" spans="1:15" s="34" customFormat="1" x14ac:dyDescent="0.2">
      <c r="A296" s="33">
        <v>1571</v>
      </c>
      <c r="B296" s="34" t="s">
        <v>348</v>
      </c>
      <c r="C296" s="36">
        <v>28753</v>
      </c>
      <c r="D296" s="36">
        <v>1599</v>
      </c>
      <c r="E296" s="37">
        <f t="shared" si="46"/>
        <v>17981.863664790493</v>
      </c>
      <c r="F296" s="38">
        <f t="shared" si="47"/>
        <v>0.76608809941212141</v>
      </c>
      <c r="G296" s="39">
        <f t="shared" si="48"/>
        <v>3294.2727416110347</v>
      </c>
      <c r="H296" s="39">
        <f t="shared" si="49"/>
        <v>1100.1279610781257</v>
      </c>
      <c r="I296" s="37">
        <f t="shared" si="50"/>
        <v>4394.4007026891604</v>
      </c>
      <c r="J296" s="40">
        <f t="shared" si="51"/>
        <v>-284.28082369713854</v>
      </c>
      <c r="K296" s="37">
        <f t="shared" si="52"/>
        <v>4110.1198789920218</v>
      </c>
      <c r="L296" s="37">
        <f t="shared" si="53"/>
        <v>7026646.7235999675</v>
      </c>
      <c r="M296" s="37">
        <f t="shared" si="54"/>
        <v>6572081.686508243</v>
      </c>
      <c r="N296" s="41">
        <f>'jan-aug'!M296</f>
        <v>5184830.9040019466</v>
      </c>
      <c r="O296" s="41">
        <f t="shared" si="55"/>
        <v>1387250.7825062964</v>
      </c>
    </row>
    <row r="297" spans="1:15" s="34" customFormat="1" x14ac:dyDescent="0.2">
      <c r="A297" s="33">
        <v>1573</v>
      </c>
      <c r="B297" s="34" t="s">
        <v>349</v>
      </c>
      <c r="C297" s="36">
        <v>42998</v>
      </c>
      <c r="D297" s="36">
        <v>2160</v>
      </c>
      <c r="E297" s="37">
        <f t="shared" si="46"/>
        <v>19906.481481481482</v>
      </c>
      <c r="F297" s="38">
        <f t="shared" si="47"/>
        <v>0.84808331596859643</v>
      </c>
      <c r="G297" s="39">
        <f t="shared" si="48"/>
        <v>2139.5020515964416</v>
      </c>
      <c r="H297" s="39">
        <f t="shared" si="49"/>
        <v>426.51172523627991</v>
      </c>
      <c r="I297" s="37">
        <f t="shared" si="50"/>
        <v>2566.0137768327213</v>
      </c>
      <c r="J297" s="40">
        <f t="shared" si="51"/>
        <v>-284.28082369713854</v>
      </c>
      <c r="K297" s="37">
        <f t="shared" si="52"/>
        <v>2281.7329531355826</v>
      </c>
      <c r="L297" s="37">
        <f t="shared" si="53"/>
        <v>5542589.7579586776</v>
      </c>
      <c r="M297" s="37">
        <f t="shared" si="54"/>
        <v>4928543.1787728583</v>
      </c>
      <c r="N297" s="41">
        <f>'jan-aug'!M297</f>
        <v>4057414.4481827463</v>
      </c>
      <c r="O297" s="41">
        <f t="shared" si="55"/>
        <v>871128.73059011204</v>
      </c>
    </row>
    <row r="298" spans="1:15" s="34" customFormat="1" x14ac:dyDescent="0.2">
      <c r="A298" s="33">
        <v>1576</v>
      </c>
      <c r="B298" s="34" t="s">
        <v>350</v>
      </c>
      <c r="C298" s="36">
        <v>69072</v>
      </c>
      <c r="D298" s="36">
        <v>3590</v>
      </c>
      <c r="E298" s="37">
        <f t="shared" si="46"/>
        <v>19240.111420612815</v>
      </c>
      <c r="F298" s="38">
        <f t="shared" si="47"/>
        <v>0.81969370169098399</v>
      </c>
      <c r="G298" s="39">
        <f t="shared" si="48"/>
        <v>2539.3240881176416</v>
      </c>
      <c r="H298" s="39">
        <f t="shared" si="49"/>
        <v>659.74124654031323</v>
      </c>
      <c r="I298" s="37">
        <f t="shared" si="50"/>
        <v>3199.0653346579547</v>
      </c>
      <c r="J298" s="40">
        <f t="shared" si="51"/>
        <v>-284.28082369713854</v>
      </c>
      <c r="K298" s="37">
        <f t="shared" si="52"/>
        <v>2914.7845109608161</v>
      </c>
      <c r="L298" s="37">
        <f t="shared" si="53"/>
        <v>11484644.551422058</v>
      </c>
      <c r="M298" s="37">
        <f t="shared" si="54"/>
        <v>10464076.394349329</v>
      </c>
      <c r="N298" s="41">
        <f>'jan-aug'!M298</f>
        <v>8235737.2078592842</v>
      </c>
      <c r="O298" s="41">
        <f t="shared" si="55"/>
        <v>2228339.1864900449</v>
      </c>
    </row>
    <row r="299" spans="1:15" s="34" customFormat="1" x14ac:dyDescent="0.2">
      <c r="A299" s="33">
        <v>1601</v>
      </c>
      <c r="B299" s="34" t="s">
        <v>351</v>
      </c>
      <c r="C299" s="36">
        <v>4471197</v>
      </c>
      <c r="D299" s="36">
        <v>190464</v>
      </c>
      <c r="E299" s="37">
        <f t="shared" si="46"/>
        <v>23475.286668346773</v>
      </c>
      <c r="F299" s="38">
        <f t="shared" si="47"/>
        <v>1.0001264653186337</v>
      </c>
      <c r="G299" s="39">
        <f t="shared" si="48"/>
        <v>-1.7810605227328777</v>
      </c>
      <c r="H299" s="39">
        <f t="shared" si="49"/>
        <v>0</v>
      </c>
      <c r="I299" s="37">
        <f t="shared" si="50"/>
        <v>-1.7810605227328777</v>
      </c>
      <c r="J299" s="40">
        <f t="shared" si="51"/>
        <v>-284.28082369713854</v>
      </c>
      <c r="K299" s="37">
        <f t="shared" si="52"/>
        <v>-286.06188421987144</v>
      </c>
      <c r="L299" s="37">
        <f t="shared" si="53"/>
        <v>-339227.91140179482</v>
      </c>
      <c r="M299" s="37">
        <f t="shared" si="54"/>
        <v>-54484490.716053598</v>
      </c>
      <c r="N299" s="41">
        <f>'jan-aug'!M299</f>
        <v>-31057157.696346089</v>
      </c>
      <c r="O299" s="41">
        <f t="shared" si="55"/>
        <v>-23427333.019707508</v>
      </c>
    </row>
    <row r="300" spans="1:15" s="34" customFormat="1" x14ac:dyDescent="0.2">
      <c r="A300" s="33">
        <v>1612</v>
      </c>
      <c r="B300" s="34" t="s">
        <v>352</v>
      </c>
      <c r="C300" s="36">
        <v>83475</v>
      </c>
      <c r="D300" s="36">
        <v>4259</v>
      </c>
      <c r="E300" s="37">
        <f t="shared" si="46"/>
        <v>19599.671284339045</v>
      </c>
      <c r="F300" s="38">
        <f t="shared" si="47"/>
        <v>0.83501216577022541</v>
      </c>
      <c r="G300" s="39">
        <f t="shared" si="48"/>
        <v>2323.5881698819035</v>
      </c>
      <c r="H300" s="39">
        <f t="shared" si="49"/>
        <v>533.89529423613271</v>
      </c>
      <c r="I300" s="37">
        <f t="shared" si="50"/>
        <v>2857.483464118036</v>
      </c>
      <c r="J300" s="40">
        <f t="shared" si="51"/>
        <v>-284.28082369713854</v>
      </c>
      <c r="K300" s="37">
        <f t="shared" si="52"/>
        <v>2573.2026404208973</v>
      </c>
      <c r="L300" s="37">
        <f t="shared" si="53"/>
        <v>12170022.073678715</v>
      </c>
      <c r="M300" s="37">
        <f t="shared" si="54"/>
        <v>10959270.045552602</v>
      </c>
      <c r="N300" s="41">
        <f>'jan-aug'!M300</f>
        <v>8386638.9744492155</v>
      </c>
      <c r="O300" s="41">
        <f t="shared" si="55"/>
        <v>2572631.0711033866</v>
      </c>
    </row>
    <row r="301" spans="1:15" s="34" customFormat="1" x14ac:dyDescent="0.2">
      <c r="A301" s="33">
        <v>1613</v>
      </c>
      <c r="B301" s="34" t="s">
        <v>353</v>
      </c>
      <c r="C301" s="36">
        <v>18697</v>
      </c>
      <c r="D301" s="36">
        <v>982</v>
      </c>
      <c r="E301" s="37">
        <f t="shared" si="46"/>
        <v>19039.714867617109</v>
      </c>
      <c r="F301" s="38">
        <f t="shared" si="47"/>
        <v>0.81115613198880543</v>
      </c>
      <c r="G301" s="39">
        <f t="shared" si="48"/>
        <v>2659.5620199150653</v>
      </c>
      <c r="H301" s="39">
        <f t="shared" si="49"/>
        <v>729.88004008881035</v>
      </c>
      <c r="I301" s="37">
        <f t="shared" si="50"/>
        <v>3389.4420600038757</v>
      </c>
      <c r="J301" s="40">
        <f t="shared" si="51"/>
        <v>-284.28082369713854</v>
      </c>
      <c r="K301" s="37">
        <f t="shared" si="52"/>
        <v>3105.161236306737</v>
      </c>
      <c r="L301" s="37">
        <f t="shared" si="53"/>
        <v>3328432.1029238058</v>
      </c>
      <c r="M301" s="37">
        <f t="shared" si="54"/>
        <v>3049268.3340532156</v>
      </c>
      <c r="N301" s="41">
        <f>'jan-aug'!M301</f>
        <v>2550550.8741275244</v>
      </c>
      <c r="O301" s="41">
        <f t="shared" si="55"/>
        <v>498717.45992569113</v>
      </c>
    </row>
    <row r="302" spans="1:15" s="34" customFormat="1" x14ac:dyDescent="0.2">
      <c r="A302" s="33">
        <v>1617</v>
      </c>
      <c r="B302" s="34" t="s">
        <v>354</v>
      </c>
      <c r="C302" s="36">
        <v>85374</v>
      </c>
      <c r="D302" s="36">
        <v>4659</v>
      </c>
      <c r="E302" s="37">
        <f t="shared" si="46"/>
        <v>18324.533161622665</v>
      </c>
      <c r="F302" s="38">
        <f t="shared" si="47"/>
        <v>0.78068697683930854</v>
      </c>
      <c r="G302" s="39">
        <f t="shared" si="48"/>
        <v>3088.6710435117316</v>
      </c>
      <c r="H302" s="39">
        <f t="shared" si="49"/>
        <v>980.19363718686577</v>
      </c>
      <c r="I302" s="37">
        <f t="shared" si="50"/>
        <v>4068.8646806985971</v>
      </c>
      <c r="J302" s="40">
        <f t="shared" si="51"/>
        <v>-284.28082369713854</v>
      </c>
      <c r="K302" s="37">
        <f t="shared" si="52"/>
        <v>3784.5838570014585</v>
      </c>
      <c r="L302" s="37">
        <f t="shared" si="53"/>
        <v>18956840.547374763</v>
      </c>
      <c r="M302" s="37">
        <f t="shared" si="54"/>
        <v>17632376.189769793</v>
      </c>
      <c r="N302" s="41">
        <f>'jan-aug'!M302</f>
        <v>13920663.872260839</v>
      </c>
      <c r="O302" s="41">
        <f t="shared" si="55"/>
        <v>3711712.3175089546</v>
      </c>
    </row>
    <row r="303" spans="1:15" s="34" customFormat="1" x14ac:dyDescent="0.2">
      <c r="A303" s="33">
        <v>1620</v>
      </c>
      <c r="B303" s="34" t="s">
        <v>355</v>
      </c>
      <c r="C303" s="36">
        <v>183198</v>
      </c>
      <c r="D303" s="36">
        <v>4937</v>
      </c>
      <c r="E303" s="37">
        <f t="shared" si="46"/>
        <v>37107.150091148469</v>
      </c>
      <c r="F303" s="38">
        <f t="shared" si="47"/>
        <v>1.5808898686953461</v>
      </c>
      <c r="G303" s="39">
        <f t="shared" si="48"/>
        <v>-8180.8991142037503</v>
      </c>
      <c r="H303" s="39">
        <f t="shared" si="49"/>
        <v>0</v>
      </c>
      <c r="I303" s="37">
        <f t="shared" si="50"/>
        <v>-8180.8991142037503</v>
      </c>
      <c r="J303" s="40">
        <f t="shared" si="51"/>
        <v>-284.28082369713854</v>
      </c>
      <c r="K303" s="37">
        <f t="shared" si="52"/>
        <v>-8465.179937900888</v>
      </c>
      <c r="L303" s="37">
        <f t="shared" si="53"/>
        <v>-40389098.926823914</v>
      </c>
      <c r="M303" s="37">
        <f t="shared" si="54"/>
        <v>-41792593.353416681</v>
      </c>
      <c r="N303" s="41">
        <f>'jan-aug'!M303</f>
        <v>-24472400.352543585</v>
      </c>
      <c r="O303" s="41">
        <f t="shared" si="55"/>
        <v>-17320193.000873096</v>
      </c>
    </row>
    <row r="304" spans="1:15" s="34" customFormat="1" x14ac:dyDescent="0.2">
      <c r="A304" s="33">
        <v>1621</v>
      </c>
      <c r="B304" s="34" t="s">
        <v>356</v>
      </c>
      <c r="C304" s="36">
        <v>101632</v>
      </c>
      <c r="D304" s="36">
        <v>5291</v>
      </c>
      <c r="E304" s="37">
        <f t="shared" si="46"/>
        <v>19208.467208467209</v>
      </c>
      <c r="F304" s="38">
        <f t="shared" si="47"/>
        <v>0.81834555142180532</v>
      </c>
      <c r="G304" s="39">
        <f t="shared" si="48"/>
        <v>2558.3106154050051</v>
      </c>
      <c r="H304" s="39">
        <f t="shared" si="49"/>
        <v>670.8167207912752</v>
      </c>
      <c r="I304" s="37">
        <f t="shared" si="50"/>
        <v>3229.1273361962803</v>
      </c>
      <c r="J304" s="40">
        <f t="shared" si="51"/>
        <v>-284.28082369713854</v>
      </c>
      <c r="K304" s="37">
        <f t="shared" si="52"/>
        <v>2944.8465124991417</v>
      </c>
      <c r="L304" s="37">
        <f t="shared" si="53"/>
        <v>17085312.735814519</v>
      </c>
      <c r="M304" s="37">
        <f t="shared" si="54"/>
        <v>15581182.897632958</v>
      </c>
      <c r="N304" s="41">
        <f>'jan-aug'!M304</f>
        <v>13299874.210803192</v>
      </c>
      <c r="O304" s="41">
        <f t="shared" si="55"/>
        <v>2281308.6868297663</v>
      </c>
    </row>
    <row r="305" spans="1:15" s="34" customFormat="1" x14ac:dyDescent="0.2">
      <c r="A305" s="33">
        <v>1622</v>
      </c>
      <c r="B305" s="34" t="s">
        <v>357</v>
      </c>
      <c r="C305" s="36">
        <v>29154</v>
      </c>
      <c r="D305" s="36">
        <v>1711</v>
      </c>
      <c r="E305" s="37">
        <f t="shared" si="46"/>
        <v>17039.158386908242</v>
      </c>
      <c r="F305" s="38">
        <f t="shared" si="47"/>
        <v>0.72592567197404179</v>
      </c>
      <c r="G305" s="39">
        <f t="shared" si="48"/>
        <v>3859.8959083403852</v>
      </c>
      <c r="H305" s="39">
        <f t="shared" si="49"/>
        <v>1430.0748083369135</v>
      </c>
      <c r="I305" s="37">
        <f t="shared" si="50"/>
        <v>5289.9707166772987</v>
      </c>
      <c r="J305" s="40">
        <f t="shared" si="51"/>
        <v>-284.28082369713854</v>
      </c>
      <c r="K305" s="37">
        <f t="shared" si="52"/>
        <v>5005.68989298016</v>
      </c>
      <c r="L305" s="37">
        <f t="shared" si="53"/>
        <v>9051139.8962348588</v>
      </c>
      <c r="M305" s="37">
        <f t="shared" si="54"/>
        <v>8564735.4068890531</v>
      </c>
      <c r="N305" s="41">
        <f>'jan-aug'!M305</f>
        <v>6528473.8753892025</v>
      </c>
      <c r="O305" s="41">
        <f t="shared" si="55"/>
        <v>2036261.5314998506</v>
      </c>
    </row>
    <row r="306" spans="1:15" s="34" customFormat="1" x14ac:dyDescent="0.2">
      <c r="A306" s="33">
        <v>1624</v>
      </c>
      <c r="B306" s="34" t="s">
        <v>358</v>
      </c>
      <c r="C306" s="36">
        <v>109799</v>
      </c>
      <c r="D306" s="36">
        <v>6628</v>
      </c>
      <c r="E306" s="37">
        <f t="shared" si="46"/>
        <v>16565.932407966204</v>
      </c>
      <c r="F306" s="38">
        <f t="shared" si="47"/>
        <v>0.70576464764651292</v>
      </c>
      <c r="G306" s="39">
        <f t="shared" si="48"/>
        <v>4143.8314957056082</v>
      </c>
      <c r="H306" s="39">
        <f t="shared" si="49"/>
        <v>1595.7039009666271</v>
      </c>
      <c r="I306" s="37">
        <f t="shared" si="50"/>
        <v>5739.535396672235</v>
      </c>
      <c r="J306" s="40">
        <f t="shared" si="51"/>
        <v>-284.28082369713854</v>
      </c>
      <c r="K306" s="37">
        <f t="shared" si="52"/>
        <v>5455.2545729750964</v>
      </c>
      <c r="L306" s="37">
        <f t="shared" si="53"/>
        <v>38041640.609143578</v>
      </c>
      <c r="M306" s="37">
        <f t="shared" si="54"/>
        <v>36157427.309678942</v>
      </c>
      <c r="N306" s="41">
        <f>'jan-aug'!M306</f>
        <v>28284459.056738533</v>
      </c>
      <c r="O306" s="41">
        <f t="shared" si="55"/>
        <v>7872968.2529404089</v>
      </c>
    </row>
    <row r="307" spans="1:15" s="34" customFormat="1" x14ac:dyDescent="0.2">
      <c r="A307" s="33">
        <v>1627</v>
      </c>
      <c r="B307" s="34" t="s">
        <v>359</v>
      </c>
      <c r="C307" s="36">
        <v>81186</v>
      </c>
      <c r="D307" s="36">
        <v>4822</v>
      </c>
      <c r="E307" s="37">
        <f t="shared" si="46"/>
        <v>16836.582330982994</v>
      </c>
      <c r="F307" s="38">
        <f t="shared" si="47"/>
        <v>0.71729524808899969</v>
      </c>
      <c r="G307" s="39">
        <f t="shared" si="48"/>
        <v>3981.4415418955341</v>
      </c>
      <c r="H307" s="39">
        <f t="shared" si="49"/>
        <v>1500.9764279107505</v>
      </c>
      <c r="I307" s="37">
        <f t="shared" si="50"/>
        <v>5482.4179698062844</v>
      </c>
      <c r="J307" s="40">
        <f t="shared" si="51"/>
        <v>-284.28082369713854</v>
      </c>
      <c r="K307" s="37">
        <f t="shared" si="52"/>
        <v>5198.1371461091458</v>
      </c>
      <c r="L307" s="37">
        <f t="shared" si="53"/>
        <v>26436219.450405903</v>
      </c>
      <c r="M307" s="37">
        <f t="shared" si="54"/>
        <v>25065417.318538301</v>
      </c>
      <c r="N307" s="41">
        <f>'jan-aug'!M307</f>
        <v>19674659.893119071</v>
      </c>
      <c r="O307" s="41">
        <f t="shared" si="55"/>
        <v>5390757.42541923</v>
      </c>
    </row>
    <row r="308" spans="1:15" s="34" customFormat="1" x14ac:dyDescent="0.2">
      <c r="A308" s="33">
        <v>1630</v>
      </c>
      <c r="B308" s="34" t="s">
        <v>360</v>
      </c>
      <c r="C308" s="36">
        <v>60852</v>
      </c>
      <c r="D308" s="36">
        <v>3263</v>
      </c>
      <c r="E308" s="37">
        <f t="shared" si="46"/>
        <v>18649.095923996323</v>
      </c>
      <c r="F308" s="38">
        <f t="shared" si="47"/>
        <v>0.79451444624970347</v>
      </c>
      <c r="G308" s="39">
        <f t="shared" si="48"/>
        <v>2893.9333860875367</v>
      </c>
      <c r="H308" s="39">
        <f t="shared" si="49"/>
        <v>866.59667035608538</v>
      </c>
      <c r="I308" s="37">
        <f t="shared" si="50"/>
        <v>3760.530056443622</v>
      </c>
      <c r="J308" s="40">
        <f t="shared" si="51"/>
        <v>-284.28082369713854</v>
      </c>
      <c r="K308" s="37">
        <f t="shared" si="52"/>
        <v>3476.2492327464834</v>
      </c>
      <c r="L308" s="37">
        <f t="shared" si="53"/>
        <v>12270609.574175538</v>
      </c>
      <c r="M308" s="37">
        <f t="shared" si="54"/>
        <v>11343001.246451775</v>
      </c>
      <c r="N308" s="41">
        <f>'jan-aug'!M308</f>
        <v>8874026.478898285</v>
      </c>
      <c r="O308" s="41">
        <f t="shared" si="55"/>
        <v>2468974.7675534897</v>
      </c>
    </row>
    <row r="309" spans="1:15" s="34" customFormat="1" x14ac:dyDescent="0.2">
      <c r="A309" s="33">
        <v>1632</v>
      </c>
      <c r="B309" s="34" t="s">
        <v>361</v>
      </c>
      <c r="C309" s="36">
        <v>16154</v>
      </c>
      <c r="D309" s="36">
        <v>959</v>
      </c>
      <c r="E309" s="37">
        <f t="shared" si="46"/>
        <v>16844.629822732011</v>
      </c>
      <c r="F309" s="38">
        <f t="shared" si="47"/>
        <v>0.71763809840607284</v>
      </c>
      <c r="G309" s="39">
        <f t="shared" si="48"/>
        <v>3976.6130468461238</v>
      </c>
      <c r="H309" s="39">
        <f t="shared" si="49"/>
        <v>1498.1598057985946</v>
      </c>
      <c r="I309" s="37">
        <f t="shared" si="50"/>
        <v>5474.7728526447181</v>
      </c>
      <c r="J309" s="40">
        <f t="shared" si="51"/>
        <v>-284.28082369713854</v>
      </c>
      <c r="K309" s="37">
        <f t="shared" si="52"/>
        <v>5190.4920289475795</v>
      </c>
      <c r="L309" s="37">
        <f t="shared" si="53"/>
        <v>5250307.1656862851</v>
      </c>
      <c r="M309" s="37">
        <f t="shared" si="54"/>
        <v>4977681.8557607289</v>
      </c>
      <c r="N309" s="41">
        <f>'jan-aug'!M309</f>
        <v>3812021.0675033568</v>
      </c>
      <c r="O309" s="41">
        <f t="shared" si="55"/>
        <v>1165660.7882573721</v>
      </c>
    </row>
    <row r="310" spans="1:15" s="34" customFormat="1" x14ac:dyDescent="0.2">
      <c r="A310" s="33">
        <v>1633</v>
      </c>
      <c r="B310" s="34" t="s">
        <v>362</v>
      </c>
      <c r="C310" s="36">
        <v>17430</v>
      </c>
      <c r="D310" s="36">
        <v>978</v>
      </c>
      <c r="E310" s="37">
        <f t="shared" si="46"/>
        <v>17822.085889570553</v>
      </c>
      <c r="F310" s="38">
        <f t="shared" si="47"/>
        <v>0.75928102677335951</v>
      </c>
      <c r="G310" s="39">
        <f t="shared" si="48"/>
        <v>3390.1394067429987</v>
      </c>
      <c r="H310" s="39">
        <f t="shared" si="49"/>
        <v>1156.0501824051048</v>
      </c>
      <c r="I310" s="37">
        <f t="shared" si="50"/>
        <v>4546.1895891481036</v>
      </c>
      <c r="J310" s="40">
        <f t="shared" si="51"/>
        <v>-284.28082369713854</v>
      </c>
      <c r="K310" s="37">
        <f t="shared" si="52"/>
        <v>4261.9087654509649</v>
      </c>
      <c r="L310" s="37">
        <f t="shared" si="53"/>
        <v>4446173.4181868453</v>
      </c>
      <c r="M310" s="37">
        <f t="shared" si="54"/>
        <v>4168146.7726110439</v>
      </c>
      <c r="N310" s="41">
        <f>'jan-aug'!M310</f>
        <v>3116026.1251494102</v>
      </c>
      <c r="O310" s="41">
        <f t="shared" si="55"/>
        <v>1052120.6474616337</v>
      </c>
    </row>
    <row r="311" spans="1:15" s="34" customFormat="1" x14ac:dyDescent="0.2">
      <c r="A311" s="33">
        <v>1634</v>
      </c>
      <c r="B311" s="34" t="s">
        <v>363</v>
      </c>
      <c r="C311" s="36">
        <v>130731</v>
      </c>
      <c r="D311" s="36">
        <v>6973</v>
      </c>
      <c r="E311" s="37">
        <f t="shared" si="46"/>
        <v>18748.171518715044</v>
      </c>
      <c r="F311" s="38">
        <f t="shared" si="47"/>
        <v>0.79873540106679564</v>
      </c>
      <c r="G311" s="39">
        <f t="shared" si="48"/>
        <v>2834.4880292563043</v>
      </c>
      <c r="H311" s="39">
        <f t="shared" si="49"/>
        <v>831.92021220453307</v>
      </c>
      <c r="I311" s="37">
        <f t="shared" si="50"/>
        <v>3666.4082414608374</v>
      </c>
      <c r="J311" s="40">
        <f t="shared" si="51"/>
        <v>-284.28082369713854</v>
      </c>
      <c r="K311" s="37">
        <f t="shared" si="52"/>
        <v>3382.1274177636988</v>
      </c>
      <c r="L311" s="37">
        <f t="shared" si="53"/>
        <v>25565864.667706419</v>
      </c>
      <c r="M311" s="37">
        <f t="shared" si="54"/>
        <v>23583574.48406627</v>
      </c>
      <c r="N311" s="41">
        <f>'jan-aug'!M311</f>
        <v>18580256.156101055</v>
      </c>
      <c r="O311" s="41">
        <f t="shared" si="55"/>
        <v>5003318.3279652148</v>
      </c>
    </row>
    <row r="312" spans="1:15" s="34" customFormat="1" x14ac:dyDescent="0.2">
      <c r="A312" s="33">
        <v>1635</v>
      </c>
      <c r="B312" s="34" t="s">
        <v>364</v>
      </c>
      <c r="C312" s="36">
        <v>48143</v>
      </c>
      <c r="D312" s="36">
        <v>2556</v>
      </c>
      <c r="E312" s="37">
        <f t="shared" si="46"/>
        <v>18835.289514866981</v>
      </c>
      <c r="F312" s="38">
        <f t="shared" si="47"/>
        <v>0.80244692181574395</v>
      </c>
      <c r="G312" s="39">
        <f t="shared" si="48"/>
        <v>2782.2172315651419</v>
      </c>
      <c r="H312" s="39">
        <f t="shared" si="49"/>
        <v>801.42891355135498</v>
      </c>
      <c r="I312" s="37">
        <f t="shared" si="50"/>
        <v>3583.6461451164969</v>
      </c>
      <c r="J312" s="40">
        <f t="shared" si="51"/>
        <v>-284.28082369713854</v>
      </c>
      <c r="K312" s="37">
        <f t="shared" si="52"/>
        <v>3299.3653214193582</v>
      </c>
      <c r="L312" s="37">
        <f t="shared" si="53"/>
        <v>9159799.5469177663</v>
      </c>
      <c r="M312" s="37">
        <f t="shared" si="54"/>
        <v>8433177.7615478802</v>
      </c>
      <c r="N312" s="41">
        <f>'jan-aug'!M312</f>
        <v>5877164.5970162489</v>
      </c>
      <c r="O312" s="41">
        <f t="shared" si="55"/>
        <v>2556013.1645316314</v>
      </c>
    </row>
    <row r="313" spans="1:15" s="34" customFormat="1" x14ac:dyDescent="0.2">
      <c r="A313" s="33">
        <v>1636</v>
      </c>
      <c r="B313" s="34" t="s">
        <v>365</v>
      </c>
      <c r="C313" s="36">
        <v>72883</v>
      </c>
      <c r="D313" s="36">
        <v>3960</v>
      </c>
      <c r="E313" s="37">
        <f t="shared" si="46"/>
        <v>18404.797979797979</v>
      </c>
      <c r="F313" s="38">
        <f t="shared" si="47"/>
        <v>0.78410652906992551</v>
      </c>
      <c r="G313" s="39">
        <f t="shared" si="48"/>
        <v>3040.5121526065436</v>
      </c>
      <c r="H313" s="39">
        <f t="shared" si="49"/>
        <v>952.10095082550595</v>
      </c>
      <c r="I313" s="37">
        <f t="shared" si="50"/>
        <v>3992.6131034320497</v>
      </c>
      <c r="J313" s="40">
        <f t="shared" si="51"/>
        <v>-284.28082369713854</v>
      </c>
      <c r="K313" s="37">
        <f t="shared" si="52"/>
        <v>3708.332279734911</v>
      </c>
      <c r="L313" s="37">
        <f t="shared" si="53"/>
        <v>15810747.889590917</v>
      </c>
      <c r="M313" s="37">
        <f t="shared" si="54"/>
        <v>14684995.827750247</v>
      </c>
      <c r="N313" s="41">
        <f>'jan-aug'!M313</f>
        <v>12656151.488335028</v>
      </c>
      <c r="O313" s="41">
        <f t="shared" si="55"/>
        <v>2028844.3394152187</v>
      </c>
    </row>
    <row r="314" spans="1:15" s="34" customFormat="1" x14ac:dyDescent="0.2">
      <c r="A314" s="33">
        <v>1638</v>
      </c>
      <c r="B314" s="34" t="s">
        <v>366</v>
      </c>
      <c r="C314" s="36">
        <v>223162</v>
      </c>
      <c r="D314" s="36">
        <v>11891</v>
      </c>
      <c r="E314" s="37">
        <f t="shared" si="46"/>
        <v>18767.303002270626</v>
      </c>
      <c r="F314" s="38">
        <f t="shared" si="47"/>
        <v>0.79955046685470543</v>
      </c>
      <c r="G314" s="39">
        <f t="shared" si="48"/>
        <v>2823.0091391229548</v>
      </c>
      <c r="H314" s="39">
        <f t="shared" si="49"/>
        <v>825.22419296007934</v>
      </c>
      <c r="I314" s="37">
        <f t="shared" si="50"/>
        <v>3648.2333320830339</v>
      </c>
      <c r="J314" s="40">
        <f t="shared" si="51"/>
        <v>-284.28082369713854</v>
      </c>
      <c r="K314" s="37">
        <f t="shared" si="52"/>
        <v>3363.9525083858953</v>
      </c>
      <c r="L314" s="37">
        <f t="shared" si="53"/>
        <v>43381142.551799357</v>
      </c>
      <c r="M314" s="37">
        <f t="shared" si="54"/>
        <v>40000759.27721668</v>
      </c>
      <c r="N314" s="41">
        <f>'jan-aug'!M314</f>
        <v>30887010.024694912</v>
      </c>
      <c r="O314" s="41">
        <f t="shared" si="55"/>
        <v>9113749.2525217682</v>
      </c>
    </row>
    <row r="315" spans="1:15" s="34" customFormat="1" x14ac:dyDescent="0.2">
      <c r="A315" s="33">
        <v>1640</v>
      </c>
      <c r="B315" s="34" t="s">
        <v>367</v>
      </c>
      <c r="C315" s="36">
        <v>112218</v>
      </c>
      <c r="D315" s="36">
        <v>5623</v>
      </c>
      <c r="E315" s="37">
        <f t="shared" si="46"/>
        <v>19956.962475546861</v>
      </c>
      <c r="F315" s="38">
        <f t="shared" si="47"/>
        <v>0.85023397674107826</v>
      </c>
      <c r="G315" s="39">
        <f t="shared" si="48"/>
        <v>2109.213455157214</v>
      </c>
      <c r="H315" s="39">
        <f t="shared" si="49"/>
        <v>408.84337731339707</v>
      </c>
      <c r="I315" s="37">
        <f t="shared" si="50"/>
        <v>2518.056832470611</v>
      </c>
      <c r="J315" s="40">
        <f t="shared" si="51"/>
        <v>-284.28082369713854</v>
      </c>
      <c r="K315" s="37">
        <f t="shared" si="52"/>
        <v>2233.7760087734723</v>
      </c>
      <c r="L315" s="37">
        <f t="shared" si="53"/>
        <v>14159033.568982245</v>
      </c>
      <c r="M315" s="37">
        <f t="shared" si="54"/>
        <v>12560522.497333234</v>
      </c>
      <c r="N315" s="41">
        <f>'jan-aug'!M315</f>
        <v>9906778.3759868443</v>
      </c>
      <c r="O315" s="41">
        <f t="shared" si="55"/>
        <v>2653744.1213463899</v>
      </c>
    </row>
    <row r="316" spans="1:15" s="34" customFormat="1" x14ac:dyDescent="0.2">
      <c r="A316" s="33">
        <v>1644</v>
      </c>
      <c r="B316" s="34" t="s">
        <v>368</v>
      </c>
      <c r="C316" s="36">
        <v>33193</v>
      </c>
      <c r="D316" s="36">
        <v>2046</v>
      </c>
      <c r="E316" s="37">
        <f t="shared" si="46"/>
        <v>16223.36265884653</v>
      </c>
      <c r="F316" s="38">
        <f t="shared" si="47"/>
        <v>0.69117001980862947</v>
      </c>
      <c r="G316" s="39">
        <f t="shared" si="48"/>
        <v>4349.3733451774124</v>
      </c>
      <c r="H316" s="39">
        <f t="shared" si="49"/>
        <v>1715.6033131585127</v>
      </c>
      <c r="I316" s="37">
        <f t="shared" si="50"/>
        <v>6064.9766583359251</v>
      </c>
      <c r="J316" s="40">
        <f t="shared" si="51"/>
        <v>-284.28082369713854</v>
      </c>
      <c r="K316" s="37">
        <f t="shared" si="52"/>
        <v>5780.6958346387864</v>
      </c>
      <c r="L316" s="37">
        <f t="shared" si="53"/>
        <v>12408942.242955303</v>
      </c>
      <c r="M316" s="37">
        <f t="shared" si="54"/>
        <v>11827303.677670958</v>
      </c>
      <c r="N316" s="41">
        <f>'jan-aug'!M316</f>
        <v>9379084.1023064312</v>
      </c>
      <c r="O316" s="41">
        <f t="shared" si="55"/>
        <v>2448219.5753645264</v>
      </c>
    </row>
    <row r="317" spans="1:15" s="34" customFormat="1" x14ac:dyDescent="0.2">
      <c r="A317" s="33">
        <v>1648</v>
      </c>
      <c r="B317" s="34" t="s">
        <v>369</v>
      </c>
      <c r="C317" s="36">
        <v>107435</v>
      </c>
      <c r="D317" s="36">
        <v>6319</v>
      </c>
      <c r="E317" s="37">
        <f t="shared" si="46"/>
        <v>17001.899034657381</v>
      </c>
      <c r="F317" s="38">
        <f t="shared" si="47"/>
        <v>0.72433829777950376</v>
      </c>
      <c r="G317" s="39">
        <f t="shared" si="48"/>
        <v>3882.2515196909021</v>
      </c>
      <c r="H317" s="39">
        <f t="shared" si="49"/>
        <v>1443.1155816247151</v>
      </c>
      <c r="I317" s="37">
        <f t="shared" si="50"/>
        <v>5325.3671013156172</v>
      </c>
      <c r="J317" s="40">
        <f t="shared" si="51"/>
        <v>-284.28082369713854</v>
      </c>
      <c r="K317" s="37">
        <f t="shared" si="52"/>
        <v>5041.0862776184786</v>
      </c>
      <c r="L317" s="37">
        <f t="shared" si="53"/>
        <v>33650994.713213384</v>
      </c>
      <c r="M317" s="37">
        <f t="shared" si="54"/>
        <v>31854624.188271165</v>
      </c>
      <c r="N317" s="41">
        <f>'jan-aug'!M317</f>
        <v>24960234.698179059</v>
      </c>
      <c r="O317" s="41">
        <f t="shared" si="55"/>
        <v>6894389.4900921062</v>
      </c>
    </row>
    <row r="318" spans="1:15" s="34" customFormat="1" x14ac:dyDescent="0.2">
      <c r="A318" s="33">
        <v>1653</v>
      </c>
      <c r="B318" s="34" t="s">
        <v>370</v>
      </c>
      <c r="C318" s="36">
        <v>304369</v>
      </c>
      <c r="D318" s="36">
        <v>16213</v>
      </c>
      <c r="E318" s="37">
        <f t="shared" si="46"/>
        <v>18773.145007093073</v>
      </c>
      <c r="F318" s="38">
        <f t="shared" si="47"/>
        <v>0.79979935598291907</v>
      </c>
      <c r="G318" s="39">
        <f t="shared" si="48"/>
        <v>2819.503936229487</v>
      </c>
      <c r="H318" s="39">
        <f t="shared" si="49"/>
        <v>823.17949127222289</v>
      </c>
      <c r="I318" s="37">
        <f t="shared" si="50"/>
        <v>3642.68342750171</v>
      </c>
      <c r="J318" s="40">
        <f t="shared" si="51"/>
        <v>-284.28082369713854</v>
      </c>
      <c r="K318" s="37">
        <f t="shared" si="52"/>
        <v>3358.4026038045713</v>
      </c>
      <c r="L318" s="37">
        <f t="shared" si="53"/>
        <v>59058826.410085224</v>
      </c>
      <c r="M318" s="37">
        <f t="shared" si="54"/>
        <v>54449781.415483512</v>
      </c>
      <c r="N318" s="41">
        <f>'jan-aug'!M318</f>
        <v>42884376.295549475</v>
      </c>
      <c r="O318" s="41">
        <f t="shared" si="55"/>
        <v>11565405.119934037</v>
      </c>
    </row>
    <row r="319" spans="1:15" s="34" customFormat="1" x14ac:dyDescent="0.2">
      <c r="A319" s="33">
        <v>1657</v>
      </c>
      <c r="B319" s="34" t="s">
        <v>371</v>
      </c>
      <c r="C319" s="36">
        <v>146114</v>
      </c>
      <c r="D319" s="36">
        <v>8000</v>
      </c>
      <c r="E319" s="37">
        <f t="shared" si="46"/>
        <v>18264.25</v>
      </c>
      <c r="F319" s="38">
        <f t="shared" si="47"/>
        <v>0.77811871063648508</v>
      </c>
      <c r="G319" s="39">
        <f t="shared" si="48"/>
        <v>3124.8409404853305</v>
      </c>
      <c r="H319" s="39">
        <f t="shared" si="49"/>
        <v>1001.2927437547985</v>
      </c>
      <c r="I319" s="37">
        <f t="shared" si="50"/>
        <v>4126.1336842401288</v>
      </c>
      <c r="J319" s="40">
        <f t="shared" si="51"/>
        <v>-284.28082369713854</v>
      </c>
      <c r="K319" s="37">
        <f t="shared" si="52"/>
        <v>3841.8528605429901</v>
      </c>
      <c r="L319" s="37">
        <f t="shared" si="53"/>
        <v>33009069.473921031</v>
      </c>
      <c r="M319" s="37">
        <f t="shared" si="54"/>
        <v>30734822.884343922</v>
      </c>
      <c r="N319" s="41">
        <f>'jan-aug'!M319</f>
        <v>25816047.956232384</v>
      </c>
      <c r="O319" s="41">
        <f t="shared" si="55"/>
        <v>4918774.9281115383</v>
      </c>
    </row>
    <row r="320" spans="1:15" s="34" customFormat="1" x14ac:dyDescent="0.2">
      <c r="A320" s="33">
        <v>1662</v>
      </c>
      <c r="B320" s="34" t="s">
        <v>372</v>
      </c>
      <c r="C320" s="36">
        <v>120126</v>
      </c>
      <c r="D320" s="36">
        <v>6050</v>
      </c>
      <c r="E320" s="37">
        <f t="shared" si="46"/>
        <v>19855.537190082643</v>
      </c>
      <c r="F320" s="38">
        <f t="shared" si="47"/>
        <v>0.84591291716560402</v>
      </c>
      <c r="G320" s="39">
        <f t="shared" si="48"/>
        <v>2170.068626435745</v>
      </c>
      <c r="H320" s="39">
        <f t="shared" si="49"/>
        <v>444.34222722587344</v>
      </c>
      <c r="I320" s="37">
        <f t="shared" si="50"/>
        <v>2614.4108536616186</v>
      </c>
      <c r="J320" s="40">
        <f t="shared" si="51"/>
        <v>-284.28082369713854</v>
      </c>
      <c r="K320" s="37">
        <f t="shared" si="52"/>
        <v>2330.1300299644799</v>
      </c>
      <c r="L320" s="37">
        <f t="shared" si="53"/>
        <v>15817185.664652793</v>
      </c>
      <c r="M320" s="37">
        <f t="shared" si="54"/>
        <v>14097286.681285104</v>
      </c>
      <c r="N320" s="41">
        <f>'jan-aug'!M320</f>
        <v>9778707.8294007424</v>
      </c>
      <c r="O320" s="41">
        <f t="shared" si="55"/>
        <v>4318578.8518843614</v>
      </c>
    </row>
    <row r="321" spans="1:15" s="34" customFormat="1" x14ac:dyDescent="0.2">
      <c r="A321" s="33">
        <v>1663</v>
      </c>
      <c r="B321" s="34" t="s">
        <v>373</v>
      </c>
      <c r="C321" s="36">
        <v>286786</v>
      </c>
      <c r="D321" s="36">
        <v>13820</v>
      </c>
      <c r="E321" s="37">
        <f t="shared" si="46"/>
        <v>20751.519536903041</v>
      </c>
      <c r="F321" s="38">
        <f t="shared" si="47"/>
        <v>0.88408479000248152</v>
      </c>
      <c r="G321" s="39">
        <f t="shared" si="48"/>
        <v>1632.4792183435063</v>
      </c>
      <c r="H321" s="39">
        <f t="shared" si="49"/>
        <v>130.74840583873427</v>
      </c>
      <c r="I321" s="37">
        <f t="shared" si="50"/>
        <v>1763.2276241822406</v>
      </c>
      <c r="J321" s="40">
        <f t="shared" si="51"/>
        <v>-284.28082369713854</v>
      </c>
      <c r="K321" s="37">
        <f t="shared" si="52"/>
        <v>1478.9468004851019</v>
      </c>
      <c r="L321" s="37">
        <f t="shared" si="53"/>
        <v>24367805.766198564</v>
      </c>
      <c r="M321" s="37">
        <f t="shared" si="54"/>
        <v>20439044.782704107</v>
      </c>
      <c r="N321" s="41">
        <f>'jan-aug'!M321</f>
        <v>16777757.719391443</v>
      </c>
      <c r="O321" s="41">
        <f t="shared" si="55"/>
        <v>3661287.0633126646</v>
      </c>
    </row>
    <row r="322" spans="1:15" s="34" customFormat="1" x14ac:dyDescent="0.2">
      <c r="A322" s="33">
        <v>1664</v>
      </c>
      <c r="B322" s="34" t="s">
        <v>374</v>
      </c>
      <c r="C322" s="36">
        <v>75866</v>
      </c>
      <c r="D322" s="36">
        <v>4098</v>
      </c>
      <c r="E322" s="37">
        <f t="shared" si="46"/>
        <v>18512.933138116154</v>
      </c>
      <c r="F322" s="38">
        <f t="shared" si="47"/>
        <v>0.78871345188170328</v>
      </c>
      <c r="G322" s="39">
        <f t="shared" si="48"/>
        <v>2975.6310576156384</v>
      </c>
      <c r="H322" s="39">
        <f t="shared" si="49"/>
        <v>914.25364541414467</v>
      </c>
      <c r="I322" s="37">
        <f t="shared" si="50"/>
        <v>3889.8847030297829</v>
      </c>
      <c r="J322" s="40">
        <f t="shared" si="51"/>
        <v>-284.28082369713854</v>
      </c>
      <c r="K322" s="37">
        <f t="shared" si="52"/>
        <v>3605.6038793326443</v>
      </c>
      <c r="L322" s="37">
        <f t="shared" si="53"/>
        <v>15940747.513016051</v>
      </c>
      <c r="M322" s="37">
        <f t="shared" si="54"/>
        <v>14775764.697505176</v>
      </c>
      <c r="N322" s="41">
        <f>'jan-aug'!M322</f>
        <v>11266130.328080045</v>
      </c>
      <c r="O322" s="41">
        <f t="shared" si="55"/>
        <v>3509634.369425131</v>
      </c>
    </row>
    <row r="323" spans="1:15" s="34" customFormat="1" x14ac:dyDescent="0.2">
      <c r="A323" s="33">
        <v>1665</v>
      </c>
      <c r="B323" s="34" t="s">
        <v>375</v>
      </c>
      <c r="C323" s="36">
        <v>29841</v>
      </c>
      <c r="D323" s="36">
        <v>861</v>
      </c>
      <c r="E323" s="37">
        <f t="shared" si="46"/>
        <v>34658.536585365851</v>
      </c>
      <c r="F323" s="38">
        <f t="shared" si="47"/>
        <v>1.4765706667589593</v>
      </c>
      <c r="G323" s="39">
        <f t="shared" si="48"/>
        <v>-6711.73101073418</v>
      </c>
      <c r="H323" s="39">
        <f t="shared" si="49"/>
        <v>0</v>
      </c>
      <c r="I323" s="37">
        <f t="shared" si="50"/>
        <v>-6711.73101073418</v>
      </c>
      <c r="J323" s="40">
        <f t="shared" si="51"/>
        <v>-284.28082369713854</v>
      </c>
      <c r="K323" s="37">
        <f t="shared" si="52"/>
        <v>-6996.0118344313187</v>
      </c>
      <c r="L323" s="37">
        <f t="shared" si="53"/>
        <v>-5778800.4002421293</v>
      </c>
      <c r="M323" s="37">
        <f t="shared" si="54"/>
        <v>-6023566.1894453652</v>
      </c>
      <c r="N323" s="41">
        <f>'jan-aug'!M323</f>
        <v>-6493108.0622928943</v>
      </c>
      <c r="O323" s="41">
        <f t="shared" si="55"/>
        <v>469541.87284752913</v>
      </c>
    </row>
    <row r="324" spans="1:15" s="34" customFormat="1" x14ac:dyDescent="0.2">
      <c r="A324" s="33">
        <v>1702</v>
      </c>
      <c r="B324" s="34" t="s">
        <v>376</v>
      </c>
      <c r="C324" s="36">
        <v>387798</v>
      </c>
      <c r="D324" s="36">
        <v>21972</v>
      </c>
      <c r="E324" s="37">
        <f t="shared" si="46"/>
        <v>17649.645002730747</v>
      </c>
      <c r="F324" s="38">
        <f t="shared" si="47"/>
        <v>0.75193446282856025</v>
      </c>
      <c r="G324" s="39">
        <f t="shared" si="48"/>
        <v>3493.6039388468821</v>
      </c>
      <c r="H324" s="39">
        <f t="shared" si="49"/>
        <v>1216.4044927990369</v>
      </c>
      <c r="I324" s="37">
        <f t="shared" si="50"/>
        <v>4710.0084316459188</v>
      </c>
      <c r="J324" s="40">
        <f t="shared" si="51"/>
        <v>-284.28082369713854</v>
      </c>
      <c r="K324" s="37">
        <f t="shared" si="52"/>
        <v>4425.7276079487801</v>
      </c>
      <c r="L324" s="37">
        <f t="shared" si="53"/>
        <v>103488305.26012413</v>
      </c>
      <c r="M324" s="37">
        <f t="shared" si="54"/>
        <v>97242087.00185059</v>
      </c>
      <c r="N324" s="41">
        <f>'jan-aug'!M324</f>
        <v>77563296.136792272</v>
      </c>
      <c r="O324" s="41">
        <f t="shared" si="55"/>
        <v>19678790.865058318</v>
      </c>
    </row>
    <row r="325" spans="1:15" s="34" customFormat="1" x14ac:dyDescent="0.2">
      <c r="A325" s="33">
        <v>1703</v>
      </c>
      <c r="B325" s="34" t="s">
        <v>377</v>
      </c>
      <c r="C325" s="36">
        <v>244889</v>
      </c>
      <c r="D325" s="36">
        <v>13051</v>
      </c>
      <c r="E325" s="37">
        <f t="shared" si="46"/>
        <v>18764.002758409319</v>
      </c>
      <c r="F325" s="38">
        <f t="shared" si="47"/>
        <v>0.79940986532449498</v>
      </c>
      <c r="G325" s="39">
        <f t="shared" si="48"/>
        <v>2824.9892854397394</v>
      </c>
      <c r="H325" s="39">
        <f t="shared" si="49"/>
        <v>826.37927831153695</v>
      </c>
      <c r="I325" s="37">
        <f t="shared" si="50"/>
        <v>3651.3685637512763</v>
      </c>
      <c r="J325" s="40">
        <f t="shared" si="51"/>
        <v>-284.28082369713854</v>
      </c>
      <c r="K325" s="37">
        <f t="shared" si="52"/>
        <v>3367.0877400541376</v>
      </c>
      <c r="L325" s="37">
        <f t="shared" si="53"/>
        <v>47654011.125517905</v>
      </c>
      <c r="M325" s="37">
        <f t="shared" si="54"/>
        <v>43943862.095446549</v>
      </c>
      <c r="N325" s="41">
        <f>'jan-aug'!M325</f>
        <v>35758837.228348613</v>
      </c>
      <c r="O325" s="41">
        <f t="shared" si="55"/>
        <v>8185024.8670979366</v>
      </c>
    </row>
    <row r="326" spans="1:15" s="34" customFormat="1" x14ac:dyDescent="0.2">
      <c r="A326" s="33">
        <v>1711</v>
      </c>
      <c r="B326" s="34" t="s">
        <v>378</v>
      </c>
      <c r="C326" s="36">
        <v>44537</v>
      </c>
      <c r="D326" s="36">
        <v>2508</v>
      </c>
      <c r="E326" s="37">
        <f t="shared" si="46"/>
        <v>17757.974481658694</v>
      </c>
      <c r="F326" s="38">
        <f t="shared" si="47"/>
        <v>0.75654966435434612</v>
      </c>
      <c r="G326" s="39">
        <f t="shared" si="48"/>
        <v>3428.6062514901146</v>
      </c>
      <c r="H326" s="39">
        <f t="shared" si="49"/>
        <v>1178.4891751742557</v>
      </c>
      <c r="I326" s="37">
        <f t="shared" si="50"/>
        <v>4607.0954266643703</v>
      </c>
      <c r="J326" s="40">
        <f t="shared" si="51"/>
        <v>-284.28082369713854</v>
      </c>
      <c r="K326" s="37">
        <f t="shared" si="52"/>
        <v>4322.8146029672316</v>
      </c>
      <c r="L326" s="37">
        <f t="shared" si="53"/>
        <v>11554595.330074241</v>
      </c>
      <c r="M326" s="37">
        <f t="shared" si="54"/>
        <v>10841619.024241816</v>
      </c>
      <c r="N326" s="41">
        <f>'jan-aug'!M326</f>
        <v>7113917.6092788521</v>
      </c>
      <c r="O326" s="41">
        <f t="shared" si="55"/>
        <v>3727701.4149629641</v>
      </c>
    </row>
    <row r="327" spans="1:15" s="34" customFormat="1" x14ac:dyDescent="0.2">
      <c r="A327" s="33">
        <v>1714</v>
      </c>
      <c r="B327" s="34" t="s">
        <v>379</v>
      </c>
      <c r="C327" s="36">
        <v>446632</v>
      </c>
      <c r="D327" s="36">
        <v>23625</v>
      </c>
      <c r="E327" s="37">
        <f t="shared" si="46"/>
        <v>18905.0582010582</v>
      </c>
      <c r="F327" s="38">
        <f t="shared" si="47"/>
        <v>0.80541930338859324</v>
      </c>
      <c r="G327" s="39">
        <f t="shared" si="48"/>
        <v>2740.3560198504106</v>
      </c>
      <c r="H327" s="39">
        <f t="shared" si="49"/>
        <v>777.00987338442837</v>
      </c>
      <c r="I327" s="37">
        <f t="shared" si="50"/>
        <v>3517.3658932348389</v>
      </c>
      <c r="J327" s="40">
        <f t="shared" si="51"/>
        <v>-284.28082369713854</v>
      </c>
      <c r="K327" s="37">
        <f t="shared" si="52"/>
        <v>3233.0850695377003</v>
      </c>
      <c r="L327" s="37">
        <f t="shared" si="53"/>
        <v>83097769.227673069</v>
      </c>
      <c r="M327" s="37">
        <f t="shared" si="54"/>
        <v>76381634.767828166</v>
      </c>
      <c r="N327" s="41">
        <f>'jan-aug'!M327</f>
        <v>62774186.151998773</v>
      </c>
      <c r="O327" s="41">
        <f t="shared" si="55"/>
        <v>13607448.615829393</v>
      </c>
    </row>
    <row r="328" spans="1:15" s="34" customFormat="1" x14ac:dyDescent="0.2">
      <c r="A328" s="33">
        <v>1717</v>
      </c>
      <c r="B328" s="34" t="s">
        <v>380</v>
      </c>
      <c r="C328" s="36">
        <v>42822</v>
      </c>
      <c r="D328" s="36">
        <v>2630</v>
      </c>
      <c r="E328" s="37">
        <f t="shared" si="46"/>
        <v>16282.129277566541</v>
      </c>
      <c r="F328" s="38">
        <f t="shared" si="47"/>
        <v>0.69367367616390707</v>
      </c>
      <c r="G328" s="39">
        <f t="shared" si="48"/>
        <v>4314.1133739454062</v>
      </c>
      <c r="H328" s="39">
        <f t="shared" si="49"/>
        <v>1695.0349966065091</v>
      </c>
      <c r="I328" s="37">
        <f t="shared" si="50"/>
        <v>6009.1483705519149</v>
      </c>
      <c r="J328" s="40">
        <f t="shared" si="51"/>
        <v>-284.28082369713854</v>
      </c>
      <c r="K328" s="37">
        <f t="shared" si="52"/>
        <v>5724.8675468547763</v>
      </c>
      <c r="L328" s="37">
        <f t="shared" si="53"/>
        <v>15804060.214551536</v>
      </c>
      <c r="M328" s="37">
        <f t="shared" si="54"/>
        <v>15056401.648228062</v>
      </c>
      <c r="N328" s="41">
        <f>'jan-aug'!M328</f>
        <v>12168647.453111401</v>
      </c>
      <c r="O328" s="41">
        <f t="shared" si="55"/>
        <v>2887754.1951166615</v>
      </c>
    </row>
    <row r="329" spans="1:15" s="34" customFormat="1" x14ac:dyDescent="0.2">
      <c r="A329" s="33">
        <v>1718</v>
      </c>
      <c r="B329" s="34" t="s">
        <v>381</v>
      </c>
      <c r="C329" s="36">
        <v>59466</v>
      </c>
      <c r="D329" s="36">
        <v>3480</v>
      </c>
      <c r="E329" s="37">
        <f t="shared" ref="E329:E392" si="56">(C329*1000)/D329</f>
        <v>17087.931034482757</v>
      </c>
      <c r="F329" s="38">
        <f t="shared" ref="F329:F392" si="57">IF(ISNUMBER(C329),E329/E$435,"")</f>
        <v>0.72800355141858553</v>
      </c>
      <c r="G329" s="39">
        <f t="shared" ref="G329:G392" si="58">(E$435-E329)*0.6</f>
        <v>3830.6323197956763</v>
      </c>
      <c r="H329" s="39">
        <f t="shared" ref="H329:H392" si="59">IF(E329&gt;=E$435*0.9,0,IF(E329&lt;0.9*E$435,(E$435*0.9-E329)*0.35))</f>
        <v>1413.0043816858333</v>
      </c>
      <c r="I329" s="37">
        <f t="shared" ref="I329:I392" si="60">G329+H329</f>
        <v>5243.6367014815096</v>
      </c>
      <c r="J329" s="40">
        <f t="shared" ref="J329:J392" si="61">I$437</f>
        <v>-284.28082369713854</v>
      </c>
      <c r="K329" s="37">
        <f t="shared" ref="K329:K392" si="62">I329+J329</f>
        <v>4959.3558777843709</v>
      </c>
      <c r="L329" s="37">
        <f t="shared" ref="L329:L392" si="63">(I329*D329)</f>
        <v>18247855.721155655</v>
      </c>
      <c r="M329" s="37">
        <f t="shared" ref="M329:M392" si="64">(K329*D329)</f>
        <v>17258558.454689611</v>
      </c>
      <c r="N329" s="41">
        <f>'jan-aug'!M329</f>
        <v>13731981.610961089</v>
      </c>
      <c r="O329" s="41">
        <f t="shared" ref="O329:O392" si="65">M329-N329</f>
        <v>3526576.8437285218</v>
      </c>
    </row>
    <row r="330" spans="1:15" s="34" customFormat="1" x14ac:dyDescent="0.2">
      <c r="A330" s="33">
        <v>1719</v>
      </c>
      <c r="B330" s="34" t="s">
        <v>382</v>
      </c>
      <c r="C330" s="36">
        <v>363119</v>
      </c>
      <c r="D330" s="36">
        <v>19892</v>
      </c>
      <c r="E330" s="37">
        <f t="shared" si="56"/>
        <v>18254.524431932434</v>
      </c>
      <c r="F330" s="38">
        <f t="shared" si="57"/>
        <v>0.77770436860300751</v>
      </c>
      <c r="G330" s="39">
        <f t="shared" si="58"/>
        <v>3130.6762813258706</v>
      </c>
      <c r="H330" s="39">
        <f t="shared" si="59"/>
        <v>1004.6966925784467</v>
      </c>
      <c r="I330" s="37">
        <f t="shared" si="60"/>
        <v>4135.3729739043174</v>
      </c>
      <c r="J330" s="40">
        <f t="shared" si="61"/>
        <v>-284.28082369713854</v>
      </c>
      <c r="K330" s="37">
        <f t="shared" si="62"/>
        <v>3851.0921502071787</v>
      </c>
      <c r="L330" s="37">
        <f t="shared" si="63"/>
        <v>82260839.196904689</v>
      </c>
      <c r="M330" s="37">
        <f t="shared" si="64"/>
        <v>76605925.051921204</v>
      </c>
      <c r="N330" s="41">
        <f>'jan-aug'!M330</f>
        <v>64816476.668171838</v>
      </c>
      <c r="O330" s="41">
        <f t="shared" si="65"/>
        <v>11789448.383749366</v>
      </c>
    </row>
    <row r="331" spans="1:15" s="34" customFormat="1" x14ac:dyDescent="0.2">
      <c r="A331" s="33">
        <v>1721</v>
      </c>
      <c r="B331" s="34" t="s">
        <v>383</v>
      </c>
      <c r="C331" s="36">
        <v>252425</v>
      </c>
      <c r="D331" s="36">
        <v>14849</v>
      </c>
      <c r="E331" s="37">
        <f t="shared" si="56"/>
        <v>16999.461243181358</v>
      </c>
      <c r="F331" s="38">
        <f t="shared" si="57"/>
        <v>0.72423443963257061</v>
      </c>
      <c r="G331" s="39">
        <f t="shared" si="58"/>
        <v>3883.7141945765156</v>
      </c>
      <c r="H331" s="39">
        <f t="shared" si="59"/>
        <v>1443.968808641323</v>
      </c>
      <c r="I331" s="37">
        <f t="shared" si="60"/>
        <v>5327.6830032178386</v>
      </c>
      <c r="J331" s="40">
        <f t="shared" si="61"/>
        <v>-284.28082369713854</v>
      </c>
      <c r="K331" s="37">
        <f t="shared" si="62"/>
        <v>5043.4021795207</v>
      </c>
      <c r="L331" s="37">
        <f t="shared" si="63"/>
        <v>79110764.91478169</v>
      </c>
      <c r="M331" s="37">
        <f t="shared" si="64"/>
        <v>74889478.963702872</v>
      </c>
      <c r="N331" s="41">
        <f>'jan-aug'!M331</f>
        <v>60292036.894011848</v>
      </c>
      <c r="O331" s="41">
        <f t="shared" si="65"/>
        <v>14597442.069691025</v>
      </c>
    </row>
    <row r="332" spans="1:15" s="34" customFormat="1" x14ac:dyDescent="0.2">
      <c r="A332" s="33">
        <v>1724</v>
      </c>
      <c r="B332" s="34" t="s">
        <v>384</v>
      </c>
      <c r="C332" s="36">
        <v>37580</v>
      </c>
      <c r="D332" s="36">
        <v>2515</v>
      </c>
      <c r="E332" s="37">
        <f t="shared" si="56"/>
        <v>14942.345924453281</v>
      </c>
      <c r="F332" s="38">
        <f t="shared" si="57"/>
        <v>0.63659438217391484</v>
      </c>
      <c r="G332" s="39">
        <f t="shared" si="58"/>
        <v>5117.9833858133625</v>
      </c>
      <c r="H332" s="39">
        <f t="shared" si="59"/>
        <v>2163.9591701961504</v>
      </c>
      <c r="I332" s="37">
        <f t="shared" si="60"/>
        <v>7281.9425560095133</v>
      </c>
      <c r="J332" s="40">
        <f t="shared" si="61"/>
        <v>-284.28082369713854</v>
      </c>
      <c r="K332" s="37">
        <f t="shared" si="62"/>
        <v>6997.6617323123746</v>
      </c>
      <c r="L332" s="37">
        <f t="shared" si="63"/>
        <v>18314085.528363924</v>
      </c>
      <c r="M332" s="37">
        <f t="shared" si="64"/>
        <v>17599119.256765623</v>
      </c>
      <c r="N332" s="41">
        <f>'jan-aug'!M332</f>
        <v>13527448.419990558</v>
      </c>
      <c r="O332" s="41">
        <f t="shared" si="65"/>
        <v>4071670.8367750645</v>
      </c>
    </row>
    <row r="333" spans="1:15" s="34" customFormat="1" x14ac:dyDescent="0.2">
      <c r="A333" s="33">
        <v>1725</v>
      </c>
      <c r="B333" s="34" t="s">
        <v>385</v>
      </c>
      <c r="C333" s="36">
        <v>24681</v>
      </c>
      <c r="D333" s="36">
        <v>1593</v>
      </c>
      <c r="E333" s="37">
        <f t="shared" si="56"/>
        <v>15493.408662900189</v>
      </c>
      <c r="F333" s="38">
        <f t="shared" si="57"/>
        <v>0.66007151523550334</v>
      </c>
      <c r="G333" s="39">
        <f t="shared" si="58"/>
        <v>4787.3457427452176</v>
      </c>
      <c r="H333" s="39">
        <f t="shared" si="59"/>
        <v>1971.0872117397323</v>
      </c>
      <c r="I333" s="37">
        <f t="shared" si="60"/>
        <v>6758.4329544849497</v>
      </c>
      <c r="J333" s="40">
        <f t="shared" si="61"/>
        <v>-284.28082369713854</v>
      </c>
      <c r="K333" s="37">
        <f t="shared" si="62"/>
        <v>6474.1521307878111</v>
      </c>
      <c r="L333" s="37">
        <f t="shared" si="63"/>
        <v>10766183.696494525</v>
      </c>
      <c r="M333" s="37">
        <f t="shared" si="64"/>
        <v>10313324.344344983</v>
      </c>
      <c r="N333" s="41">
        <f>'jan-aug'!M333</f>
        <v>8382868.7805347741</v>
      </c>
      <c r="O333" s="41">
        <f t="shared" si="65"/>
        <v>1930455.5638102088</v>
      </c>
    </row>
    <row r="334" spans="1:15" s="34" customFormat="1" x14ac:dyDescent="0.2">
      <c r="A334" s="33">
        <v>1736</v>
      </c>
      <c r="B334" s="34" t="s">
        <v>386</v>
      </c>
      <c r="C334" s="36">
        <v>36521</v>
      </c>
      <c r="D334" s="36">
        <v>2159</v>
      </c>
      <c r="E334" s="37">
        <f t="shared" si="56"/>
        <v>16915.701713756367</v>
      </c>
      <c r="F334" s="38">
        <f t="shared" si="57"/>
        <v>0.72066600090447097</v>
      </c>
      <c r="G334" s="39">
        <f t="shared" si="58"/>
        <v>3933.9699122315105</v>
      </c>
      <c r="H334" s="39">
        <f t="shared" si="59"/>
        <v>1473.2846439400701</v>
      </c>
      <c r="I334" s="37">
        <f t="shared" si="60"/>
        <v>5407.2545561715806</v>
      </c>
      <c r="J334" s="40">
        <f t="shared" si="61"/>
        <v>-284.28082369713854</v>
      </c>
      <c r="K334" s="37">
        <f t="shared" si="62"/>
        <v>5122.9737324744419</v>
      </c>
      <c r="L334" s="37">
        <f t="shared" si="63"/>
        <v>11674262.586774442</v>
      </c>
      <c r="M334" s="37">
        <f t="shared" si="64"/>
        <v>11060500.288412319</v>
      </c>
      <c r="N334" s="41">
        <f>'jan-aug'!M334</f>
        <v>8470695.760938216</v>
      </c>
      <c r="O334" s="41">
        <f t="shared" si="65"/>
        <v>2589804.5274741035</v>
      </c>
    </row>
    <row r="335" spans="1:15" s="34" customFormat="1" x14ac:dyDescent="0.2">
      <c r="A335" s="33">
        <v>1738</v>
      </c>
      <c r="B335" s="34" t="s">
        <v>387</v>
      </c>
      <c r="C335" s="36">
        <v>24662</v>
      </c>
      <c r="D335" s="36">
        <v>1389</v>
      </c>
      <c r="E335" s="37">
        <f t="shared" si="56"/>
        <v>17755.219582433405</v>
      </c>
      <c r="F335" s="38">
        <f t="shared" si="57"/>
        <v>0.75643229634672937</v>
      </c>
      <c r="G335" s="39">
        <f t="shared" si="58"/>
        <v>3430.2591910252877</v>
      </c>
      <c r="H335" s="39">
        <f t="shared" si="59"/>
        <v>1179.4533899031067</v>
      </c>
      <c r="I335" s="37">
        <f t="shared" si="60"/>
        <v>4609.7125809283943</v>
      </c>
      <c r="J335" s="40">
        <f t="shared" si="61"/>
        <v>-284.28082369713854</v>
      </c>
      <c r="K335" s="37">
        <f t="shared" si="62"/>
        <v>4325.4317572312557</v>
      </c>
      <c r="L335" s="37">
        <f t="shared" si="63"/>
        <v>6402890.7749095401</v>
      </c>
      <c r="M335" s="37">
        <f t="shared" si="64"/>
        <v>6008024.7107942142</v>
      </c>
      <c r="N335" s="41">
        <f>'jan-aug'!M335</f>
        <v>4553506.5826508487</v>
      </c>
      <c r="O335" s="41">
        <f t="shared" si="65"/>
        <v>1454518.1281433655</v>
      </c>
    </row>
    <row r="336" spans="1:15" s="34" customFormat="1" x14ac:dyDescent="0.2">
      <c r="A336" s="33">
        <v>1739</v>
      </c>
      <c r="B336" s="34" t="s">
        <v>388</v>
      </c>
      <c r="C336" s="36">
        <v>10984</v>
      </c>
      <c r="D336" s="36">
        <v>469</v>
      </c>
      <c r="E336" s="37">
        <f t="shared" si="56"/>
        <v>23420.04264392324</v>
      </c>
      <c r="F336" s="38">
        <f t="shared" si="57"/>
        <v>0.99777288337276637</v>
      </c>
      <c r="G336" s="39">
        <f t="shared" si="58"/>
        <v>31.365354131386994</v>
      </c>
      <c r="H336" s="39">
        <f t="shared" si="59"/>
        <v>0</v>
      </c>
      <c r="I336" s="37">
        <f t="shared" si="60"/>
        <v>31.365354131386994</v>
      </c>
      <c r="J336" s="40">
        <f t="shared" si="61"/>
        <v>-284.28082369713854</v>
      </c>
      <c r="K336" s="37">
        <f t="shared" si="62"/>
        <v>-252.91546956575155</v>
      </c>
      <c r="L336" s="37">
        <f t="shared" si="63"/>
        <v>14710.3510876205</v>
      </c>
      <c r="M336" s="37">
        <f t="shared" si="64"/>
        <v>-118617.35522633747</v>
      </c>
      <c r="N336" s="41">
        <f>'jan-aug'!M336</f>
        <v>-530232.84694003244</v>
      </c>
      <c r="O336" s="41">
        <f t="shared" si="65"/>
        <v>411615.491713695</v>
      </c>
    </row>
    <row r="337" spans="1:15" s="34" customFormat="1" x14ac:dyDescent="0.2">
      <c r="A337" s="33">
        <v>1740</v>
      </c>
      <c r="B337" s="34" t="s">
        <v>389</v>
      </c>
      <c r="C337" s="36">
        <v>23763</v>
      </c>
      <c r="D337" s="36">
        <v>872</v>
      </c>
      <c r="E337" s="37">
        <f t="shared" si="56"/>
        <v>27251.146788990827</v>
      </c>
      <c r="F337" s="38">
        <f t="shared" si="57"/>
        <v>1.1609908538710942</v>
      </c>
      <c r="G337" s="39">
        <f t="shared" si="58"/>
        <v>-2267.2971329091656</v>
      </c>
      <c r="H337" s="39">
        <f t="shared" si="59"/>
        <v>0</v>
      </c>
      <c r="I337" s="37">
        <f t="shared" si="60"/>
        <v>-2267.2971329091656</v>
      </c>
      <c r="J337" s="40">
        <f t="shared" si="61"/>
        <v>-284.28082369713854</v>
      </c>
      <c r="K337" s="37">
        <f t="shared" si="62"/>
        <v>-2551.5779566063043</v>
      </c>
      <c r="L337" s="37">
        <f t="shared" si="63"/>
        <v>-1977083.0998967923</v>
      </c>
      <c r="M337" s="37">
        <f t="shared" si="64"/>
        <v>-2224975.9781606975</v>
      </c>
      <c r="N337" s="41">
        <f>'jan-aug'!M337</f>
        <v>-2839844.8668053476</v>
      </c>
      <c r="O337" s="41">
        <f t="shared" si="65"/>
        <v>614868.88864465011</v>
      </c>
    </row>
    <row r="338" spans="1:15" s="34" customFormat="1" x14ac:dyDescent="0.2">
      <c r="A338" s="33">
        <v>1742</v>
      </c>
      <c r="B338" s="34" t="s">
        <v>390</v>
      </c>
      <c r="C338" s="36">
        <v>48075</v>
      </c>
      <c r="D338" s="36">
        <v>2467</v>
      </c>
      <c r="E338" s="37">
        <f t="shared" si="56"/>
        <v>19487.231455208756</v>
      </c>
      <c r="F338" s="38">
        <f t="shared" si="57"/>
        <v>0.83022184944915833</v>
      </c>
      <c r="G338" s="39">
        <f t="shared" si="58"/>
        <v>2391.0520673600772</v>
      </c>
      <c r="H338" s="39">
        <f t="shared" si="59"/>
        <v>573.24923443173407</v>
      </c>
      <c r="I338" s="37">
        <f t="shared" si="60"/>
        <v>2964.3013017918111</v>
      </c>
      <c r="J338" s="40">
        <f t="shared" si="61"/>
        <v>-284.28082369713854</v>
      </c>
      <c r="K338" s="37">
        <f t="shared" si="62"/>
        <v>2680.0204780946724</v>
      </c>
      <c r="L338" s="37">
        <f t="shared" si="63"/>
        <v>7312931.3115203977</v>
      </c>
      <c r="M338" s="37">
        <f t="shared" si="64"/>
        <v>6611610.5194595568</v>
      </c>
      <c r="N338" s="41">
        <f>'jan-aug'!M338</f>
        <v>4280001.4322531633</v>
      </c>
      <c r="O338" s="41">
        <f t="shared" si="65"/>
        <v>2331609.0872063935</v>
      </c>
    </row>
    <row r="339" spans="1:15" s="34" customFormat="1" x14ac:dyDescent="0.2">
      <c r="A339" s="33">
        <v>1743</v>
      </c>
      <c r="B339" s="34" t="s">
        <v>391</v>
      </c>
      <c r="C339" s="36">
        <v>21225</v>
      </c>
      <c r="D339" s="36">
        <v>1264</v>
      </c>
      <c r="E339" s="37">
        <f t="shared" si="56"/>
        <v>16791.930379746835</v>
      </c>
      <c r="F339" s="38">
        <f t="shared" si="57"/>
        <v>0.71539292422005996</v>
      </c>
      <c r="G339" s="39">
        <f t="shared" si="58"/>
        <v>4008.2327126372297</v>
      </c>
      <c r="H339" s="39">
        <f t="shared" si="59"/>
        <v>1516.6046108434064</v>
      </c>
      <c r="I339" s="37">
        <f t="shared" si="60"/>
        <v>5524.8373234806359</v>
      </c>
      <c r="J339" s="40">
        <f t="shared" si="61"/>
        <v>-284.28082369713854</v>
      </c>
      <c r="K339" s="37">
        <f t="shared" si="62"/>
        <v>5240.5564997834972</v>
      </c>
      <c r="L339" s="37">
        <f t="shared" si="63"/>
        <v>6983394.3768795235</v>
      </c>
      <c r="M339" s="37">
        <f t="shared" si="64"/>
        <v>6624063.4157263404</v>
      </c>
      <c r="N339" s="41">
        <f>'jan-aug'!M339</f>
        <v>5376120.677084717</v>
      </c>
      <c r="O339" s="41">
        <f t="shared" si="65"/>
        <v>1247942.7386416234</v>
      </c>
    </row>
    <row r="340" spans="1:15" s="34" customFormat="1" x14ac:dyDescent="0.2">
      <c r="A340" s="33">
        <v>1744</v>
      </c>
      <c r="B340" s="34" t="s">
        <v>392</v>
      </c>
      <c r="C340" s="36">
        <v>70916</v>
      </c>
      <c r="D340" s="36">
        <v>3840</v>
      </c>
      <c r="E340" s="37">
        <f t="shared" si="56"/>
        <v>18467.708333333332</v>
      </c>
      <c r="F340" s="38">
        <f t="shared" si="57"/>
        <v>0.78678672251770554</v>
      </c>
      <c r="G340" s="39">
        <f t="shared" si="58"/>
        <v>3002.7659404853316</v>
      </c>
      <c r="H340" s="39">
        <f t="shared" si="59"/>
        <v>930.08232708813227</v>
      </c>
      <c r="I340" s="37">
        <f t="shared" si="60"/>
        <v>3932.848267573464</v>
      </c>
      <c r="J340" s="40">
        <f t="shared" si="61"/>
        <v>-284.28082369713854</v>
      </c>
      <c r="K340" s="37">
        <f t="shared" si="62"/>
        <v>3648.5674438763253</v>
      </c>
      <c r="L340" s="37">
        <f t="shared" si="63"/>
        <v>15102137.347482102</v>
      </c>
      <c r="M340" s="37">
        <f t="shared" si="64"/>
        <v>14010498.98448509</v>
      </c>
      <c r="N340" s="41">
        <f>'jan-aug'!M340</f>
        <v>11462109.018991549</v>
      </c>
      <c r="O340" s="41">
        <f t="shared" si="65"/>
        <v>2548389.9654935412</v>
      </c>
    </row>
    <row r="341" spans="1:15" s="34" customFormat="1" x14ac:dyDescent="0.2">
      <c r="A341" s="33">
        <v>1748</v>
      </c>
      <c r="B341" s="34" t="s">
        <v>393</v>
      </c>
      <c r="C341" s="36">
        <v>9457</v>
      </c>
      <c r="D341" s="36">
        <v>628</v>
      </c>
      <c r="E341" s="37">
        <f t="shared" si="56"/>
        <v>15058.917197452229</v>
      </c>
      <c r="F341" s="38">
        <f t="shared" si="57"/>
        <v>0.64156071195166076</v>
      </c>
      <c r="G341" s="39">
        <f t="shared" si="58"/>
        <v>5048.040622013993</v>
      </c>
      <c r="H341" s="39">
        <f t="shared" si="59"/>
        <v>2123.1592246465184</v>
      </c>
      <c r="I341" s="37">
        <f t="shared" si="60"/>
        <v>7171.199846660511</v>
      </c>
      <c r="J341" s="40">
        <f t="shared" si="61"/>
        <v>-284.28082369713854</v>
      </c>
      <c r="K341" s="37">
        <f t="shared" si="62"/>
        <v>6886.9190229633723</v>
      </c>
      <c r="L341" s="37">
        <f t="shared" si="63"/>
        <v>4503513.5037028007</v>
      </c>
      <c r="M341" s="37">
        <f t="shared" si="64"/>
        <v>4324985.1464209976</v>
      </c>
      <c r="N341" s="41">
        <f>'jan-aug'!M341</f>
        <v>3512885.5895642424</v>
      </c>
      <c r="O341" s="41">
        <f t="shared" si="65"/>
        <v>812099.55685675517</v>
      </c>
    </row>
    <row r="342" spans="1:15" s="34" customFormat="1" x14ac:dyDescent="0.2">
      <c r="A342" s="33">
        <v>1749</v>
      </c>
      <c r="B342" s="34" t="s">
        <v>394</v>
      </c>
      <c r="C342" s="36">
        <v>21263</v>
      </c>
      <c r="D342" s="36">
        <v>1090</v>
      </c>
      <c r="E342" s="37">
        <f t="shared" si="56"/>
        <v>19507.339449541283</v>
      </c>
      <c r="F342" s="38">
        <f t="shared" si="57"/>
        <v>0.83107851789289477</v>
      </c>
      <c r="G342" s="39">
        <f t="shared" si="58"/>
        <v>2378.9872707605609</v>
      </c>
      <c r="H342" s="39">
        <f t="shared" si="59"/>
        <v>566.21143641534945</v>
      </c>
      <c r="I342" s="37">
        <f t="shared" si="60"/>
        <v>2945.1987071759104</v>
      </c>
      <c r="J342" s="40">
        <f t="shared" si="61"/>
        <v>-284.28082369713854</v>
      </c>
      <c r="K342" s="37">
        <f t="shared" si="62"/>
        <v>2660.9178834787717</v>
      </c>
      <c r="L342" s="37">
        <f t="shared" si="63"/>
        <v>3210266.5908217425</v>
      </c>
      <c r="M342" s="37">
        <f t="shared" si="64"/>
        <v>2900400.492991861</v>
      </c>
      <c r="N342" s="41">
        <f>'jan-aug'!M342</f>
        <v>2464669.0965366634</v>
      </c>
      <c r="O342" s="41">
        <f t="shared" si="65"/>
        <v>435731.3964551976</v>
      </c>
    </row>
    <row r="343" spans="1:15" s="34" customFormat="1" x14ac:dyDescent="0.2">
      <c r="A343" s="33">
        <v>1750</v>
      </c>
      <c r="B343" s="34" t="s">
        <v>395</v>
      </c>
      <c r="C343" s="36">
        <v>89528</v>
      </c>
      <c r="D343" s="36">
        <v>4418</v>
      </c>
      <c r="E343" s="37">
        <f t="shared" si="56"/>
        <v>20264.37301946582</v>
      </c>
      <c r="F343" s="38">
        <f t="shared" si="57"/>
        <v>0.86333070373891718</v>
      </c>
      <c r="G343" s="39">
        <f t="shared" si="58"/>
        <v>1924.7671288058386</v>
      </c>
      <c r="H343" s="39">
        <f t="shared" si="59"/>
        <v>301.24968694176147</v>
      </c>
      <c r="I343" s="37">
        <f t="shared" si="60"/>
        <v>2226.0168157476</v>
      </c>
      <c r="J343" s="40">
        <f t="shared" si="61"/>
        <v>-284.28082369713854</v>
      </c>
      <c r="K343" s="37">
        <f t="shared" si="62"/>
        <v>1941.7359920504614</v>
      </c>
      <c r="L343" s="37">
        <f t="shared" si="63"/>
        <v>9834542.2919728979</v>
      </c>
      <c r="M343" s="37">
        <f t="shared" si="64"/>
        <v>8578589.6128789391</v>
      </c>
      <c r="N343" s="41">
        <f>'jan-aug'!M343</f>
        <v>6176060.2463293336</v>
      </c>
      <c r="O343" s="41">
        <f t="shared" si="65"/>
        <v>2402529.3665496055</v>
      </c>
    </row>
    <row r="344" spans="1:15" s="34" customFormat="1" x14ac:dyDescent="0.2">
      <c r="A344" s="33">
        <v>1751</v>
      </c>
      <c r="B344" s="34" t="s">
        <v>396</v>
      </c>
      <c r="C344" s="36">
        <v>90056</v>
      </c>
      <c r="D344" s="36">
        <v>5138</v>
      </c>
      <c r="E344" s="37">
        <f t="shared" si="56"/>
        <v>17527.442584663295</v>
      </c>
      <c r="F344" s="38">
        <f t="shared" si="57"/>
        <v>0.74672822725998733</v>
      </c>
      <c r="G344" s="39">
        <f t="shared" si="58"/>
        <v>3566.9253896873538</v>
      </c>
      <c r="H344" s="39">
        <f t="shared" si="59"/>
        <v>1259.1753391226453</v>
      </c>
      <c r="I344" s="37">
        <f t="shared" si="60"/>
        <v>4826.1007288099991</v>
      </c>
      <c r="J344" s="40">
        <f t="shared" si="61"/>
        <v>-284.28082369713854</v>
      </c>
      <c r="K344" s="37">
        <f t="shared" si="62"/>
        <v>4541.8199051128604</v>
      </c>
      <c r="L344" s="37">
        <f t="shared" si="63"/>
        <v>24796505.544625774</v>
      </c>
      <c r="M344" s="37">
        <f t="shared" si="64"/>
        <v>23335870.672469877</v>
      </c>
      <c r="N344" s="41">
        <f>'jan-aug'!M344</f>
        <v>18406665.062390249</v>
      </c>
      <c r="O344" s="41">
        <f t="shared" si="65"/>
        <v>4929205.6100796275</v>
      </c>
    </row>
    <row r="345" spans="1:15" s="34" customFormat="1" x14ac:dyDescent="0.2">
      <c r="A345" s="33">
        <v>1755</v>
      </c>
      <c r="B345" s="34" t="s">
        <v>397</v>
      </c>
      <c r="C345" s="36">
        <v>10202</v>
      </c>
      <c r="D345" s="36">
        <v>584</v>
      </c>
      <c r="E345" s="37">
        <f t="shared" si="56"/>
        <v>17469.178082191782</v>
      </c>
      <c r="F345" s="38">
        <f t="shared" si="57"/>
        <v>0.74424596275205468</v>
      </c>
      <c r="G345" s="39">
        <f t="shared" si="58"/>
        <v>3601.8840911702614</v>
      </c>
      <c r="H345" s="39">
        <f t="shared" si="59"/>
        <v>1279.5679149876748</v>
      </c>
      <c r="I345" s="37">
        <f t="shared" si="60"/>
        <v>4881.452006157936</v>
      </c>
      <c r="J345" s="40">
        <f t="shared" si="61"/>
        <v>-284.28082369713854</v>
      </c>
      <c r="K345" s="37">
        <f t="shared" si="62"/>
        <v>4597.1711824607974</v>
      </c>
      <c r="L345" s="37">
        <f t="shared" si="63"/>
        <v>2850767.9715962345</v>
      </c>
      <c r="M345" s="37">
        <f t="shared" si="64"/>
        <v>2684747.9705571057</v>
      </c>
      <c r="N345" s="41">
        <f>'jan-aug'!M345</f>
        <v>2177763.3508049645</v>
      </c>
      <c r="O345" s="41">
        <f t="shared" si="65"/>
        <v>506984.61975214118</v>
      </c>
    </row>
    <row r="346" spans="1:15" s="34" customFormat="1" x14ac:dyDescent="0.2">
      <c r="A346" s="33">
        <v>1756</v>
      </c>
      <c r="B346" s="34" t="s">
        <v>398</v>
      </c>
      <c r="C346" s="36">
        <v>121859</v>
      </c>
      <c r="D346" s="36">
        <v>6800</v>
      </c>
      <c r="E346" s="37">
        <f t="shared" si="56"/>
        <v>17920.441176470587</v>
      </c>
      <c r="F346" s="38">
        <f t="shared" si="57"/>
        <v>0.76347129404559555</v>
      </c>
      <c r="G346" s="39">
        <f t="shared" si="58"/>
        <v>3331.1262346029785</v>
      </c>
      <c r="H346" s="39">
        <f t="shared" si="59"/>
        <v>1121.6258319900928</v>
      </c>
      <c r="I346" s="37">
        <f t="shared" si="60"/>
        <v>4452.7520665930715</v>
      </c>
      <c r="J346" s="40">
        <f t="shared" si="61"/>
        <v>-284.28082369713854</v>
      </c>
      <c r="K346" s="37">
        <f t="shared" si="62"/>
        <v>4168.4712428959328</v>
      </c>
      <c r="L346" s="37">
        <f t="shared" si="63"/>
        <v>30278714.052832887</v>
      </c>
      <c r="M346" s="37">
        <f t="shared" si="64"/>
        <v>28345604.451692343</v>
      </c>
      <c r="N346" s="41">
        <f>'jan-aug'!M346</f>
        <v>22570973.262797527</v>
      </c>
      <c r="O346" s="41">
        <f t="shared" si="65"/>
        <v>5774631.1888948157</v>
      </c>
    </row>
    <row r="347" spans="1:15" s="34" customFormat="1" x14ac:dyDescent="0.2">
      <c r="A347" s="33">
        <v>1804</v>
      </c>
      <c r="B347" s="34" t="s">
        <v>399</v>
      </c>
      <c r="C347" s="36">
        <v>1131637</v>
      </c>
      <c r="D347" s="36">
        <v>51022</v>
      </c>
      <c r="E347" s="37">
        <f t="shared" si="56"/>
        <v>22179.393202932068</v>
      </c>
      <c r="F347" s="38">
        <f t="shared" si="57"/>
        <v>0.94491702871813077</v>
      </c>
      <c r="G347" s="39">
        <f t="shared" si="58"/>
        <v>775.75501872609016</v>
      </c>
      <c r="H347" s="39">
        <f t="shared" si="59"/>
        <v>0</v>
      </c>
      <c r="I347" s="37">
        <f t="shared" si="60"/>
        <v>775.75501872609016</v>
      </c>
      <c r="J347" s="40">
        <f t="shared" si="61"/>
        <v>-284.28082369713854</v>
      </c>
      <c r="K347" s="37">
        <f t="shared" si="62"/>
        <v>491.47419502895161</v>
      </c>
      <c r="L347" s="37">
        <f t="shared" si="63"/>
        <v>39580572.56544257</v>
      </c>
      <c r="M347" s="37">
        <f t="shared" si="64"/>
        <v>25075996.37876717</v>
      </c>
      <c r="N347" s="41">
        <f>'jan-aug'!M347</f>
        <v>23903650.924148548</v>
      </c>
      <c r="O347" s="41">
        <f t="shared" si="65"/>
        <v>1172345.4546186216</v>
      </c>
    </row>
    <row r="348" spans="1:15" s="34" customFormat="1" x14ac:dyDescent="0.2">
      <c r="A348" s="33">
        <v>1805</v>
      </c>
      <c r="B348" s="34" t="s">
        <v>400</v>
      </c>
      <c r="C348" s="36">
        <v>396622</v>
      </c>
      <c r="D348" s="36">
        <v>18756</v>
      </c>
      <c r="E348" s="37">
        <f t="shared" si="56"/>
        <v>21146.406483258692</v>
      </c>
      <c r="F348" s="38">
        <f t="shared" si="57"/>
        <v>0.90090830706698943</v>
      </c>
      <c r="G348" s="39">
        <f t="shared" si="58"/>
        <v>1395.5470505301157</v>
      </c>
      <c r="H348" s="39">
        <f t="shared" si="59"/>
        <v>0</v>
      </c>
      <c r="I348" s="37">
        <f t="shared" si="60"/>
        <v>1395.5470505301157</v>
      </c>
      <c r="J348" s="40">
        <f t="shared" si="61"/>
        <v>-284.28082369713854</v>
      </c>
      <c r="K348" s="37">
        <f t="shared" si="62"/>
        <v>1111.2662268329773</v>
      </c>
      <c r="L348" s="37">
        <f t="shared" si="63"/>
        <v>26174880.479742851</v>
      </c>
      <c r="M348" s="37">
        <f t="shared" si="64"/>
        <v>20842909.350479323</v>
      </c>
      <c r="N348" s="41">
        <f>'jan-aug'!M348</f>
        <v>15871935.869494118</v>
      </c>
      <c r="O348" s="41">
        <f t="shared" si="65"/>
        <v>4970973.4809852056</v>
      </c>
    </row>
    <row r="349" spans="1:15" s="34" customFormat="1" x14ac:dyDescent="0.2">
      <c r="A349" s="33">
        <v>1811</v>
      </c>
      <c r="B349" s="34" t="s">
        <v>401</v>
      </c>
      <c r="C349" s="36">
        <v>30918</v>
      </c>
      <c r="D349" s="36">
        <v>1473</v>
      </c>
      <c r="E349" s="37">
        <f t="shared" si="56"/>
        <v>20989.816700610998</v>
      </c>
      <c r="F349" s="38">
        <f t="shared" si="57"/>
        <v>0.89423705367456041</v>
      </c>
      <c r="G349" s="39">
        <f t="shared" si="58"/>
        <v>1489.500920118732</v>
      </c>
      <c r="H349" s="39">
        <f t="shared" si="59"/>
        <v>47.344398540949257</v>
      </c>
      <c r="I349" s="37">
        <f t="shared" si="60"/>
        <v>1536.8453186596812</v>
      </c>
      <c r="J349" s="40">
        <f t="shared" si="61"/>
        <v>-284.28082369713854</v>
      </c>
      <c r="K349" s="37">
        <f t="shared" si="62"/>
        <v>1252.5644949625425</v>
      </c>
      <c r="L349" s="37">
        <f t="shared" si="63"/>
        <v>2263773.1543857106</v>
      </c>
      <c r="M349" s="37">
        <f t="shared" si="64"/>
        <v>1845027.5010798252</v>
      </c>
      <c r="N349" s="41">
        <f>'jan-aug'!M349</f>
        <v>543280.63210518647</v>
      </c>
      <c r="O349" s="41">
        <f t="shared" si="65"/>
        <v>1301746.8689746386</v>
      </c>
    </row>
    <row r="350" spans="1:15" s="34" customFormat="1" x14ac:dyDescent="0.2">
      <c r="A350" s="33">
        <v>1812</v>
      </c>
      <c r="B350" s="34" t="s">
        <v>402</v>
      </c>
      <c r="C350" s="36">
        <v>32772</v>
      </c>
      <c r="D350" s="36">
        <v>2047</v>
      </c>
      <c r="E350" s="37">
        <f t="shared" si="56"/>
        <v>16009.770395701025</v>
      </c>
      <c r="F350" s="38">
        <f t="shared" si="57"/>
        <v>0.68207026830497008</v>
      </c>
      <c r="G350" s="39">
        <f t="shared" si="58"/>
        <v>4477.528703064715</v>
      </c>
      <c r="H350" s="39">
        <f t="shared" si="59"/>
        <v>1790.3606052594396</v>
      </c>
      <c r="I350" s="37">
        <f t="shared" si="60"/>
        <v>6267.8893083241546</v>
      </c>
      <c r="J350" s="40">
        <f t="shared" si="61"/>
        <v>-284.28082369713854</v>
      </c>
      <c r="K350" s="37">
        <f t="shared" si="62"/>
        <v>5983.608484627016</v>
      </c>
      <c r="L350" s="37">
        <f t="shared" si="63"/>
        <v>12830369.414139545</v>
      </c>
      <c r="M350" s="37">
        <f t="shared" si="64"/>
        <v>12248446.568031501</v>
      </c>
      <c r="N350" s="41">
        <f>'jan-aug'!M350</f>
        <v>10071102.789550962</v>
      </c>
      <c r="O350" s="41">
        <f t="shared" si="65"/>
        <v>2177343.7784805391</v>
      </c>
    </row>
    <row r="351" spans="1:15" s="34" customFormat="1" x14ac:dyDescent="0.2">
      <c r="A351" s="33">
        <v>1813</v>
      </c>
      <c r="B351" s="34" t="s">
        <v>403</v>
      </c>
      <c r="C351" s="36">
        <v>147619</v>
      </c>
      <c r="D351" s="36">
        <v>7956</v>
      </c>
      <c r="E351" s="37">
        <f t="shared" si="56"/>
        <v>18554.424333836098</v>
      </c>
      <c r="F351" s="38">
        <f t="shared" si="57"/>
        <v>0.79048111689485012</v>
      </c>
      <c r="G351" s="39">
        <f t="shared" si="58"/>
        <v>2950.7363401836724</v>
      </c>
      <c r="H351" s="39">
        <f t="shared" si="59"/>
        <v>899.73172691216439</v>
      </c>
      <c r="I351" s="37">
        <f t="shared" si="60"/>
        <v>3850.4680670958369</v>
      </c>
      <c r="J351" s="40">
        <f t="shared" si="61"/>
        <v>-284.28082369713854</v>
      </c>
      <c r="K351" s="37">
        <f t="shared" si="62"/>
        <v>3566.1872433986982</v>
      </c>
      <c r="L351" s="37">
        <f t="shared" si="63"/>
        <v>30634323.941814478</v>
      </c>
      <c r="M351" s="37">
        <f t="shared" si="64"/>
        <v>28372585.708480041</v>
      </c>
      <c r="N351" s="41">
        <f>'jan-aug'!M351</f>
        <v>23641125.717473112</v>
      </c>
      <c r="O351" s="41">
        <f t="shared" si="65"/>
        <v>4731459.9910069294</v>
      </c>
    </row>
    <row r="352" spans="1:15" s="34" customFormat="1" x14ac:dyDescent="0.2">
      <c r="A352" s="33">
        <v>1815</v>
      </c>
      <c r="B352" s="34" t="s">
        <v>404</v>
      </c>
      <c r="C352" s="36">
        <v>20085</v>
      </c>
      <c r="D352" s="36">
        <v>1234</v>
      </c>
      <c r="E352" s="37">
        <f t="shared" si="56"/>
        <v>16276.337115072933</v>
      </c>
      <c r="F352" s="38">
        <f t="shared" si="57"/>
        <v>0.6934269104871712</v>
      </c>
      <c r="G352" s="39">
        <f t="shared" si="58"/>
        <v>4317.588671441571</v>
      </c>
      <c r="H352" s="39">
        <f t="shared" si="59"/>
        <v>1697.0622534792719</v>
      </c>
      <c r="I352" s="37">
        <f t="shared" si="60"/>
        <v>6014.650924920843</v>
      </c>
      <c r="J352" s="40">
        <f t="shared" si="61"/>
        <v>-284.28082369713854</v>
      </c>
      <c r="K352" s="37">
        <f t="shared" si="62"/>
        <v>5730.3701012237043</v>
      </c>
      <c r="L352" s="37">
        <f t="shared" si="63"/>
        <v>7422079.2413523206</v>
      </c>
      <c r="M352" s="37">
        <f t="shared" si="64"/>
        <v>7071276.7049100511</v>
      </c>
      <c r="N352" s="41">
        <f>'jan-aug'!M352</f>
        <v>5718860.059748847</v>
      </c>
      <c r="O352" s="41">
        <f t="shared" si="65"/>
        <v>1352416.645161204</v>
      </c>
    </row>
    <row r="353" spans="1:15" s="34" customFormat="1" x14ac:dyDescent="0.2">
      <c r="A353" s="33">
        <v>1816</v>
      </c>
      <c r="B353" s="34" t="s">
        <v>405</v>
      </c>
      <c r="C353" s="36">
        <v>8179</v>
      </c>
      <c r="D353" s="36">
        <v>528</v>
      </c>
      <c r="E353" s="37">
        <f t="shared" si="56"/>
        <v>15490.530303030304</v>
      </c>
      <c r="F353" s="38">
        <f t="shared" si="57"/>
        <v>0.65994888738762003</v>
      </c>
      <c r="G353" s="39">
        <f t="shared" si="58"/>
        <v>4789.0727586671483</v>
      </c>
      <c r="H353" s="39">
        <f t="shared" si="59"/>
        <v>1972.094637694192</v>
      </c>
      <c r="I353" s="37">
        <f t="shared" si="60"/>
        <v>6761.1673963613403</v>
      </c>
      <c r="J353" s="40">
        <f t="shared" si="61"/>
        <v>-284.28082369713854</v>
      </c>
      <c r="K353" s="37">
        <f t="shared" si="62"/>
        <v>6476.8865726642016</v>
      </c>
      <c r="L353" s="37">
        <f t="shared" si="63"/>
        <v>3569896.3852787875</v>
      </c>
      <c r="M353" s="37">
        <f t="shared" si="64"/>
        <v>3419796.1103666984</v>
      </c>
      <c r="N353" s="41">
        <f>'jan-aug'!M353</f>
        <v>2703416.865111337</v>
      </c>
      <c r="O353" s="41">
        <f t="shared" si="65"/>
        <v>716379.24525536131</v>
      </c>
    </row>
    <row r="354" spans="1:15" s="34" customFormat="1" x14ac:dyDescent="0.2">
      <c r="A354" s="33">
        <v>1818</v>
      </c>
      <c r="B354" s="34" t="s">
        <v>320</v>
      </c>
      <c r="C354" s="36">
        <v>36691</v>
      </c>
      <c r="D354" s="36">
        <v>1788</v>
      </c>
      <c r="E354" s="37">
        <f t="shared" si="56"/>
        <v>20520.693512304249</v>
      </c>
      <c r="F354" s="38">
        <f t="shared" si="57"/>
        <v>0.87425082207923488</v>
      </c>
      <c r="G354" s="39">
        <f t="shared" si="58"/>
        <v>1770.9748331027811</v>
      </c>
      <c r="H354" s="39">
        <f t="shared" si="59"/>
        <v>211.53751444831121</v>
      </c>
      <c r="I354" s="37">
        <f t="shared" si="60"/>
        <v>1982.5123475510923</v>
      </c>
      <c r="J354" s="40">
        <f t="shared" si="61"/>
        <v>-284.28082369713854</v>
      </c>
      <c r="K354" s="37">
        <f t="shared" si="62"/>
        <v>1698.2315238539536</v>
      </c>
      <c r="L354" s="37">
        <f t="shared" si="63"/>
        <v>3544732.0774213527</v>
      </c>
      <c r="M354" s="37">
        <f t="shared" si="64"/>
        <v>3036437.9646508689</v>
      </c>
      <c r="N354" s="41">
        <f>'jan-aug'!M354</f>
        <v>2252462.7932179375</v>
      </c>
      <c r="O354" s="41">
        <f t="shared" si="65"/>
        <v>783975.17143293144</v>
      </c>
    </row>
    <row r="355" spans="1:15" s="34" customFormat="1" x14ac:dyDescent="0.2">
      <c r="A355" s="33">
        <v>1820</v>
      </c>
      <c r="B355" s="34" t="s">
        <v>406</v>
      </c>
      <c r="C355" s="36">
        <v>139485</v>
      </c>
      <c r="D355" s="36">
        <v>7428</v>
      </c>
      <c r="E355" s="37">
        <f t="shared" si="56"/>
        <v>18778.271405492731</v>
      </c>
      <c r="F355" s="38">
        <f t="shared" si="57"/>
        <v>0.80001775786161378</v>
      </c>
      <c r="G355" s="39">
        <f t="shared" si="58"/>
        <v>2816.4280971896919</v>
      </c>
      <c r="H355" s="39">
        <f t="shared" si="59"/>
        <v>821.38525183234265</v>
      </c>
      <c r="I355" s="37">
        <f t="shared" si="60"/>
        <v>3637.8133490220343</v>
      </c>
      <c r="J355" s="40">
        <f t="shared" si="61"/>
        <v>-284.28082369713854</v>
      </c>
      <c r="K355" s="37">
        <f t="shared" si="62"/>
        <v>3353.5325253248957</v>
      </c>
      <c r="L355" s="37">
        <f t="shared" si="63"/>
        <v>27021677.556535672</v>
      </c>
      <c r="M355" s="37">
        <f t="shared" si="64"/>
        <v>24910039.598113324</v>
      </c>
      <c r="N355" s="41">
        <f>'jan-aug'!M355</f>
        <v>19720758.852361776</v>
      </c>
      <c r="O355" s="41">
        <f t="shared" si="65"/>
        <v>5189280.7457515486</v>
      </c>
    </row>
    <row r="356" spans="1:15" s="34" customFormat="1" x14ac:dyDescent="0.2">
      <c r="A356" s="33">
        <v>1822</v>
      </c>
      <c r="B356" s="34" t="s">
        <v>407</v>
      </c>
      <c r="C356" s="36">
        <v>34699</v>
      </c>
      <c r="D356" s="36">
        <v>2278</v>
      </c>
      <c r="E356" s="37">
        <f t="shared" si="56"/>
        <v>15232.221246707639</v>
      </c>
      <c r="F356" s="38">
        <f t="shared" si="57"/>
        <v>0.64894404952942608</v>
      </c>
      <c r="G356" s="39">
        <f t="shared" si="58"/>
        <v>4944.0581924607477</v>
      </c>
      <c r="H356" s="39">
        <f t="shared" si="59"/>
        <v>2062.5028074071247</v>
      </c>
      <c r="I356" s="37">
        <f t="shared" si="60"/>
        <v>7006.5609998678719</v>
      </c>
      <c r="J356" s="40">
        <f t="shared" si="61"/>
        <v>-284.28082369713854</v>
      </c>
      <c r="K356" s="37">
        <f t="shared" si="62"/>
        <v>6722.2801761707333</v>
      </c>
      <c r="L356" s="37">
        <f t="shared" si="63"/>
        <v>15960945.957699012</v>
      </c>
      <c r="M356" s="37">
        <f t="shared" si="64"/>
        <v>15313354.241316931</v>
      </c>
      <c r="N356" s="41">
        <f>'jan-aug'!M356</f>
        <v>12064969.543037172</v>
      </c>
      <c r="O356" s="41">
        <f t="shared" si="65"/>
        <v>3248384.6982797589</v>
      </c>
    </row>
    <row r="357" spans="1:15" s="34" customFormat="1" x14ac:dyDescent="0.2">
      <c r="A357" s="33">
        <v>1824</v>
      </c>
      <c r="B357" s="34" t="s">
        <v>408</v>
      </c>
      <c r="C357" s="36">
        <v>253727</v>
      </c>
      <c r="D357" s="36">
        <v>13465</v>
      </c>
      <c r="E357" s="37">
        <f t="shared" si="56"/>
        <v>18843.445971036021</v>
      </c>
      <c r="F357" s="38">
        <f t="shared" si="57"/>
        <v>0.80279441438497701</v>
      </c>
      <c r="G357" s="39">
        <f t="shared" si="58"/>
        <v>2777.3233578637182</v>
      </c>
      <c r="H357" s="39">
        <f t="shared" si="59"/>
        <v>798.57415389219125</v>
      </c>
      <c r="I357" s="37">
        <f t="shared" si="60"/>
        <v>3575.8975117559094</v>
      </c>
      <c r="J357" s="40">
        <f t="shared" si="61"/>
        <v>-284.28082369713854</v>
      </c>
      <c r="K357" s="37">
        <f t="shared" si="62"/>
        <v>3291.6166880587707</v>
      </c>
      <c r="L357" s="37">
        <f t="shared" si="63"/>
        <v>48149459.99579332</v>
      </c>
      <c r="M357" s="37">
        <f t="shared" si="64"/>
        <v>44321618.704711348</v>
      </c>
      <c r="N357" s="41">
        <f>'jan-aug'!M357</f>
        <v>36461323.747583628</v>
      </c>
      <c r="O357" s="41">
        <f t="shared" si="65"/>
        <v>7860294.9571277201</v>
      </c>
    </row>
    <row r="358" spans="1:15" s="34" customFormat="1" x14ac:dyDescent="0.2">
      <c r="A358" s="33">
        <v>1825</v>
      </c>
      <c r="B358" s="34" t="s">
        <v>409</v>
      </c>
      <c r="C358" s="36">
        <v>25785</v>
      </c>
      <c r="D358" s="36">
        <v>1469</v>
      </c>
      <c r="E358" s="37">
        <f t="shared" si="56"/>
        <v>17552.756977535737</v>
      </c>
      <c r="F358" s="38">
        <f t="shared" si="57"/>
        <v>0.7478067058584762</v>
      </c>
      <c r="G358" s="39">
        <f t="shared" si="58"/>
        <v>3551.7367539638885</v>
      </c>
      <c r="H358" s="39">
        <f t="shared" si="59"/>
        <v>1250.3153016172905</v>
      </c>
      <c r="I358" s="37">
        <f t="shared" si="60"/>
        <v>4802.052055581179</v>
      </c>
      <c r="J358" s="40">
        <f t="shared" si="61"/>
        <v>-284.28082369713854</v>
      </c>
      <c r="K358" s="37">
        <f t="shared" si="62"/>
        <v>4517.7712318840404</v>
      </c>
      <c r="L358" s="37">
        <f t="shared" si="63"/>
        <v>7054214.4696487524</v>
      </c>
      <c r="M358" s="37">
        <f t="shared" si="64"/>
        <v>6636605.9396376554</v>
      </c>
      <c r="N358" s="41">
        <f>'jan-aug'!M358</f>
        <v>4914751.5622131722</v>
      </c>
      <c r="O358" s="41">
        <f t="shared" si="65"/>
        <v>1721854.3774244832</v>
      </c>
    </row>
    <row r="359" spans="1:15" s="34" customFormat="1" x14ac:dyDescent="0.2">
      <c r="A359" s="33">
        <v>1826</v>
      </c>
      <c r="B359" s="34" t="s">
        <v>410</v>
      </c>
      <c r="C359" s="36">
        <v>23891</v>
      </c>
      <c r="D359" s="36">
        <v>1414</v>
      </c>
      <c r="E359" s="37">
        <f t="shared" si="56"/>
        <v>16896.039603960395</v>
      </c>
      <c r="F359" s="38">
        <f t="shared" si="57"/>
        <v>0.71982832864731094</v>
      </c>
      <c r="G359" s="39">
        <f t="shared" si="58"/>
        <v>3945.7671781090939</v>
      </c>
      <c r="H359" s="39">
        <f t="shared" si="59"/>
        <v>1480.1663823686604</v>
      </c>
      <c r="I359" s="37">
        <f t="shared" si="60"/>
        <v>5425.9335604777543</v>
      </c>
      <c r="J359" s="40">
        <f t="shared" si="61"/>
        <v>-284.28082369713854</v>
      </c>
      <c r="K359" s="37">
        <f t="shared" si="62"/>
        <v>5141.6527367806157</v>
      </c>
      <c r="L359" s="37">
        <f t="shared" si="63"/>
        <v>7672270.0545155443</v>
      </c>
      <c r="M359" s="37">
        <f t="shared" si="64"/>
        <v>7270296.9698077906</v>
      </c>
      <c r="N359" s="41">
        <f>'jan-aug'!M359</f>
        <v>5399973.763764075</v>
      </c>
      <c r="O359" s="41">
        <f t="shared" si="65"/>
        <v>1870323.2060437156</v>
      </c>
    </row>
    <row r="360" spans="1:15" s="34" customFormat="1" x14ac:dyDescent="0.2">
      <c r="A360" s="33">
        <v>1827</v>
      </c>
      <c r="B360" s="34" t="s">
        <v>411</v>
      </c>
      <c r="C360" s="36">
        <v>25069</v>
      </c>
      <c r="D360" s="36">
        <v>1410</v>
      </c>
      <c r="E360" s="37">
        <f t="shared" si="56"/>
        <v>17779.432624113477</v>
      </c>
      <c r="F360" s="38">
        <f t="shared" si="57"/>
        <v>0.7574638536662297</v>
      </c>
      <c r="G360" s="39">
        <f t="shared" si="58"/>
        <v>3415.7313660172445</v>
      </c>
      <c r="H360" s="39">
        <f t="shared" si="59"/>
        <v>1170.9788253150816</v>
      </c>
      <c r="I360" s="37">
        <f t="shared" si="60"/>
        <v>4586.7101913323258</v>
      </c>
      <c r="J360" s="40">
        <f t="shared" si="61"/>
        <v>-284.28082369713854</v>
      </c>
      <c r="K360" s="37">
        <f t="shared" si="62"/>
        <v>4302.4293676351872</v>
      </c>
      <c r="L360" s="37">
        <f t="shared" si="63"/>
        <v>6467261.3697785791</v>
      </c>
      <c r="M360" s="37">
        <f t="shared" si="64"/>
        <v>6066425.4083656138</v>
      </c>
      <c r="N360" s="41">
        <f>'jan-aug'!M360</f>
        <v>4665849.0147859585</v>
      </c>
      <c r="O360" s="41">
        <f t="shared" si="65"/>
        <v>1400576.3935796553</v>
      </c>
    </row>
    <row r="361" spans="1:15" s="34" customFormat="1" x14ac:dyDescent="0.2">
      <c r="A361" s="33">
        <v>1828</v>
      </c>
      <c r="B361" s="34" t="s">
        <v>412</v>
      </c>
      <c r="C361" s="36">
        <v>29108</v>
      </c>
      <c r="D361" s="36">
        <v>1837</v>
      </c>
      <c r="E361" s="37">
        <f t="shared" si="56"/>
        <v>15845.400108873162</v>
      </c>
      <c r="F361" s="38">
        <f t="shared" si="57"/>
        <v>0.6750675391672587</v>
      </c>
      <c r="G361" s="39">
        <f t="shared" si="58"/>
        <v>4576.1508751614338</v>
      </c>
      <c r="H361" s="39">
        <f t="shared" si="59"/>
        <v>1847.8902056491918</v>
      </c>
      <c r="I361" s="37">
        <f t="shared" si="60"/>
        <v>6424.0410808106253</v>
      </c>
      <c r="J361" s="40">
        <f t="shared" si="61"/>
        <v>-284.28082369713854</v>
      </c>
      <c r="K361" s="37">
        <f t="shared" si="62"/>
        <v>6139.7602571134867</v>
      </c>
      <c r="L361" s="37">
        <f t="shared" si="63"/>
        <v>11800963.465449119</v>
      </c>
      <c r="M361" s="37">
        <f t="shared" si="64"/>
        <v>11278739.592317475</v>
      </c>
      <c r="N361" s="41">
        <f>'jan-aug'!M361</f>
        <v>9090178.4681998622</v>
      </c>
      <c r="O361" s="41">
        <f t="shared" si="65"/>
        <v>2188561.1241176128</v>
      </c>
    </row>
    <row r="362" spans="1:15" s="34" customFormat="1" x14ac:dyDescent="0.2">
      <c r="A362" s="33">
        <v>1832</v>
      </c>
      <c r="B362" s="34" t="s">
        <v>413</v>
      </c>
      <c r="C362" s="36">
        <v>102769</v>
      </c>
      <c r="D362" s="36">
        <v>4524</v>
      </c>
      <c r="E362" s="37">
        <f t="shared" si="56"/>
        <v>22716.401414677275</v>
      </c>
      <c r="F362" s="38">
        <f t="shared" si="57"/>
        <v>0.96779539149373806</v>
      </c>
      <c r="G362" s="39">
        <f t="shared" si="58"/>
        <v>453.55009167896566</v>
      </c>
      <c r="H362" s="39">
        <f t="shared" si="59"/>
        <v>0</v>
      </c>
      <c r="I362" s="37">
        <f t="shared" si="60"/>
        <v>453.55009167896566</v>
      </c>
      <c r="J362" s="40">
        <f t="shared" si="61"/>
        <v>-284.28082369713854</v>
      </c>
      <c r="K362" s="37">
        <f t="shared" si="62"/>
        <v>169.26926798182711</v>
      </c>
      <c r="L362" s="37">
        <f t="shared" si="63"/>
        <v>2051860.6147556407</v>
      </c>
      <c r="M362" s="37">
        <f t="shared" si="64"/>
        <v>765774.16834978585</v>
      </c>
      <c r="N362" s="41">
        <f>'jan-aug'!M362</f>
        <v>-2788663.9649396748</v>
      </c>
      <c r="O362" s="41">
        <f t="shared" si="65"/>
        <v>3554438.1332894606</v>
      </c>
    </row>
    <row r="363" spans="1:15" s="34" customFormat="1" x14ac:dyDescent="0.2">
      <c r="A363" s="33">
        <v>1833</v>
      </c>
      <c r="B363" s="34" t="s">
        <v>414</v>
      </c>
      <c r="C363" s="36">
        <v>533803</v>
      </c>
      <c r="D363" s="36">
        <v>26101</v>
      </c>
      <c r="E363" s="37">
        <f t="shared" si="56"/>
        <v>20451.438642197616</v>
      </c>
      <c r="F363" s="38">
        <f t="shared" si="57"/>
        <v>0.87130033080624691</v>
      </c>
      <c r="G363" s="39">
        <f t="shared" si="58"/>
        <v>1812.5277551667612</v>
      </c>
      <c r="H363" s="39">
        <f t="shared" si="59"/>
        <v>235.77671898563293</v>
      </c>
      <c r="I363" s="37">
        <f t="shared" si="60"/>
        <v>2048.3044741523941</v>
      </c>
      <c r="J363" s="40">
        <f t="shared" si="61"/>
        <v>-284.28082369713854</v>
      </c>
      <c r="K363" s="37">
        <f t="shared" si="62"/>
        <v>1764.0236504552554</v>
      </c>
      <c r="L363" s="37">
        <f t="shared" si="63"/>
        <v>53462795.079851635</v>
      </c>
      <c r="M363" s="37">
        <f t="shared" si="64"/>
        <v>46042781.300532624</v>
      </c>
      <c r="N363" s="41">
        <f>'jan-aug'!M363</f>
        <v>35104705.769452713</v>
      </c>
      <c r="O363" s="41">
        <f t="shared" si="65"/>
        <v>10938075.531079911</v>
      </c>
    </row>
    <row r="364" spans="1:15" s="34" customFormat="1" x14ac:dyDescent="0.2">
      <c r="A364" s="33">
        <v>1834</v>
      </c>
      <c r="B364" s="34" t="s">
        <v>415</v>
      </c>
      <c r="C364" s="36">
        <v>46619</v>
      </c>
      <c r="D364" s="36">
        <v>1920</v>
      </c>
      <c r="E364" s="37">
        <f t="shared" si="56"/>
        <v>24280.729166666668</v>
      </c>
      <c r="F364" s="38">
        <f t="shared" si="57"/>
        <v>1.0344410349442414</v>
      </c>
      <c r="G364" s="39">
        <f t="shared" si="58"/>
        <v>-485.04655951466992</v>
      </c>
      <c r="H364" s="39">
        <f t="shared" si="59"/>
        <v>0</v>
      </c>
      <c r="I364" s="37">
        <f t="shared" si="60"/>
        <v>-485.04655951466992</v>
      </c>
      <c r="J364" s="40">
        <f t="shared" si="61"/>
        <v>-284.28082369713854</v>
      </c>
      <c r="K364" s="37">
        <f t="shared" si="62"/>
        <v>-769.32738321180841</v>
      </c>
      <c r="L364" s="37">
        <f t="shared" si="63"/>
        <v>-931289.39426816627</v>
      </c>
      <c r="M364" s="37">
        <f t="shared" si="64"/>
        <v>-1477108.5757666721</v>
      </c>
      <c r="N364" s="41">
        <f>'jan-aug'!M364</f>
        <v>-1400278.6058099424</v>
      </c>
      <c r="O364" s="41">
        <f t="shared" si="65"/>
        <v>-76829.969956729794</v>
      </c>
    </row>
    <row r="365" spans="1:15" s="34" customFormat="1" x14ac:dyDescent="0.2">
      <c r="A365" s="33">
        <v>1835</v>
      </c>
      <c r="B365" s="34" t="s">
        <v>416</v>
      </c>
      <c r="C365" s="36">
        <v>9570</v>
      </c>
      <c r="D365" s="36">
        <v>465</v>
      </c>
      <c r="E365" s="37">
        <f t="shared" si="56"/>
        <v>20580.645161290322</v>
      </c>
      <c r="F365" s="38">
        <f t="shared" si="57"/>
        <v>0.87680496472454328</v>
      </c>
      <c r="G365" s="39">
        <f t="shared" si="58"/>
        <v>1735.0038437111375</v>
      </c>
      <c r="H365" s="39">
        <f t="shared" si="59"/>
        <v>190.55443730318584</v>
      </c>
      <c r="I365" s="37">
        <f t="shared" si="60"/>
        <v>1925.5582810143233</v>
      </c>
      <c r="J365" s="40">
        <f t="shared" si="61"/>
        <v>-284.28082369713854</v>
      </c>
      <c r="K365" s="37">
        <f t="shared" si="62"/>
        <v>1641.2774573171846</v>
      </c>
      <c r="L365" s="37">
        <f t="shared" si="63"/>
        <v>895384.60067166027</v>
      </c>
      <c r="M365" s="37">
        <f t="shared" si="64"/>
        <v>763194.01765249087</v>
      </c>
      <c r="N365" s="41">
        <f>'jan-aug'!M365</f>
        <v>384216.90015540441</v>
      </c>
      <c r="O365" s="41">
        <f t="shared" si="65"/>
        <v>378977.11749708647</v>
      </c>
    </row>
    <row r="366" spans="1:15" s="34" customFormat="1" x14ac:dyDescent="0.2">
      <c r="A366" s="33">
        <v>1836</v>
      </c>
      <c r="B366" s="34" t="s">
        <v>417</v>
      </c>
      <c r="C366" s="36">
        <v>21312</v>
      </c>
      <c r="D366" s="36">
        <v>1267</v>
      </c>
      <c r="E366" s="37">
        <f t="shared" si="56"/>
        <v>16820.836621941595</v>
      </c>
      <c r="F366" s="38">
        <f t="shared" si="57"/>
        <v>0.71662442772586676</v>
      </c>
      <c r="G366" s="39">
        <f t="shared" si="58"/>
        <v>3990.8889673203739</v>
      </c>
      <c r="H366" s="39">
        <f t="shared" si="59"/>
        <v>1506.4874260752404</v>
      </c>
      <c r="I366" s="37">
        <f t="shared" si="60"/>
        <v>5497.3763933956143</v>
      </c>
      <c r="J366" s="40">
        <f t="shared" si="61"/>
        <v>-284.28082369713854</v>
      </c>
      <c r="K366" s="37">
        <f t="shared" si="62"/>
        <v>5213.0955696984756</v>
      </c>
      <c r="L366" s="37">
        <f t="shared" si="63"/>
        <v>6965175.8904322432</v>
      </c>
      <c r="M366" s="37">
        <f t="shared" si="64"/>
        <v>6604992.086807969</v>
      </c>
      <c r="N366" s="41">
        <f>'jan-aug'!M366</f>
        <v>5157926.7388183037</v>
      </c>
      <c r="O366" s="41">
        <f t="shared" si="65"/>
        <v>1447065.3479896653</v>
      </c>
    </row>
    <row r="367" spans="1:15" s="34" customFormat="1" x14ac:dyDescent="0.2">
      <c r="A367" s="33">
        <v>1837</v>
      </c>
      <c r="B367" s="34" t="s">
        <v>418</v>
      </c>
      <c r="C367" s="36">
        <v>147461</v>
      </c>
      <c r="D367" s="36">
        <v>6435</v>
      </c>
      <c r="E367" s="37">
        <f t="shared" si="56"/>
        <v>22915.462315462315</v>
      </c>
      <c r="F367" s="38">
        <f t="shared" si="57"/>
        <v>0.97627605790254179</v>
      </c>
      <c r="G367" s="39">
        <f t="shared" si="58"/>
        <v>334.11355120794178</v>
      </c>
      <c r="H367" s="39">
        <f t="shared" si="59"/>
        <v>0</v>
      </c>
      <c r="I367" s="37">
        <f t="shared" si="60"/>
        <v>334.11355120794178</v>
      </c>
      <c r="J367" s="40">
        <f t="shared" si="61"/>
        <v>-284.28082369713854</v>
      </c>
      <c r="K367" s="37">
        <f t="shared" si="62"/>
        <v>49.832727510803238</v>
      </c>
      <c r="L367" s="37">
        <f t="shared" si="63"/>
        <v>2150020.7020231052</v>
      </c>
      <c r="M367" s="37">
        <f t="shared" si="64"/>
        <v>320673.60153201886</v>
      </c>
      <c r="N367" s="41">
        <f>'jan-aug'!M367</f>
        <v>-3167030.6397848735</v>
      </c>
      <c r="O367" s="41">
        <f t="shared" si="65"/>
        <v>3487704.2413168922</v>
      </c>
    </row>
    <row r="368" spans="1:15" s="34" customFormat="1" x14ac:dyDescent="0.2">
      <c r="A368" s="33">
        <v>1838</v>
      </c>
      <c r="B368" s="34" t="s">
        <v>419</v>
      </c>
      <c r="C368" s="36">
        <v>39209</v>
      </c>
      <c r="D368" s="36">
        <v>2024</v>
      </c>
      <c r="E368" s="37">
        <f t="shared" si="56"/>
        <v>19372.035573122528</v>
      </c>
      <c r="F368" s="38">
        <f t="shared" si="57"/>
        <v>0.82531411596765392</v>
      </c>
      <c r="G368" s="39">
        <f t="shared" si="58"/>
        <v>2460.1695966118136</v>
      </c>
      <c r="H368" s="39">
        <f t="shared" si="59"/>
        <v>613.56779316191364</v>
      </c>
      <c r="I368" s="37">
        <f t="shared" si="60"/>
        <v>3073.737389773727</v>
      </c>
      <c r="J368" s="40">
        <f t="shared" si="61"/>
        <v>-284.28082369713854</v>
      </c>
      <c r="K368" s="37">
        <f t="shared" si="62"/>
        <v>2789.4565660765884</v>
      </c>
      <c r="L368" s="37">
        <f t="shared" si="63"/>
        <v>6221244.4769020239</v>
      </c>
      <c r="M368" s="37">
        <f t="shared" si="64"/>
        <v>5645860.0897390153</v>
      </c>
      <c r="N368" s="41">
        <f>'jan-aug'!M368</f>
        <v>3822822.9829267948</v>
      </c>
      <c r="O368" s="41">
        <f t="shared" si="65"/>
        <v>1823037.1068122205</v>
      </c>
    </row>
    <row r="369" spans="1:15" s="34" customFormat="1" x14ac:dyDescent="0.2">
      <c r="A369" s="33">
        <v>1839</v>
      </c>
      <c r="B369" s="34" t="s">
        <v>420</v>
      </c>
      <c r="C369" s="36">
        <v>21890</v>
      </c>
      <c r="D369" s="36">
        <v>1043</v>
      </c>
      <c r="E369" s="37">
        <f t="shared" si="56"/>
        <v>20987.535953978906</v>
      </c>
      <c r="F369" s="38">
        <f t="shared" si="57"/>
        <v>0.89413988616816664</v>
      </c>
      <c r="G369" s="39">
        <f t="shared" si="58"/>
        <v>1490.869368097987</v>
      </c>
      <c r="H369" s="39">
        <f t="shared" si="59"/>
        <v>48.142659862181425</v>
      </c>
      <c r="I369" s="37">
        <f t="shared" si="60"/>
        <v>1539.0120279601686</v>
      </c>
      <c r="J369" s="40">
        <f t="shared" si="61"/>
        <v>-284.28082369713854</v>
      </c>
      <c r="K369" s="37">
        <f t="shared" si="62"/>
        <v>1254.7312042630301</v>
      </c>
      <c r="L369" s="37">
        <f t="shared" si="63"/>
        <v>1605189.5451624559</v>
      </c>
      <c r="M369" s="37">
        <f t="shared" si="64"/>
        <v>1308684.6460463405</v>
      </c>
      <c r="N369" s="41">
        <f>'jan-aug'!M369</f>
        <v>330228.44486470311</v>
      </c>
      <c r="O369" s="41">
        <f t="shared" si="65"/>
        <v>978456.20118163736</v>
      </c>
    </row>
    <row r="370" spans="1:15" s="34" customFormat="1" x14ac:dyDescent="0.2">
      <c r="A370" s="33">
        <v>1840</v>
      </c>
      <c r="B370" s="34" t="s">
        <v>421</v>
      </c>
      <c r="C370" s="36">
        <v>87416</v>
      </c>
      <c r="D370" s="36">
        <v>4702</v>
      </c>
      <c r="E370" s="37">
        <f t="shared" si="56"/>
        <v>18591.237771161206</v>
      </c>
      <c r="F370" s="38">
        <f t="shared" si="57"/>
        <v>0.79204949360812937</v>
      </c>
      <c r="G370" s="39">
        <f t="shared" si="58"/>
        <v>2928.6482777886072</v>
      </c>
      <c r="H370" s="39">
        <f t="shared" si="59"/>
        <v>886.84702384837635</v>
      </c>
      <c r="I370" s="37">
        <f t="shared" si="60"/>
        <v>3815.4953016369836</v>
      </c>
      <c r="J370" s="40">
        <f t="shared" si="61"/>
        <v>-284.28082369713854</v>
      </c>
      <c r="K370" s="37">
        <f t="shared" si="62"/>
        <v>3531.214477939845</v>
      </c>
      <c r="L370" s="37">
        <f t="shared" si="63"/>
        <v>17940458.908297095</v>
      </c>
      <c r="M370" s="37">
        <f t="shared" si="64"/>
        <v>16603770.475273151</v>
      </c>
      <c r="N370" s="41">
        <f>'jan-aug'!M370</f>
        <v>12790117.423775587</v>
      </c>
      <c r="O370" s="41">
        <f t="shared" si="65"/>
        <v>3813653.0514975637</v>
      </c>
    </row>
    <row r="371" spans="1:15" s="34" customFormat="1" x14ac:dyDescent="0.2">
      <c r="A371" s="33">
        <v>1841</v>
      </c>
      <c r="B371" s="34" t="s">
        <v>422</v>
      </c>
      <c r="C371" s="36">
        <v>195598</v>
      </c>
      <c r="D371" s="36">
        <v>9729</v>
      </c>
      <c r="E371" s="37">
        <f t="shared" si="56"/>
        <v>20104.635625449686</v>
      </c>
      <c r="F371" s="38">
        <f t="shared" si="57"/>
        <v>0.85652535147576558</v>
      </c>
      <c r="G371" s="39">
        <f t="shared" si="58"/>
        <v>2020.6095652155191</v>
      </c>
      <c r="H371" s="39">
        <f t="shared" si="59"/>
        <v>357.15777484740846</v>
      </c>
      <c r="I371" s="37">
        <f t="shared" si="60"/>
        <v>2377.7673400629274</v>
      </c>
      <c r="J371" s="40">
        <f t="shared" si="61"/>
        <v>-284.28082369713854</v>
      </c>
      <c r="K371" s="37">
        <f t="shared" si="62"/>
        <v>2093.4865163657887</v>
      </c>
      <c r="L371" s="37">
        <f t="shared" si="63"/>
        <v>23133298.451472219</v>
      </c>
      <c r="M371" s="37">
        <f t="shared" si="64"/>
        <v>20367530.31772276</v>
      </c>
      <c r="N371" s="41">
        <f>'jan-aug'!M371</f>
        <v>13828958.202023111</v>
      </c>
      <c r="O371" s="41">
        <f t="shared" si="65"/>
        <v>6538572.1156996489</v>
      </c>
    </row>
    <row r="372" spans="1:15" s="34" customFormat="1" x14ac:dyDescent="0.2">
      <c r="A372" s="33">
        <v>1845</v>
      </c>
      <c r="B372" s="34" t="s">
        <v>423</v>
      </c>
      <c r="C372" s="36">
        <v>53844</v>
      </c>
      <c r="D372" s="36">
        <v>1958</v>
      </c>
      <c r="E372" s="37">
        <f t="shared" si="56"/>
        <v>27499.489274770174</v>
      </c>
      <c r="F372" s="38">
        <f t="shared" si="57"/>
        <v>1.1715710821767122</v>
      </c>
      <c r="G372" s="39">
        <f t="shared" si="58"/>
        <v>-2416.3026243767736</v>
      </c>
      <c r="H372" s="39">
        <f t="shared" si="59"/>
        <v>0</v>
      </c>
      <c r="I372" s="37">
        <f t="shared" si="60"/>
        <v>-2416.3026243767736</v>
      </c>
      <c r="J372" s="40">
        <f t="shared" si="61"/>
        <v>-284.28082369713854</v>
      </c>
      <c r="K372" s="37">
        <f t="shared" si="62"/>
        <v>-2700.5834480739122</v>
      </c>
      <c r="L372" s="37">
        <f t="shared" si="63"/>
        <v>-4731120.538529723</v>
      </c>
      <c r="M372" s="37">
        <f t="shared" si="64"/>
        <v>-5287742.3913287204</v>
      </c>
      <c r="N372" s="41">
        <f>'jan-aug'!M372</f>
        <v>-6770751.2032165974</v>
      </c>
      <c r="O372" s="41">
        <f t="shared" si="65"/>
        <v>1483008.8118878771</v>
      </c>
    </row>
    <row r="373" spans="1:15" s="34" customFormat="1" x14ac:dyDescent="0.2">
      <c r="A373" s="33">
        <v>1848</v>
      </c>
      <c r="B373" s="34" t="s">
        <v>424</v>
      </c>
      <c r="C373" s="36">
        <v>47849</v>
      </c>
      <c r="D373" s="36">
        <v>2543</v>
      </c>
      <c r="E373" s="37">
        <f t="shared" si="56"/>
        <v>18815.965395202518</v>
      </c>
      <c r="F373" s="38">
        <f t="shared" si="57"/>
        <v>0.80162364907925066</v>
      </c>
      <c r="G373" s="39">
        <f t="shared" si="58"/>
        <v>2793.8117033638196</v>
      </c>
      <c r="H373" s="39">
        <f t="shared" si="59"/>
        <v>808.1923554339171</v>
      </c>
      <c r="I373" s="37">
        <f t="shared" si="60"/>
        <v>3602.0040587977364</v>
      </c>
      <c r="J373" s="40">
        <f t="shared" si="61"/>
        <v>-284.28082369713854</v>
      </c>
      <c r="K373" s="37">
        <f t="shared" si="62"/>
        <v>3317.7232351005978</v>
      </c>
      <c r="L373" s="37">
        <f t="shared" si="63"/>
        <v>9159896.3215226438</v>
      </c>
      <c r="M373" s="37">
        <f t="shared" si="64"/>
        <v>8436970.1868608203</v>
      </c>
      <c r="N373" s="41">
        <f>'jan-aug'!M373</f>
        <v>6823621.6628373722</v>
      </c>
      <c r="O373" s="41">
        <f t="shared" si="65"/>
        <v>1613348.5240234481</v>
      </c>
    </row>
    <row r="374" spans="1:15" s="34" customFormat="1" x14ac:dyDescent="0.2">
      <c r="A374" s="33">
        <v>1849</v>
      </c>
      <c r="B374" s="34" t="s">
        <v>425</v>
      </c>
      <c r="C374" s="36">
        <v>36816</v>
      </c>
      <c r="D374" s="36">
        <v>1810</v>
      </c>
      <c r="E374" s="37">
        <f t="shared" si="56"/>
        <v>20340.331491712706</v>
      </c>
      <c r="F374" s="38">
        <f t="shared" si="57"/>
        <v>0.86656679109463475</v>
      </c>
      <c r="G374" s="39">
        <f t="shared" si="58"/>
        <v>1879.1920454577069</v>
      </c>
      <c r="H374" s="39">
        <f t="shared" si="59"/>
        <v>274.6642216553513</v>
      </c>
      <c r="I374" s="37">
        <f t="shared" si="60"/>
        <v>2153.856267113058</v>
      </c>
      <c r="J374" s="40">
        <f t="shared" si="61"/>
        <v>-284.28082369713854</v>
      </c>
      <c r="K374" s="37">
        <f t="shared" si="62"/>
        <v>1869.5754434159194</v>
      </c>
      <c r="L374" s="37">
        <f t="shared" si="63"/>
        <v>3898479.8434746349</v>
      </c>
      <c r="M374" s="37">
        <f t="shared" si="64"/>
        <v>3383931.5525828139</v>
      </c>
      <c r="N374" s="41">
        <f>'jan-aug'!M374</f>
        <v>1788573.9125975803</v>
      </c>
      <c r="O374" s="41">
        <f t="shared" si="65"/>
        <v>1595357.6399852335</v>
      </c>
    </row>
    <row r="375" spans="1:15" s="34" customFormat="1" x14ac:dyDescent="0.2">
      <c r="A375" s="33">
        <v>1850</v>
      </c>
      <c r="B375" s="34" t="s">
        <v>426</v>
      </c>
      <c r="C375" s="36">
        <v>37389</v>
      </c>
      <c r="D375" s="36">
        <v>1960</v>
      </c>
      <c r="E375" s="37">
        <f t="shared" si="56"/>
        <v>19076.020408163266</v>
      </c>
      <c r="F375" s="38">
        <f t="shared" si="57"/>
        <v>0.81270287058462709</v>
      </c>
      <c r="G375" s="39">
        <f t="shared" si="58"/>
        <v>2637.7786955873712</v>
      </c>
      <c r="H375" s="39">
        <f t="shared" si="59"/>
        <v>717.17310089765556</v>
      </c>
      <c r="I375" s="37">
        <f t="shared" si="60"/>
        <v>3354.9517964850265</v>
      </c>
      <c r="J375" s="40">
        <f t="shared" si="61"/>
        <v>-284.28082369713854</v>
      </c>
      <c r="K375" s="37">
        <f t="shared" si="62"/>
        <v>3070.6709727878879</v>
      </c>
      <c r="L375" s="37">
        <f t="shared" si="63"/>
        <v>6575705.521110652</v>
      </c>
      <c r="M375" s="37">
        <f t="shared" si="64"/>
        <v>6018515.1066642599</v>
      </c>
      <c r="N375" s="41">
        <f>'jan-aug'!M375</f>
        <v>3663976.9992769361</v>
      </c>
      <c r="O375" s="41">
        <f t="shared" si="65"/>
        <v>2354538.1073873239</v>
      </c>
    </row>
    <row r="376" spans="1:15" s="34" customFormat="1" x14ac:dyDescent="0.2">
      <c r="A376" s="33">
        <v>1851</v>
      </c>
      <c r="B376" s="34" t="s">
        <v>427</v>
      </c>
      <c r="C376" s="36">
        <v>41221</v>
      </c>
      <c r="D376" s="36">
        <v>2134</v>
      </c>
      <c r="E376" s="37">
        <f t="shared" si="56"/>
        <v>19316.307403936269</v>
      </c>
      <c r="F376" s="38">
        <f t="shared" si="57"/>
        <v>0.8229399078204076</v>
      </c>
      <c r="G376" s="39">
        <f t="shared" si="58"/>
        <v>2493.6064981235691</v>
      </c>
      <c r="H376" s="39">
        <f t="shared" si="59"/>
        <v>633.0726523771043</v>
      </c>
      <c r="I376" s="37">
        <f t="shared" si="60"/>
        <v>3126.6791505006731</v>
      </c>
      <c r="J376" s="40">
        <f t="shared" si="61"/>
        <v>-284.28082369713854</v>
      </c>
      <c r="K376" s="37">
        <f t="shared" si="62"/>
        <v>2842.3983268035345</v>
      </c>
      <c r="L376" s="37">
        <f t="shared" si="63"/>
        <v>6672333.3071684362</v>
      </c>
      <c r="M376" s="37">
        <f t="shared" si="64"/>
        <v>6065678.0293987421</v>
      </c>
      <c r="N376" s="41">
        <f>'jan-aug'!M376</f>
        <v>4555728.5798249887</v>
      </c>
      <c r="O376" s="41">
        <f t="shared" si="65"/>
        <v>1509949.4495737534</v>
      </c>
    </row>
    <row r="377" spans="1:15" s="34" customFormat="1" x14ac:dyDescent="0.2">
      <c r="A377" s="33">
        <v>1852</v>
      </c>
      <c r="B377" s="34" t="s">
        <v>428</v>
      </c>
      <c r="C377" s="36">
        <v>20870</v>
      </c>
      <c r="D377" s="36">
        <v>1252</v>
      </c>
      <c r="E377" s="37">
        <f t="shared" si="56"/>
        <v>16669.32907348243</v>
      </c>
      <c r="F377" s="38">
        <f t="shared" si="57"/>
        <v>0.7101696946676388</v>
      </c>
      <c r="G377" s="39">
        <f t="shared" si="58"/>
        <v>4081.7934963958728</v>
      </c>
      <c r="H377" s="39">
        <f t="shared" si="59"/>
        <v>1559.5150680359482</v>
      </c>
      <c r="I377" s="37">
        <f t="shared" si="60"/>
        <v>5641.3085644318207</v>
      </c>
      <c r="J377" s="40">
        <f t="shared" si="61"/>
        <v>-284.28082369713854</v>
      </c>
      <c r="K377" s="37">
        <f t="shared" si="62"/>
        <v>5357.0277407346821</v>
      </c>
      <c r="L377" s="37">
        <f t="shared" si="63"/>
        <v>7062918.3226686399</v>
      </c>
      <c r="M377" s="37">
        <f t="shared" si="64"/>
        <v>6706998.731399822</v>
      </c>
      <c r="N377" s="41">
        <f>'jan-aug'!M377</f>
        <v>5591496.4301503701</v>
      </c>
      <c r="O377" s="41">
        <f t="shared" si="65"/>
        <v>1115502.3012494519</v>
      </c>
    </row>
    <row r="378" spans="1:15" s="34" customFormat="1" x14ac:dyDescent="0.2">
      <c r="A378" s="33">
        <v>1853</v>
      </c>
      <c r="B378" s="34" t="s">
        <v>429</v>
      </c>
      <c r="C378" s="36">
        <v>23542</v>
      </c>
      <c r="D378" s="36">
        <v>1402</v>
      </c>
      <c r="E378" s="37">
        <f t="shared" si="56"/>
        <v>16791.726105563481</v>
      </c>
      <c r="F378" s="38">
        <f t="shared" si="57"/>
        <v>0.71538422145021352</v>
      </c>
      <c r="G378" s="39">
        <f t="shared" si="58"/>
        <v>4008.3552771472423</v>
      </c>
      <c r="H378" s="39">
        <f t="shared" si="59"/>
        <v>1516.6761068075803</v>
      </c>
      <c r="I378" s="37">
        <f t="shared" si="60"/>
        <v>5525.0313839548226</v>
      </c>
      <c r="J378" s="40">
        <f t="shared" si="61"/>
        <v>-284.28082369713854</v>
      </c>
      <c r="K378" s="37">
        <f t="shared" si="62"/>
        <v>5240.7505602576839</v>
      </c>
      <c r="L378" s="37">
        <f t="shared" si="63"/>
        <v>7746094.0003046617</v>
      </c>
      <c r="M378" s="37">
        <f t="shared" si="64"/>
        <v>7347532.2854812732</v>
      </c>
      <c r="N378" s="41">
        <f>'jan-aug'!M378</f>
        <v>5511799.5168297254</v>
      </c>
      <c r="O378" s="41">
        <f t="shared" si="65"/>
        <v>1835732.7686515478</v>
      </c>
    </row>
    <row r="379" spans="1:15" s="34" customFormat="1" x14ac:dyDescent="0.2">
      <c r="A379" s="33">
        <v>1854</v>
      </c>
      <c r="B379" s="34" t="s">
        <v>430</v>
      </c>
      <c r="C379" s="36">
        <v>40003</v>
      </c>
      <c r="D379" s="36">
        <v>2554</v>
      </c>
      <c r="E379" s="37">
        <f t="shared" si="56"/>
        <v>15662.881754111198</v>
      </c>
      <c r="F379" s="38">
        <f t="shared" si="57"/>
        <v>0.66729164106715211</v>
      </c>
      <c r="G379" s="39">
        <f t="shared" si="58"/>
        <v>4685.6618880186115</v>
      </c>
      <c r="H379" s="39">
        <f t="shared" si="59"/>
        <v>1911.7716298158789</v>
      </c>
      <c r="I379" s="37">
        <f t="shared" si="60"/>
        <v>6597.43351783449</v>
      </c>
      <c r="J379" s="40">
        <f t="shared" si="61"/>
        <v>-284.28082369713854</v>
      </c>
      <c r="K379" s="37">
        <f t="shared" si="62"/>
        <v>6313.1526941373513</v>
      </c>
      <c r="L379" s="37">
        <f t="shared" si="63"/>
        <v>16849845.204549287</v>
      </c>
      <c r="M379" s="37">
        <f t="shared" si="64"/>
        <v>16123791.980826795</v>
      </c>
      <c r="N379" s="41">
        <f>'jan-aug'!M379</f>
        <v>12731527.222527191</v>
      </c>
      <c r="O379" s="41">
        <f t="shared" si="65"/>
        <v>3392264.7582996041</v>
      </c>
    </row>
    <row r="380" spans="1:15" s="34" customFormat="1" x14ac:dyDescent="0.2">
      <c r="A380" s="33">
        <v>1856</v>
      </c>
      <c r="B380" s="34" t="s">
        <v>431</v>
      </c>
      <c r="C380" s="36">
        <v>12871</v>
      </c>
      <c r="D380" s="36">
        <v>535</v>
      </c>
      <c r="E380" s="37">
        <f t="shared" si="56"/>
        <v>24057.943925233645</v>
      </c>
      <c r="F380" s="38">
        <f t="shared" si="57"/>
        <v>1.0249496315297733</v>
      </c>
      <c r="G380" s="39">
        <f t="shared" si="58"/>
        <v>-351.37541465485629</v>
      </c>
      <c r="H380" s="39">
        <f t="shared" si="59"/>
        <v>0</v>
      </c>
      <c r="I380" s="37">
        <f t="shared" si="60"/>
        <v>-351.37541465485629</v>
      </c>
      <c r="J380" s="40">
        <f t="shared" si="61"/>
        <v>-284.28082369713854</v>
      </c>
      <c r="K380" s="37">
        <f t="shared" si="62"/>
        <v>-635.65623835199483</v>
      </c>
      <c r="L380" s="37">
        <f t="shared" si="63"/>
        <v>-187985.84684034812</v>
      </c>
      <c r="M380" s="37">
        <f t="shared" si="64"/>
        <v>-340076.08751831722</v>
      </c>
      <c r="N380" s="41">
        <f>'jan-aug'!M380</f>
        <v>-567653.6740147497</v>
      </c>
      <c r="O380" s="41">
        <f t="shared" si="65"/>
        <v>227577.58649643249</v>
      </c>
    </row>
    <row r="381" spans="1:15" s="34" customFormat="1" x14ac:dyDescent="0.2">
      <c r="A381" s="33">
        <v>1857</v>
      </c>
      <c r="B381" s="34" t="s">
        <v>432</v>
      </c>
      <c r="C381" s="36">
        <v>17211</v>
      </c>
      <c r="D381" s="36">
        <v>744</v>
      </c>
      <c r="E381" s="37">
        <f t="shared" si="56"/>
        <v>23133.064516129034</v>
      </c>
      <c r="F381" s="38">
        <f t="shared" si="57"/>
        <v>0.98554664628226984</v>
      </c>
      <c r="G381" s="39">
        <f t="shared" si="58"/>
        <v>203.55223080791038</v>
      </c>
      <c r="H381" s="39">
        <f t="shared" si="59"/>
        <v>0</v>
      </c>
      <c r="I381" s="37">
        <f t="shared" si="60"/>
        <v>203.55223080791038</v>
      </c>
      <c r="J381" s="40">
        <f t="shared" si="61"/>
        <v>-284.28082369713854</v>
      </c>
      <c r="K381" s="37">
        <f t="shared" si="62"/>
        <v>-80.728592889228167</v>
      </c>
      <c r="L381" s="37">
        <f t="shared" si="63"/>
        <v>151442.85972108532</v>
      </c>
      <c r="M381" s="37">
        <f t="shared" si="64"/>
        <v>-60062.073109585755</v>
      </c>
      <c r="N381" s="41">
        <f>'jan-aug'!M381</f>
        <v>-283452.95975135162</v>
      </c>
      <c r="O381" s="41">
        <f t="shared" si="65"/>
        <v>223390.88664176586</v>
      </c>
    </row>
    <row r="382" spans="1:15" s="34" customFormat="1" x14ac:dyDescent="0.2">
      <c r="A382" s="33">
        <v>1859</v>
      </c>
      <c r="B382" s="34" t="s">
        <v>433</v>
      </c>
      <c r="C382" s="36">
        <v>28178</v>
      </c>
      <c r="D382" s="36">
        <v>1349</v>
      </c>
      <c r="E382" s="37">
        <f t="shared" si="56"/>
        <v>20888.065233506302</v>
      </c>
      <c r="F382" s="38">
        <f t="shared" si="57"/>
        <v>0.88990209766000317</v>
      </c>
      <c r="G382" s="39">
        <f t="shared" si="58"/>
        <v>1550.5518003815494</v>
      </c>
      <c r="H382" s="39">
        <f t="shared" si="59"/>
        <v>82.957412027592724</v>
      </c>
      <c r="I382" s="37">
        <f t="shared" si="60"/>
        <v>1633.509212409142</v>
      </c>
      <c r="J382" s="40">
        <f t="shared" si="61"/>
        <v>-284.28082369713854</v>
      </c>
      <c r="K382" s="37">
        <f t="shared" si="62"/>
        <v>1349.2283887120034</v>
      </c>
      <c r="L382" s="37">
        <f t="shared" si="63"/>
        <v>2203603.9275399325</v>
      </c>
      <c r="M382" s="37">
        <f t="shared" si="64"/>
        <v>1820109.0963724926</v>
      </c>
      <c r="N382" s="41">
        <f>'jan-aug'!M382</f>
        <v>1036222.7920637432</v>
      </c>
      <c r="O382" s="41">
        <f t="shared" si="65"/>
        <v>783886.30430874939</v>
      </c>
    </row>
    <row r="383" spans="1:15" s="34" customFormat="1" x14ac:dyDescent="0.2">
      <c r="A383" s="33">
        <v>1860</v>
      </c>
      <c r="B383" s="34" t="s">
        <v>434</v>
      </c>
      <c r="C383" s="36">
        <v>211041</v>
      </c>
      <c r="D383" s="36">
        <v>11294</v>
      </c>
      <c r="E383" s="37">
        <f t="shared" si="56"/>
        <v>18686.116522047105</v>
      </c>
      <c r="F383" s="38">
        <f t="shared" si="57"/>
        <v>0.79609164870927707</v>
      </c>
      <c r="G383" s="39">
        <f t="shared" si="58"/>
        <v>2871.7210272570678</v>
      </c>
      <c r="H383" s="39">
        <f t="shared" si="59"/>
        <v>853.63946103831177</v>
      </c>
      <c r="I383" s="37">
        <f t="shared" si="60"/>
        <v>3725.3604882953796</v>
      </c>
      <c r="J383" s="40">
        <f t="shared" si="61"/>
        <v>-284.28082369713854</v>
      </c>
      <c r="K383" s="37">
        <f t="shared" si="62"/>
        <v>3441.0796645982409</v>
      </c>
      <c r="L383" s="37">
        <f t="shared" si="63"/>
        <v>42074221.354808018</v>
      </c>
      <c r="M383" s="37">
        <f t="shared" si="64"/>
        <v>38863553.73197253</v>
      </c>
      <c r="N383" s="41">
        <f>'jan-aug'!M383</f>
        <v>29038203.739711065</v>
      </c>
      <c r="O383" s="41">
        <f t="shared" si="65"/>
        <v>9825349.9922614656</v>
      </c>
    </row>
    <row r="384" spans="1:15" s="34" customFormat="1" x14ac:dyDescent="0.2">
      <c r="A384" s="33">
        <v>1865</v>
      </c>
      <c r="B384" s="34" t="s">
        <v>435</v>
      </c>
      <c r="C384" s="36">
        <v>188972</v>
      </c>
      <c r="D384" s="36">
        <v>9444</v>
      </c>
      <c r="E384" s="37">
        <f t="shared" si="56"/>
        <v>20009.741634900467</v>
      </c>
      <c r="F384" s="38">
        <f t="shared" si="57"/>
        <v>0.85248254711351101</v>
      </c>
      <c r="G384" s="39">
        <f t="shared" si="58"/>
        <v>2077.5459595450507</v>
      </c>
      <c r="H384" s="39">
        <f t="shared" si="59"/>
        <v>390.37067153963505</v>
      </c>
      <c r="I384" s="37">
        <f t="shared" si="60"/>
        <v>2467.9166310846858</v>
      </c>
      <c r="J384" s="40">
        <f t="shared" si="61"/>
        <v>-284.28082369713854</v>
      </c>
      <c r="K384" s="37">
        <f t="shared" si="62"/>
        <v>2183.6358073875472</v>
      </c>
      <c r="L384" s="37">
        <f t="shared" si="63"/>
        <v>23307004.663963772</v>
      </c>
      <c r="M384" s="37">
        <f t="shared" si="64"/>
        <v>20622256.564967997</v>
      </c>
      <c r="N384" s="41">
        <f>'jan-aug'!M384</f>
        <v>14393632.337332336</v>
      </c>
      <c r="O384" s="41">
        <f t="shared" si="65"/>
        <v>6228624.2276356611</v>
      </c>
    </row>
    <row r="385" spans="1:15" s="34" customFormat="1" x14ac:dyDescent="0.2">
      <c r="A385" s="33">
        <v>1866</v>
      </c>
      <c r="B385" s="34" t="s">
        <v>436</v>
      </c>
      <c r="C385" s="36">
        <v>153848</v>
      </c>
      <c r="D385" s="36">
        <v>8009</v>
      </c>
      <c r="E385" s="37">
        <f t="shared" si="56"/>
        <v>19209.389436883506</v>
      </c>
      <c r="F385" s="38">
        <f t="shared" si="57"/>
        <v>0.81838484146580937</v>
      </c>
      <c r="G385" s="39">
        <f t="shared" si="58"/>
        <v>2557.7572783552268</v>
      </c>
      <c r="H385" s="39">
        <f t="shared" si="59"/>
        <v>670.49394084557127</v>
      </c>
      <c r="I385" s="37">
        <f t="shared" si="60"/>
        <v>3228.251219200798</v>
      </c>
      <c r="J385" s="40">
        <f t="shared" si="61"/>
        <v>-284.28082369713854</v>
      </c>
      <c r="K385" s="37">
        <f t="shared" si="62"/>
        <v>2943.9703955036593</v>
      </c>
      <c r="L385" s="37">
        <f t="shared" si="63"/>
        <v>25855064.014579192</v>
      </c>
      <c r="M385" s="37">
        <f t="shared" si="64"/>
        <v>23578258.897588808</v>
      </c>
      <c r="N385" s="41">
        <f>'jan-aug'!M385</f>
        <v>18687216.14143315</v>
      </c>
      <c r="O385" s="41">
        <f t="shared" si="65"/>
        <v>4891042.7561556585</v>
      </c>
    </row>
    <row r="386" spans="1:15" s="34" customFormat="1" x14ac:dyDescent="0.2">
      <c r="A386" s="33">
        <v>1867</v>
      </c>
      <c r="B386" s="34" t="s">
        <v>192</v>
      </c>
      <c r="C386" s="36">
        <v>42641</v>
      </c>
      <c r="D386" s="36">
        <v>2624</v>
      </c>
      <c r="E386" s="37">
        <f t="shared" si="56"/>
        <v>16250.381097560976</v>
      </c>
      <c r="F386" s="38">
        <f t="shared" si="57"/>
        <v>0.69232109651289564</v>
      </c>
      <c r="G386" s="39">
        <f t="shared" si="58"/>
        <v>4333.1622819487447</v>
      </c>
      <c r="H386" s="39">
        <f t="shared" si="59"/>
        <v>1706.1468596084569</v>
      </c>
      <c r="I386" s="37">
        <f t="shared" si="60"/>
        <v>6039.3091415572017</v>
      </c>
      <c r="J386" s="40">
        <f t="shared" si="61"/>
        <v>-284.28082369713854</v>
      </c>
      <c r="K386" s="37">
        <f t="shared" si="62"/>
        <v>5755.028317860063</v>
      </c>
      <c r="L386" s="37">
        <f t="shared" si="63"/>
        <v>15847147.187446097</v>
      </c>
      <c r="M386" s="37">
        <f t="shared" si="64"/>
        <v>15101194.306064805</v>
      </c>
      <c r="N386" s="41">
        <f>'jan-aug'!M386</f>
        <v>11506835.329644224</v>
      </c>
      <c r="O386" s="41">
        <f t="shared" si="65"/>
        <v>3594358.9764205813</v>
      </c>
    </row>
    <row r="387" spans="1:15" s="34" customFormat="1" x14ac:dyDescent="0.2">
      <c r="A387" s="33">
        <v>1868</v>
      </c>
      <c r="B387" s="34" t="s">
        <v>437</v>
      </c>
      <c r="C387" s="36">
        <v>91467</v>
      </c>
      <c r="D387" s="36">
        <v>4580</v>
      </c>
      <c r="E387" s="37">
        <f t="shared" si="56"/>
        <v>19970.960698689956</v>
      </c>
      <c r="F387" s="38">
        <f t="shared" si="57"/>
        <v>0.85083034830538051</v>
      </c>
      <c r="G387" s="39">
        <f t="shared" si="58"/>
        <v>2100.8145212713571</v>
      </c>
      <c r="H387" s="39">
        <f t="shared" si="59"/>
        <v>403.94399921331387</v>
      </c>
      <c r="I387" s="37">
        <f t="shared" si="60"/>
        <v>2504.758520484671</v>
      </c>
      <c r="J387" s="40">
        <f t="shared" si="61"/>
        <v>-284.28082369713854</v>
      </c>
      <c r="K387" s="37">
        <f t="shared" si="62"/>
        <v>2220.4776967875323</v>
      </c>
      <c r="L387" s="37">
        <f t="shared" si="63"/>
        <v>11471794.023819793</v>
      </c>
      <c r="M387" s="37">
        <f t="shared" si="64"/>
        <v>10169787.851286897</v>
      </c>
      <c r="N387" s="41">
        <f>'jan-aug'!M387</f>
        <v>7040937.5799430422</v>
      </c>
      <c r="O387" s="41">
        <f t="shared" si="65"/>
        <v>3128850.2713438552</v>
      </c>
    </row>
    <row r="388" spans="1:15" s="34" customFormat="1" x14ac:dyDescent="0.2">
      <c r="A388" s="33">
        <v>1870</v>
      </c>
      <c r="B388" s="34" t="s">
        <v>438</v>
      </c>
      <c r="C388" s="36">
        <v>194864</v>
      </c>
      <c r="D388" s="36">
        <v>10378</v>
      </c>
      <c r="E388" s="37">
        <f t="shared" si="56"/>
        <v>18776.642898439004</v>
      </c>
      <c r="F388" s="38">
        <f t="shared" si="57"/>
        <v>0.79994837796323803</v>
      </c>
      <c r="G388" s="39">
        <f t="shared" si="58"/>
        <v>2817.4052014219283</v>
      </c>
      <c r="H388" s="39">
        <f t="shared" si="59"/>
        <v>821.95522930114703</v>
      </c>
      <c r="I388" s="37">
        <f t="shared" si="60"/>
        <v>3639.3604307230753</v>
      </c>
      <c r="J388" s="40">
        <f t="shared" si="61"/>
        <v>-284.28082369713854</v>
      </c>
      <c r="K388" s="37">
        <f t="shared" si="62"/>
        <v>3355.0796070259366</v>
      </c>
      <c r="L388" s="37">
        <f t="shared" si="63"/>
        <v>37769282.550044075</v>
      </c>
      <c r="M388" s="37">
        <f t="shared" si="64"/>
        <v>34819016.161715172</v>
      </c>
      <c r="N388" s="41">
        <f>'jan-aug'!M388</f>
        <v>27132786.223722454</v>
      </c>
      <c r="O388" s="41">
        <f t="shared" si="65"/>
        <v>7686229.9379927181</v>
      </c>
    </row>
    <row r="389" spans="1:15" s="34" customFormat="1" x14ac:dyDescent="0.2">
      <c r="A389" s="33">
        <v>1871</v>
      </c>
      <c r="B389" s="34" t="s">
        <v>439</v>
      </c>
      <c r="C389" s="36">
        <v>93379</v>
      </c>
      <c r="D389" s="36">
        <v>4908</v>
      </c>
      <c r="E389" s="37">
        <f t="shared" si="56"/>
        <v>19025.876120619396</v>
      </c>
      <c r="F389" s="38">
        <f t="shared" si="57"/>
        <v>0.81056655464669258</v>
      </c>
      <c r="G389" s="39">
        <f t="shared" si="58"/>
        <v>2667.8652681136932</v>
      </c>
      <c r="H389" s="39">
        <f t="shared" si="59"/>
        <v>734.72360153800992</v>
      </c>
      <c r="I389" s="37">
        <f t="shared" si="60"/>
        <v>3402.5888696517031</v>
      </c>
      <c r="J389" s="40">
        <f t="shared" si="61"/>
        <v>-284.28082369713854</v>
      </c>
      <c r="K389" s="37">
        <f t="shared" si="62"/>
        <v>3118.3080459545645</v>
      </c>
      <c r="L389" s="37">
        <f t="shared" si="63"/>
        <v>16699906.17225056</v>
      </c>
      <c r="M389" s="37">
        <f t="shared" si="64"/>
        <v>15304655.889545003</v>
      </c>
      <c r="N389" s="41">
        <f>'jan-aug'!M389</f>
        <v>11420016.996148568</v>
      </c>
      <c r="O389" s="41">
        <f t="shared" si="65"/>
        <v>3884638.8933964353</v>
      </c>
    </row>
    <row r="390" spans="1:15" s="34" customFormat="1" x14ac:dyDescent="0.2">
      <c r="A390" s="33">
        <v>1874</v>
      </c>
      <c r="B390" s="34" t="s">
        <v>440</v>
      </c>
      <c r="C390" s="36">
        <v>23975</v>
      </c>
      <c r="D390" s="36">
        <v>1073</v>
      </c>
      <c r="E390" s="37">
        <f t="shared" si="56"/>
        <v>22343.895619757688</v>
      </c>
      <c r="F390" s="38">
        <f t="shared" si="57"/>
        <v>0.95192538703982144</v>
      </c>
      <c r="G390" s="39">
        <f t="shared" si="58"/>
        <v>677.0535686307179</v>
      </c>
      <c r="H390" s="39">
        <f t="shared" si="59"/>
        <v>0</v>
      </c>
      <c r="I390" s="37">
        <f t="shared" si="60"/>
        <v>677.0535686307179</v>
      </c>
      <c r="J390" s="40">
        <f t="shared" si="61"/>
        <v>-284.28082369713854</v>
      </c>
      <c r="K390" s="37">
        <f t="shared" si="62"/>
        <v>392.77274493357936</v>
      </c>
      <c r="L390" s="37">
        <f t="shared" si="63"/>
        <v>726478.47914076026</v>
      </c>
      <c r="M390" s="37">
        <f t="shared" si="64"/>
        <v>421445.15531373065</v>
      </c>
      <c r="N390" s="41">
        <f>'jan-aug'!M390</f>
        <v>455.34164892259491</v>
      </c>
      <c r="O390" s="41">
        <f t="shared" si="65"/>
        <v>420989.81366480805</v>
      </c>
    </row>
    <row r="391" spans="1:15" s="34" customFormat="1" x14ac:dyDescent="0.2">
      <c r="A391" s="33">
        <v>1902</v>
      </c>
      <c r="B391" s="34" t="s">
        <v>441</v>
      </c>
      <c r="C391" s="36">
        <v>1730394</v>
      </c>
      <c r="D391" s="36">
        <v>74541</v>
      </c>
      <c r="E391" s="37">
        <f t="shared" si="56"/>
        <v>23213.989616452691</v>
      </c>
      <c r="F391" s="38">
        <f t="shared" si="57"/>
        <v>0.98899432876153792</v>
      </c>
      <c r="G391" s="39">
        <f t="shared" si="58"/>
        <v>154.99717061371629</v>
      </c>
      <c r="H391" s="39">
        <f t="shared" si="59"/>
        <v>0</v>
      </c>
      <c r="I391" s="37">
        <f t="shared" si="60"/>
        <v>154.99717061371629</v>
      </c>
      <c r="J391" s="40">
        <f t="shared" si="61"/>
        <v>-284.28082369713854</v>
      </c>
      <c r="K391" s="37">
        <f t="shared" si="62"/>
        <v>-129.28365308342225</v>
      </c>
      <c r="L391" s="37">
        <f t="shared" si="63"/>
        <v>11553644.094717026</v>
      </c>
      <c r="M391" s="37">
        <f t="shared" si="64"/>
        <v>-9636932.7844913788</v>
      </c>
      <c r="N391" s="41">
        <f>'jan-aug'!M391</f>
        <v>-3720649.5602494446</v>
      </c>
      <c r="O391" s="41">
        <f t="shared" si="65"/>
        <v>-5916283.2242419347</v>
      </c>
    </row>
    <row r="392" spans="1:15" s="34" customFormat="1" x14ac:dyDescent="0.2">
      <c r="A392" s="33">
        <v>1903</v>
      </c>
      <c r="B392" s="34" t="s">
        <v>442</v>
      </c>
      <c r="C392" s="36">
        <v>504953</v>
      </c>
      <c r="D392" s="36">
        <v>24845</v>
      </c>
      <c r="E392" s="37">
        <f t="shared" si="56"/>
        <v>20324.129603541962</v>
      </c>
      <c r="F392" s="38">
        <f t="shared" si="57"/>
        <v>0.86587653596051783</v>
      </c>
      <c r="G392" s="39">
        <f t="shared" si="58"/>
        <v>1888.9131783601536</v>
      </c>
      <c r="H392" s="39">
        <f t="shared" si="59"/>
        <v>280.33488251511187</v>
      </c>
      <c r="I392" s="37">
        <f t="shared" si="60"/>
        <v>2169.2480608752653</v>
      </c>
      <c r="J392" s="40">
        <f t="shared" si="61"/>
        <v>-284.28082369713854</v>
      </c>
      <c r="K392" s="37">
        <f t="shared" si="62"/>
        <v>1884.9672371781267</v>
      </c>
      <c r="L392" s="37">
        <f t="shared" si="63"/>
        <v>53894968.072445966</v>
      </c>
      <c r="M392" s="37">
        <f t="shared" si="64"/>
        <v>46832011.007690556</v>
      </c>
      <c r="N392" s="41">
        <f>'jan-aug'!M392</f>
        <v>37604584.590324201</v>
      </c>
      <c r="O392" s="41">
        <f t="shared" si="65"/>
        <v>9227426.4173663557</v>
      </c>
    </row>
    <row r="393" spans="1:15" s="34" customFormat="1" x14ac:dyDescent="0.2">
      <c r="A393" s="33">
        <v>1911</v>
      </c>
      <c r="B393" s="34" t="s">
        <v>443</v>
      </c>
      <c r="C393" s="36">
        <v>52527</v>
      </c>
      <c r="D393" s="36">
        <v>2986</v>
      </c>
      <c r="E393" s="37">
        <f t="shared" ref="E393:E433" si="66">(C393*1000)/D393</f>
        <v>17591.091761553918</v>
      </c>
      <c r="F393" s="38">
        <f t="shared" ref="F393:F433" si="67">IF(ISNUMBER(C393),E393/E$435,"")</f>
        <v>0.74943989707699077</v>
      </c>
      <c r="G393" s="39">
        <f t="shared" ref="G393:G433" si="68">(E$435-E393)*0.6</f>
        <v>3528.7358835529799</v>
      </c>
      <c r="H393" s="39">
        <f t="shared" ref="H393:H433" si="69">IF(E393&gt;=E$435*0.9,0,IF(E393&lt;0.9*E$435,(E$435*0.9-E393)*0.35))</f>
        <v>1236.898127210927</v>
      </c>
      <c r="I393" s="37">
        <f t="shared" ref="I393:I433" si="70">G393+H393</f>
        <v>4765.6340107639071</v>
      </c>
      <c r="J393" s="40">
        <f t="shared" ref="J393:J433" si="71">I$437</f>
        <v>-284.28082369713854</v>
      </c>
      <c r="K393" s="37">
        <f t="shared" ref="K393:K433" si="72">I393+J393</f>
        <v>4481.3531870667684</v>
      </c>
      <c r="L393" s="37">
        <f t="shared" ref="L393:L433" si="73">(I393*D393)</f>
        <v>14230183.156141026</v>
      </c>
      <c r="M393" s="37">
        <f t="shared" ref="M393:M433" si="74">(K393*D393)</f>
        <v>13381320.616581371</v>
      </c>
      <c r="N393" s="41">
        <f>'jan-aug'!M393</f>
        <v>10244800.112163737</v>
      </c>
      <c r="O393" s="41">
        <f t="shared" ref="O393:O433" si="75">M393-N393</f>
        <v>3136520.5044176336</v>
      </c>
    </row>
    <row r="394" spans="1:15" s="34" customFormat="1" x14ac:dyDescent="0.2">
      <c r="A394" s="33">
        <v>1913</v>
      </c>
      <c r="B394" s="34" t="s">
        <v>444</v>
      </c>
      <c r="C394" s="36">
        <v>55614</v>
      </c>
      <c r="D394" s="36">
        <v>3048</v>
      </c>
      <c r="E394" s="37">
        <f t="shared" si="66"/>
        <v>18246.062992125986</v>
      </c>
      <c r="F394" s="38">
        <f t="shared" si="67"/>
        <v>0.77734388270118726</v>
      </c>
      <c r="G394" s="39">
        <f t="shared" si="68"/>
        <v>3135.7531452097392</v>
      </c>
      <c r="H394" s="39">
        <f t="shared" si="69"/>
        <v>1007.6581965107033</v>
      </c>
      <c r="I394" s="37">
        <f t="shared" si="70"/>
        <v>4143.4113417204426</v>
      </c>
      <c r="J394" s="40">
        <f t="shared" si="71"/>
        <v>-284.28082369713854</v>
      </c>
      <c r="K394" s="37">
        <f t="shared" si="72"/>
        <v>3859.1305180233039</v>
      </c>
      <c r="L394" s="37">
        <f t="shared" si="73"/>
        <v>12629117.76956391</v>
      </c>
      <c r="M394" s="37">
        <f t="shared" si="74"/>
        <v>11762629.818935031</v>
      </c>
      <c r="N394" s="41">
        <f>'jan-aug'!M394</f>
        <v>9308408.7213245407</v>
      </c>
      <c r="O394" s="41">
        <f t="shared" si="75"/>
        <v>2454221.0976104904</v>
      </c>
    </row>
    <row r="395" spans="1:15" s="34" customFormat="1" x14ac:dyDescent="0.2">
      <c r="A395" s="33">
        <v>1917</v>
      </c>
      <c r="B395" s="34" t="s">
        <v>445</v>
      </c>
      <c r="C395" s="36">
        <v>26604</v>
      </c>
      <c r="D395" s="36">
        <v>1394</v>
      </c>
      <c r="E395" s="37">
        <f t="shared" si="66"/>
        <v>19084.648493543758</v>
      </c>
      <c r="F395" s="38">
        <f t="shared" si="67"/>
        <v>0.813070456150502</v>
      </c>
      <c r="G395" s="39">
        <f t="shared" si="68"/>
        <v>2632.6018443590756</v>
      </c>
      <c r="H395" s="39">
        <f t="shared" si="69"/>
        <v>714.15327101448304</v>
      </c>
      <c r="I395" s="37">
        <f t="shared" si="70"/>
        <v>3346.7551153735585</v>
      </c>
      <c r="J395" s="40">
        <f t="shared" si="71"/>
        <v>-284.28082369713854</v>
      </c>
      <c r="K395" s="37">
        <f t="shared" si="72"/>
        <v>3062.4742916764199</v>
      </c>
      <c r="L395" s="37">
        <f t="shared" si="73"/>
        <v>4665376.6308307406</v>
      </c>
      <c r="M395" s="37">
        <f t="shared" si="74"/>
        <v>4269089.1625969289</v>
      </c>
      <c r="N395" s="41">
        <f>'jan-aug'!M395</f>
        <v>3005200.0188734923</v>
      </c>
      <c r="O395" s="41">
        <f t="shared" si="75"/>
        <v>1263889.1437234366</v>
      </c>
    </row>
    <row r="396" spans="1:15" s="34" customFormat="1" x14ac:dyDescent="0.2">
      <c r="A396" s="33">
        <v>1919</v>
      </c>
      <c r="B396" s="34" t="s">
        <v>446</v>
      </c>
      <c r="C396" s="36">
        <v>18105</v>
      </c>
      <c r="D396" s="36">
        <v>1121</v>
      </c>
      <c r="E396" s="37">
        <f t="shared" si="66"/>
        <v>16150.758251561107</v>
      </c>
      <c r="F396" s="38">
        <f t="shared" si="67"/>
        <v>0.68807682694369054</v>
      </c>
      <c r="G396" s="39">
        <f t="shared" si="68"/>
        <v>4392.9359895486668</v>
      </c>
      <c r="H396" s="39">
        <f t="shared" si="69"/>
        <v>1741.0148557084112</v>
      </c>
      <c r="I396" s="37">
        <f t="shared" si="70"/>
        <v>6133.9508452570781</v>
      </c>
      <c r="J396" s="40">
        <f t="shared" si="71"/>
        <v>-284.28082369713854</v>
      </c>
      <c r="K396" s="37">
        <f t="shared" si="72"/>
        <v>5849.6700215599394</v>
      </c>
      <c r="L396" s="37">
        <f t="shared" si="73"/>
        <v>6876158.8975331848</v>
      </c>
      <c r="M396" s="37">
        <f t="shared" si="74"/>
        <v>6557480.0941686919</v>
      </c>
      <c r="N396" s="41">
        <f>'jan-aug'!M396</f>
        <v>4886848.4011170622</v>
      </c>
      <c r="O396" s="41">
        <f t="shared" si="75"/>
        <v>1670631.6930516297</v>
      </c>
    </row>
    <row r="397" spans="1:15" s="34" customFormat="1" x14ac:dyDescent="0.2">
      <c r="A397" s="33">
        <v>1920</v>
      </c>
      <c r="B397" s="34" t="s">
        <v>447</v>
      </c>
      <c r="C397" s="36">
        <v>15973</v>
      </c>
      <c r="D397" s="36">
        <v>1076</v>
      </c>
      <c r="E397" s="37">
        <f t="shared" si="66"/>
        <v>14844.795539033457</v>
      </c>
      <c r="F397" s="38">
        <f t="shared" si="67"/>
        <v>0.63243840642210647</v>
      </c>
      <c r="G397" s="39">
        <f t="shared" si="68"/>
        <v>5176.5136170652559</v>
      </c>
      <c r="H397" s="39">
        <f t="shared" si="69"/>
        <v>2198.1018050930884</v>
      </c>
      <c r="I397" s="37">
        <f t="shared" si="70"/>
        <v>7374.6154221583438</v>
      </c>
      <c r="J397" s="40">
        <f t="shared" si="71"/>
        <v>-284.28082369713854</v>
      </c>
      <c r="K397" s="37">
        <f t="shared" si="72"/>
        <v>7090.3345984612051</v>
      </c>
      <c r="L397" s="37">
        <f t="shared" si="73"/>
        <v>7935086.1942423778</v>
      </c>
      <c r="M397" s="37">
        <f t="shared" si="74"/>
        <v>7629200.0279442566</v>
      </c>
      <c r="N397" s="41">
        <f>'jan-aug'!M397</f>
        <v>5932007.475113255</v>
      </c>
      <c r="O397" s="41">
        <f t="shared" si="75"/>
        <v>1697192.5528310016</v>
      </c>
    </row>
    <row r="398" spans="1:15" s="34" customFormat="1" x14ac:dyDescent="0.2">
      <c r="A398" s="33">
        <v>1922</v>
      </c>
      <c r="B398" s="34" t="s">
        <v>448</v>
      </c>
      <c r="C398" s="36">
        <v>91495</v>
      </c>
      <c r="D398" s="36">
        <v>3994</v>
      </c>
      <c r="E398" s="37">
        <f t="shared" si="66"/>
        <v>22908.112168252377</v>
      </c>
      <c r="F398" s="38">
        <f t="shared" si="67"/>
        <v>0.9759629168170888</v>
      </c>
      <c r="G398" s="39">
        <f t="shared" si="68"/>
        <v>338.52363953390449</v>
      </c>
      <c r="H398" s="39">
        <f t="shared" si="69"/>
        <v>0</v>
      </c>
      <c r="I398" s="37">
        <f t="shared" si="70"/>
        <v>338.52363953390449</v>
      </c>
      <c r="J398" s="40">
        <f t="shared" si="71"/>
        <v>-284.28082369713854</v>
      </c>
      <c r="K398" s="37">
        <f t="shared" si="72"/>
        <v>54.242815836765942</v>
      </c>
      <c r="L398" s="37">
        <f t="shared" si="73"/>
        <v>1352063.4162984146</v>
      </c>
      <c r="M398" s="37">
        <f t="shared" si="74"/>
        <v>216645.80645204318</v>
      </c>
      <c r="N398" s="41">
        <f>'jan-aug'!M398</f>
        <v>-1305472.4747942251</v>
      </c>
      <c r="O398" s="41">
        <f t="shared" si="75"/>
        <v>1522118.2812462682</v>
      </c>
    </row>
    <row r="399" spans="1:15" s="34" customFormat="1" x14ac:dyDescent="0.2">
      <c r="A399" s="33">
        <v>1923</v>
      </c>
      <c r="B399" s="34" t="s">
        <v>449</v>
      </c>
      <c r="C399" s="36">
        <v>39400</v>
      </c>
      <c r="D399" s="36">
        <v>2220</v>
      </c>
      <c r="E399" s="37">
        <f t="shared" si="66"/>
        <v>17747.747747747748</v>
      </c>
      <c r="F399" s="38">
        <f t="shared" si="67"/>
        <v>0.75611397096399025</v>
      </c>
      <c r="G399" s="39">
        <f t="shared" si="68"/>
        <v>3434.7422918366819</v>
      </c>
      <c r="H399" s="39">
        <f t="shared" si="69"/>
        <v>1182.0685320430866</v>
      </c>
      <c r="I399" s="37">
        <f t="shared" si="70"/>
        <v>4616.8108238797686</v>
      </c>
      <c r="J399" s="40">
        <f t="shared" si="71"/>
        <v>-284.28082369713854</v>
      </c>
      <c r="K399" s="37">
        <f t="shared" si="72"/>
        <v>4332.5300001826299</v>
      </c>
      <c r="L399" s="37">
        <f t="shared" si="73"/>
        <v>10249320.029013086</v>
      </c>
      <c r="M399" s="37">
        <f t="shared" si="74"/>
        <v>9618216.6004054379</v>
      </c>
      <c r="N399" s="41">
        <f>'jan-aug'!M399</f>
        <v>7230835.6828544885</v>
      </c>
      <c r="O399" s="41">
        <f t="shared" si="75"/>
        <v>2387380.9175509494</v>
      </c>
    </row>
    <row r="400" spans="1:15" s="34" customFormat="1" x14ac:dyDescent="0.2">
      <c r="A400" s="33">
        <v>1924</v>
      </c>
      <c r="B400" s="34" t="s">
        <v>450</v>
      </c>
      <c r="C400" s="36">
        <v>149356</v>
      </c>
      <c r="D400" s="36">
        <v>6781</v>
      </c>
      <c r="E400" s="37">
        <f t="shared" si="66"/>
        <v>22025.659932163398</v>
      </c>
      <c r="F400" s="38">
        <f t="shared" si="67"/>
        <v>0.93836747237541507</v>
      </c>
      <c r="G400" s="39">
        <f t="shared" si="68"/>
        <v>867.99498118729173</v>
      </c>
      <c r="H400" s="39">
        <f t="shared" si="69"/>
        <v>0</v>
      </c>
      <c r="I400" s="37">
        <f t="shared" si="70"/>
        <v>867.99498118729173</v>
      </c>
      <c r="J400" s="40">
        <f t="shared" si="71"/>
        <v>-284.28082369713854</v>
      </c>
      <c r="K400" s="37">
        <f t="shared" si="72"/>
        <v>583.71415749015318</v>
      </c>
      <c r="L400" s="37">
        <f t="shared" si="73"/>
        <v>5885873.9674310256</v>
      </c>
      <c r="M400" s="37">
        <f t="shared" si="74"/>
        <v>3958165.7019407288</v>
      </c>
      <c r="N400" s="41">
        <f>'jan-aug'!M400</f>
        <v>2667866.2364597842</v>
      </c>
      <c r="O400" s="41">
        <f t="shared" si="75"/>
        <v>1290299.4654809446</v>
      </c>
    </row>
    <row r="401" spans="1:15" s="34" customFormat="1" x14ac:dyDescent="0.2">
      <c r="A401" s="33">
        <v>1925</v>
      </c>
      <c r="B401" s="34" t="s">
        <v>451</v>
      </c>
      <c r="C401" s="36">
        <v>65293</v>
      </c>
      <c r="D401" s="36">
        <v>3496</v>
      </c>
      <c r="E401" s="37">
        <f t="shared" si="66"/>
        <v>18676.487414187643</v>
      </c>
      <c r="F401" s="38">
        <f t="shared" si="67"/>
        <v>0.79568141620631716</v>
      </c>
      <c r="G401" s="39">
        <f t="shared" si="68"/>
        <v>2877.4984919727453</v>
      </c>
      <c r="H401" s="39">
        <f t="shared" si="69"/>
        <v>857.00964878912362</v>
      </c>
      <c r="I401" s="37">
        <f t="shared" si="70"/>
        <v>3734.5081407618691</v>
      </c>
      <c r="J401" s="40">
        <f t="shared" si="71"/>
        <v>-284.28082369713854</v>
      </c>
      <c r="K401" s="37">
        <f t="shared" si="72"/>
        <v>3450.2273170647304</v>
      </c>
      <c r="L401" s="37">
        <f t="shared" si="73"/>
        <v>13055840.460103495</v>
      </c>
      <c r="M401" s="37">
        <f t="shared" si="74"/>
        <v>12061994.700458298</v>
      </c>
      <c r="N401" s="41">
        <f>'jan-aug'!M401</f>
        <v>9542530.6068735495</v>
      </c>
      <c r="O401" s="41">
        <f t="shared" si="75"/>
        <v>2519464.093584748</v>
      </c>
    </row>
    <row r="402" spans="1:15" s="34" customFormat="1" x14ac:dyDescent="0.2">
      <c r="A402" s="33">
        <v>1926</v>
      </c>
      <c r="B402" s="34" t="s">
        <v>452</v>
      </c>
      <c r="C402" s="36">
        <v>19024</v>
      </c>
      <c r="D402" s="36">
        <v>1138</v>
      </c>
      <c r="E402" s="37">
        <f t="shared" si="66"/>
        <v>16717.047451669594</v>
      </c>
      <c r="F402" s="38">
        <f t="shared" si="67"/>
        <v>0.71220265867703747</v>
      </c>
      <c r="G402" s="39">
        <f t="shared" si="68"/>
        <v>4053.1624694835741</v>
      </c>
      <c r="H402" s="39">
        <f t="shared" si="69"/>
        <v>1542.8136356704406</v>
      </c>
      <c r="I402" s="37">
        <f t="shared" si="70"/>
        <v>5595.9761051540145</v>
      </c>
      <c r="J402" s="40">
        <f t="shared" si="71"/>
        <v>-284.28082369713854</v>
      </c>
      <c r="K402" s="37">
        <f t="shared" si="72"/>
        <v>5311.6952814568758</v>
      </c>
      <c r="L402" s="37">
        <f t="shared" si="73"/>
        <v>6368220.8076652689</v>
      </c>
      <c r="M402" s="37">
        <f t="shared" si="74"/>
        <v>6044709.230297925</v>
      </c>
      <c r="N402" s="41">
        <f>'jan-aug'!M402</f>
        <v>4787566.0842740564</v>
      </c>
      <c r="O402" s="41">
        <f t="shared" si="75"/>
        <v>1257143.1460238686</v>
      </c>
    </row>
    <row r="403" spans="1:15" s="34" customFormat="1" x14ac:dyDescent="0.2">
      <c r="A403" s="33">
        <v>1927</v>
      </c>
      <c r="B403" s="34" t="s">
        <v>453</v>
      </c>
      <c r="C403" s="36">
        <v>25891</v>
      </c>
      <c r="D403" s="36">
        <v>1540</v>
      </c>
      <c r="E403" s="37">
        <f t="shared" si="66"/>
        <v>16812.337662337661</v>
      </c>
      <c r="F403" s="38">
        <f t="shared" si="67"/>
        <v>0.71626234335400563</v>
      </c>
      <c r="G403" s="39">
        <f t="shared" si="68"/>
        <v>3995.988343082734</v>
      </c>
      <c r="H403" s="39">
        <f t="shared" si="69"/>
        <v>1509.4620619366171</v>
      </c>
      <c r="I403" s="37">
        <f t="shared" si="70"/>
        <v>5505.4504050193509</v>
      </c>
      <c r="J403" s="40">
        <f t="shared" si="71"/>
        <v>-284.28082369713854</v>
      </c>
      <c r="K403" s="37">
        <f t="shared" si="72"/>
        <v>5221.1695813222123</v>
      </c>
      <c r="L403" s="37">
        <f t="shared" si="73"/>
        <v>8478393.6237298008</v>
      </c>
      <c r="M403" s="37">
        <f t="shared" si="74"/>
        <v>8040601.1552362069</v>
      </c>
      <c r="N403" s="41">
        <f>'jan-aug'!M403</f>
        <v>6258328.3565747365</v>
      </c>
      <c r="O403" s="41">
        <f t="shared" si="75"/>
        <v>1782272.7986614704</v>
      </c>
    </row>
    <row r="404" spans="1:15" s="34" customFormat="1" x14ac:dyDescent="0.2">
      <c r="A404" s="33">
        <v>1928</v>
      </c>
      <c r="B404" s="34" t="s">
        <v>454</v>
      </c>
      <c r="C404" s="36">
        <v>15752</v>
      </c>
      <c r="D404" s="36">
        <v>921</v>
      </c>
      <c r="E404" s="37">
        <f t="shared" si="66"/>
        <v>17103.148751357221</v>
      </c>
      <c r="F404" s="38">
        <f t="shared" si="67"/>
        <v>0.72865187753289018</v>
      </c>
      <c r="G404" s="39">
        <f t="shared" si="68"/>
        <v>3821.5016896709981</v>
      </c>
      <c r="H404" s="39">
        <f t="shared" si="69"/>
        <v>1407.6781807797711</v>
      </c>
      <c r="I404" s="37">
        <f t="shared" si="70"/>
        <v>5229.1798704507692</v>
      </c>
      <c r="J404" s="40">
        <f t="shared" si="71"/>
        <v>-284.28082369713854</v>
      </c>
      <c r="K404" s="37">
        <f t="shared" si="72"/>
        <v>4944.8990467536305</v>
      </c>
      <c r="L404" s="37">
        <f t="shared" si="73"/>
        <v>4816074.6606851583</v>
      </c>
      <c r="M404" s="37">
        <f t="shared" si="74"/>
        <v>4554252.0220600935</v>
      </c>
      <c r="N404" s="41">
        <f>'jan-aug'!M404</f>
        <v>3242260.9522112529</v>
      </c>
      <c r="O404" s="41">
        <f t="shared" si="75"/>
        <v>1311991.0698488406</v>
      </c>
    </row>
    <row r="405" spans="1:15" s="34" customFormat="1" x14ac:dyDescent="0.2">
      <c r="A405" s="33">
        <v>1929</v>
      </c>
      <c r="B405" s="34" t="s">
        <v>455</v>
      </c>
      <c r="C405" s="36">
        <v>18548</v>
      </c>
      <c r="D405" s="36">
        <v>914</v>
      </c>
      <c r="E405" s="37">
        <f t="shared" si="66"/>
        <v>20293.216630196937</v>
      </c>
      <c r="F405" s="38">
        <f t="shared" si="67"/>
        <v>0.86455953893292725</v>
      </c>
      <c r="G405" s="39">
        <f t="shared" si="68"/>
        <v>1907.4609623671683</v>
      </c>
      <c r="H405" s="39">
        <f t="shared" si="69"/>
        <v>291.15442318587043</v>
      </c>
      <c r="I405" s="37">
        <f t="shared" si="70"/>
        <v>2198.6153855530388</v>
      </c>
      <c r="J405" s="40">
        <f t="shared" si="71"/>
        <v>-284.28082369713854</v>
      </c>
      <c r="K405" s="37">
        <f t="shared" si="72"/>
        <v>1914.3345618559001</v>
      </c>
      <c r="L405" s="37">
        <f t="shared" si="73"/>
        <v>2009534.4623954773</v>
      </c>
      <c r="M405" s="37">
        <f t="shared" si="74"/>
        <v>1749701.7895362927</v>
      </c>
      <c r="N405" s="41">
        <f>'jan-aug'!M405</f>
        <v>912780.14149954868</v>
      </c>
      <c r="O405" s="41">
        <f t="shared" si="75"/>
        <v>836921.64803674398</v>
      </c>
    </row>
    <row r="406" spans="1:15" s="34" customFormat="1" x14ac:dyDescent="0.2">
      <c r="A406" s="33">
        <v>1931</v>
      </c>
      <c r="B406" s="34" t="s">
        <v>456</v>
      </c>
      <c r="C406" s="36">
        <v>234867</v>
      </c>
      <c r="D406" s="36">
        <v>11697</v>
      </c>
      <c r="E406" s="37">
        <f t="shared" si="66"/>
        <v>20079.251090023085</v>
      </c>
      <c r="F406" s="38">
        <f t="shared" si="67"/>
        <v>0.85544388456766629</v>
      </c>
      <c r="G406" s="39">
        <f t="shared" si="68"/>
        <v>2035.8402864714799</v>
      </c>
      <c r="H406" s="39">
        <f t="shared" si="69"/>
        <v>366.04236224671894</v>
      </c>
      <c r="I406" s="37">
        <f t="shared" si="70"/>
        <v>2401.8826487181987</v>
      </c>
      <c r="J406" s="40">
        <f t="shared" si="71"/>
        <v>-284.28082369713854</v>
      </c>
      <c r="K406" s="37">
        <f t="shared" si="72"/>
        <v>2117.60182502106</v>
      </c>
      <c r="L406" s="37">
        <f t="shared" si="73"/>
        <v>28094821.34205677</v>
      </c>
      <c r="M406" s="37">
        <f t="shared" si="74"/>
        <v>24769588.547271337</v>
      </c>
      <c r="N406" s="41">
        <f>'jan-aug'!M406</f>
        <v>19516934.699256279</v>
      </c>
      <c r="O406" s="41">
        <f t="shared" si="75"/>
        <v>5252653.8480150588</v>
      </c>
    </row>
    <row r="407" spans="1:15" s="34" customFormat="1" x14ac:dyDescent="0.2">
      <c r="A407" s="33">
        <v>1933</v>
      </c>
      <c r="B407" s="34" t="s">
        <v>457</v>
      </c>
      <c r="C407" s="36">
        <v>94021</v>
      </c>
      <c r="D407" s="36">
        <v>5685</v>
      </c>
      <c r="E407" s="37">
        <f t="shared" si="66"/>
        <v>16538.434476693052</v>
      </c>
      <c r="F407" s="38">
        <f t="shared" si="67"/>
        <v>0.70459314294046504</v>
      </c>
      <c r="G407" s="39">
        <f t="shared" si="68"/>
        <v>4160.3302544694998</v>
      </c>
      <c r="H407" s="39">
        <f t="shared" si="69"/>
        <v>1605.3281769122304</v>
      </c>
      <c r="I407" s="37">
        <f t="shared" si="70"/>
        <v>5765.6584313817302</v>
      </c>
      <c r="J407" s="40">
        <f t="shared" si="71"/>
        <v>-284.28082369713854</v>
      </c>
      <c r="K407" s="37">
        <f t="shared" si="72"/>
        <v>5481.3776076845916</v>
      </c>
      <c r="L407" s="37">
        <f t="shared" si="73"/>
        <v>32777768.182405137</v>
      </c>
      <c r="M407" s="37">
        <f t="shared" si="74"/>
        <v>31161631.699686904</v>
      </c>
      <c r="N407" s="41">
        <f>'jan-aug'!M407</f>
        <v>24607386.985147636</v>
      </c>
      <c r="O407" s="41">
        <f t="shared" si="75"/>
        <v>6554244.7145392671</v>
      </c>
    </row>
    <row r="408" spans="1:15" s="34" customFormat="1" x14ac:dyDescent="0.2">
      <c r="A408" s="33">
        <v>1936</v>
      </c>
      <c r="B408" s="34" t="s">
        <v>458</v>
      </c>
      <c r="C408" s="36">
        <v>40611</v>
      </c>
      <c r="D408" s="36">
        <v>2273</v>
      </c>
      <c r="E408" s="37">
        <f t="shared" si="66"/>
        <v>17866.695996480423</v>
      </c>
      <c r="F408" s="38">
        <f t="shared" si="67"/>
        <v>0.76118156793273173</v>
      </c>
      <c r="G408" s="39">
        <f t="shared" si="68"/>
        <v>3363.3733425970772</v>
      </c>
      <c r="H408" s="39">
        <f t="shared" si="69"/>
        <v>1140.4366449866504</v>
      </c>
      <c r="I408" s="37">
        <f t="shared" si="70"/>
        <v>4503.8099875837279</v>
      </c>
      <c r="J408" s="40">
        <f t="shared" si="71"/>
        <v>-284.28082369713854</v>
      </c>
      <c r="K408" s="37">
        <f t="shared" si="72"/>
        <v>4219.5291638865892</v>
      </c>
      <c r="L408" s="37">
        <f t="shared" si="73"/>
        <v>10237160.101777814</v>
      </c>
      <c r="M408" s="37">
        <f t="shared" si="74"/>
        <v>9590989.7895142175</v>
      </c>
      <c r="N408" s="41">
        <f>'jan-aug'!M408</f>
        <v>7171326.1068145279</v>
      </c>
      <c r="O408" s="41">
        <f t="shared" si="75"/>
        <v>2419663.6826996896</v>
      </c>
    </row>
    <row r="409" spans="1:15" s="34" customFormat="1" x14ac:dyDescent="0.2">
      <c r="A409" s="33">
        <v>1938</v>
      </c>
      <c r="B409" s="34" t="s">
        <v>459</v>
      </c>
      <c r="C409" s="36">
        <v>50191</v>
      </c>
      <c r="D409" s="36">
        <v>2876</v>
      </c>
      <c r="E409" s="37">
        <f t="shared" si="66"/>
        <v>17451.668984700973</v>
      </c>
      <c r="F409" s="38">
        <f t="shared" si="67"/>
        <v>0.74350001608772642</v>
      </c>
      <c r="G409" s="39">
        <f t="shared" si="68"/>
        <v>3612.3895496647469</v>
      </c>
      <c r="H409" s="39">
        <f t="shared" si="69"/>
        <v>1285.6960991094579</v>
      </c>
      <c r="I409" s="37">
        <f t="shared" si="70"/>
        <v>4898.0856487742049</v>
      </c>
      <c r="J409" s="40">
        <f t="shared" si="71"/>
        <v>-284.28082369713854</v>
      </c>
      <c r="K409" s="37">
        <f t="shared" si="72"/>
        <v>4613.8048250770662</v>
      </c>
      <c r="L409" s="37">
        <f t="shared" si="73"/>
        <v>14086894.325874614</v>
      </c>
      <c r="M409" s="37">
        <f t="shared" si="74"/>
        <v>13269302.676921643</v>
      </c>
      <c r="N409" s="41">
        <f>'jan-aug'!M409</f>
        <v>10582544.515265543</v>
      </c>
      <c r="O409" s="41">
        <f t="shared" si="75"/>
        <v>2686758.1616561003</v>
      </c>
    </row>
    <row r="410" spans="1:15" s="34" customFormat="1" x14ac:dyDescent="0.2">
      <c r="A410" s="33">
        <v>1939</v>
      </c>
      <c r="B410" s="34" t="s">
        <v>460</v>
      </c>
      <c r="C410" s="36">
        <v>38226</v>
      </c>
      <c r="D410" s="36">
        <v>1890</v>
      </c>
      <c r="E410" s="37">
        <f t="shared" si="66"/>
        <v>20225.396825396827</v>
      </c>
      <c r="F410" s="38">
        <f t="shared" si="67"/>
        <v>0.86167018628681913</v>
      </c>
      <c r="G410" s="39">
        <f t="shared" si="68"/>
        <v>1948.1528452472346</v>
      </c>
      <c r="H410" s="39">
        <f t="shared" si="69"/>
        <v>314.89135486590908</v>
      </c>
      <c r="I410" s="37">
        <f t="shared" si="70"/>
        <v>2263.0442001131437</v>
      </c>
      <c r="J410" s="40">
        <f t="shared" si="71"/>
        <v>-284.28082369713854</v>
      </c>
      <c r="K410" s="37">
        <f t="shared" si="72"/>
        <v>1978.763376416005</v>
      </c>
      <c r="L410" s="37">
        <f t="shared" si="73"/>
        <v>4277153.5382138416</v>
      </c>
      <c r="M410" s="37">
        <f t="shared" si="74"/>
        <v>3739862.7814262495</v>
      </c>
      <c r="N410" s="41">
        <f>'jan-aug'!M410</f>
        <v>1903768.8921599034</v>
      </c>
      <c r="O410" s="41">
        <f t="shared" si="75"/>
        <v>1836093.8892663461</v>
      </c>
    </row>
    <row r="411" spans="1:15" s="34" customFormat="1" x14ac:dyDescent="0.2">
      <c r="A411" s="33">
        <v>1940</v>
      </c>
      <c r="B411" s="34" t="s">
        <v>461</v>
      </c>
      <c r="C411" s="36">
        <v>39354</v>
      </c>
      <c r="D411" s="36">
        <v>2132</v>
      </c>
      <c r="E411" s="37">
        <f t="shared" si="66"/>
        <v>18458.724202626643</v>
      </c>
      <c r="F411" s="38">
        <f t="shared" si="67"/>
        <v>0.78640396821891534</v>
      </c>
      <c r="G411" s="39">
        <f t="shared" si="68"/>
        <v>3008.1564189093447</v>
      </c>
      <c r="H411" s="39">
        <f t="shared" si="69"/>
        <v>933.22677283547341</v>
      </c>
      <c r="I411" s="37">
        <f t="shared" si="70"/>
        <v>3941.3831917448179</v>
      </c>
      <c r="J411" s="40">
        <f t="shared" si="71"/>
        <v>-284.28082369713854</v>
      </c>
      <c r="K411" s="37">
        <f t="shared" si="72"/>
        <v>3657.1023680476792</v>
      </c>
      <c r="L411" s="37">
        <f t="shared" si="73"/>
        <v>8403028.9647999518</v>
      </c>
      <c r="M411" s="37">
        <f t="shared" si="74"/>
        <v>7796942.2486776523</v>
      </c>
      <c r="N411" s="41">
        <f>'jan-aug'!M411</f>
        <v>5078341.2053359328</v>
      </c>
      <c r="O411" s="41">
        <f t="shared" si="75"/>
        <v>2718601.0433417195</v>
      </c>
    </row>
    <row r="412" spans="1:15" s="34" customFormat="1" x14ac:dyDescent="0.2">
      <c r="A412" s="33">
        <v>1941</v>
      </c>
      <c r="B412" s="34" t="s">
        <v>462</v>
      </c>
      <c r="C412" s="36">
        <v>48808</v>
      </c>
      <c r="D412" s="36">
        <v>2912</v>
      </c>
      <c r="E412" s="37">
        <f t="shared" si="66"/>
        <v>16760.989010989011</v>
      </c>
      <c r="F412" s="38">
        <f t="shared" si="67"/>
        <v>0.71407471745202045</v>
      </c>
      <c r="G412" s="39">
        <f t="shared" si="68"/>
        <v>4026.7975338919241</v>
      </c>
      <c r="H412" s="39">
        <f t="shared" si="69"/>
        <v>1527.4340899086446</v>
      </c>
      <c r="I412" s="37">
        <f t="shared" si="70"/>
        <v>5554.2316238005687</v>
      </c>
      <c r="J412" s="40">
        <f t="shared" si="71"/>
        <v>-284.28082369713854</v>
      </c>
      <c r="K412" s="37">
        <f t="shared" si="72"/>
        <v>5269.9508001034301</v>
      </c>
      <c r="L412" s="37">
        <f t="shared" si="73"/>
        <v>16173922.488507256</v>
      </c>
      <c r="M412" s="37">
        <f t="shared" si="74"/>
        <v>15346096.729901189</v>
      </c>
      <c r="N412" s="41">
        <f>'jan-aug'!M412</f>
        <v>11986517.256068589</v>
      </c>
      <c r="O412" s="41">
        <f t="shared" si="75"/>
        <v>3359579.4738325998</v>
      </c>
    </row>
    <row r="413" spans="1:15" s="34" customFormat="1" x14ac:dyDescent="0.2">
      <c r="A413" s="33">
        <v>1942</v>
      </c>
      <c r="B413" s="34" t="s">
        <v>463</v>
      </c>
      <c r="C413" s="36">
        <v>84784</v>
      </c>
      <c r="D413" s="36">
        <v>4919</v>
      </c>
      <c r="E413" s="37">
        <f t="shared" si="66"/>
        <v>17236.023582028869</v>
      </c>
      <c r="F413" s="38">
        <f t="shared" si="67"/>
        <v>0.73431279390877557</v>
      </c>
      <c r="G413" s="39">
        <f t="shared" si="68"/>
        <v>3741.7767912680092</v>
      </c>
      <c r="H413" s="39">
        <f t="shared" si="69"/>
        <v>1361.1719900446942</v>
      </c>
      <c r="I413" s="37">
        <f t="shared" si="70"/>
        <v>5102.9487813127034</v>
      </c>
      <c r="J413" s="40">
        <f t="shared" si="71"/>
        <v>-284.28082369713854</v>
      </c>
      <c r="K413" s="37">
        <f t="shared" si="72"/>
        <v>4818.6679576155648</v>
      </c>
      <c r="L413" s="37">
        <f t="shared" si="73"/>
        <v>25101405.055277187</v>
      </c>
      <c r="M413" s="37">
        <f t="shared" si="74"/>
        <v>23703027.683510963</v>
      </c>
      <c r="N413" s="41">
        <f>'jan-aug'!M413</f>
        <v>18803272.555838387</v>
      </c>
      <c r="O413" s="41">
        <f t="shared" si="75"/>
        <v>4899755.1276725754</v>
      </c>
    </row>
    <row r="414" spans="1:15" s="34" customFormat="1" x14ac:dyDescent="0.2">
      <c r="A414" s="33">
        <v>1943</v>
      </c>
      <c r="B414" s="34" t="s">
        <v>464</v>
      </c>
      <c r="C414" s="36">
        <v>24150</v>
      </c>
      <c r="D414" s="36">
        <v>1233</v>
      </c>
      <c r="E414" s="37">
        <f t="shared" si="66"/>
        <v>19586.374695863746</v>
      </c>
      <c r="F414" s="38">
        <f t="shared" si="67"/>
        <v>0.83444568621151016</v>
      </c>
      <c r="G414" s="39">
        <f t="shared" si="68"/>
        <v>2331.5661229670832</v>
      </c>
      <c r="H414" s="39">
        <f t="shared" si="69"/>
        <v>538.54910020248747</v>
      </c>
      <c r="I414" s="37">
        <f t="shared" si="70"/>
        <v>2870.1152231695705</v>
      </c>
      <c r="J414" s="40">
        <f t="shared" si="71"/>
        <v>-284.28082369713854</v>
      </c>
      <c r="K414" s="37">
        <f t="shared" si="72"/>
        <v>2585.8343994724319</v>
      </c>
      <c r="L414" s="37">
        <f t="shared" si="73"/>
        <v>3538852.0701680803</v>
      </c>
      <c r="M414" s="37">
        <f t="shared" si="74"/>
        <v>3188333.8145495085</v>
      </c>
      <c r="N414" s="41">
        <f>'jan-aug'!M414</f>
        <v>2067591.3725043172</v>
      </c>
      <c r="O414" s="41">
        <f t="shared" si="75"/>
        <v>1120742.4420451913</v>
      </c>
    </row>
    <row r="415" spans="1:15" s="34" customFormat="1" x14ac:dyDescent="0.2">
      <c r="A415" s="33">
        <v>2002</v>
      </c>
      <c r="B415" s="34" t="s">
        <v>465</v>
      </c>
      <c r="C415" s="36">
        <v>37385</v>
      </c>
      <c r="D415" s="36">
        <v>2104</v>
      </c>
      <c r="E415" s="37">
        <f t="shared" si="66"/>
        <v>17768.536121673005</v>
      </c>
      <c r="F415" s="38">
        <f t="shared" si="67"/>
        <v>0.75699962587535807</v>
      </c>
      <c r="G415" s="39">
        <f t="shared" si="68"/>
        <v>3422.2692674815275</v>
      </c>
      <c r="H415" s="39">
        <f t="shared" si="69"/>
        <v>1174.7926011692466</v>
      </c>
      <c r="I415" s="37">
        <f t="shared" si="70"/>
        <v>4597.0618686507742</v>
      </c>
      <c r="J415" s="40">
        <f t="shared" si="71"/>
        <v>-284.28082369713854</v>
      </c>
      <c r="K415" s="37">
        <f t="shared" si="72"/>
        <v>4312.7810449536355</v>
      </c>
      <c r="L415" s="37">
        <f t="shared" si="73"/>
        <v>9672218.1716412287</v>
      </c>
      <c r="M415" s="37">
        <f t="shared" si="74"/>
        <v>9074091.3185824491</v>
      </c>
      <c r="N415" s="41">
        <f>'jan-aug'!M415</f>
        <v>7501467.9624891188</v>
      </c>
      <c r="O415" s="41">
        <f t="shared" si="75"/>
        <v>1572623.3560933303</v>
      </c>
    </row>
    <row r="416" spans="1:15" s="34" customFormat="1" x14ac:dyDescent="0.2">
      <c r="A416" s="33">
        <v>2003</v>
      </c>
      <c r="B416" s="34" t="s">
        <v>466</v>
      </c>
      <c r="C416" s="36">
        <v>118892</v>
      </c>
      <c r="D416" s="36">
        <v>6154</v>
      </c>
      <c r="E416" s="37">
        <f t="shared" si="66"/>
        <v>19319.467013324665</v>
      </c>
      <c r="F416" s="38">
        <f t="shared" si="67"/>
        <v>0.82307451784728602</v>
      </c>
      <c r="G416" s="39">
        <f t="shared" si="68"/>
        <v>2491.7107324905314</v>
      </c>
      <c r="H416" s="39">
        <f t="shared" si="69"/>
        <v>631.96678909116554</v>
      </c>
      <c r="I416" s="37">
        <f t="shared" si="70"/>
        <v>3123.677521581697</v>
      </c>
      <c r="J416" s="40">
        <f t="shared" si="71"/>
        <v>-284.28082369713854</v>
      </c>
      <c r="K416" s="37">
        <f t="shared" si="72"/>
        <v>2839.3966978845583</v>
      </c>
      <c r="L416" s="37">
        <f t="shared" si="73"/>
        <v>19223111.467813764</v>
      </c>
      <c r="M416" s="37">
        <f t="shared" si="74"/>
        <v>17473647.27878157</v>
      </c>
      <c r="N416" s="41">
        <f>'jan-aug'!M416</f>
        <v>14565601.30283176</v>
      </c>
      <c r="O416" s="41">
        <f t="shared" si="75"/>
        <v>2908045.9759498108</v>
      </c>
    </row>
    <row r="417" spans="1:15" s="34" customFormat="1" x14ac:dyDescent="0.2">
      <c r="A417" s="33">
        <v>2004</v>
      </c>
      <c r="B417" s="34" t="s">
        <v>467</v>
      </c>
      <c r="C417" s="36">
        <v>235232</v>
      </c>
      <c r="D417" s="36">
        <v>10527</v>
      </c>
      <c r="E417" s="37">
        <f t="shared" si="66"/>
        <v>22345.587536810108</v>
      </c>
      <c r="F417" s="38">
        <f t="shared" si="67"/>
        <v>0.95199746841821542</v>
      </c>
      <c r="G417" s="39">
        <f t="shared" si="68"/>
        <v>676.03841839926611</v>
      </c>
      <c r="H417" s="39">
        <f t="shared" si="69"/>
        <v>0</v>
      </c>
      <c r="I417" s="37">
        <f t="shared" si="70"/>
        <v>676.03841839926611</v>
      </c>
      <c r="J417" s="40">
        <f t="shared" si="71"/>
        <v>-284.28082369713854</v>
      </c>
      <c r="K417" s="37">
        <f t="shared" si="72"/>
        <v>391.75759470212756</v>
      </c>
      <c r="L417" s="37">
        <f t="shared" si="73"/>
        <v>7116656.4304890744</v>
      </c>
      <c r="M417" s="37">
        <f t="shared" si="74"/>
        <v>4124032.1994292969</v>
      </c>
      <c r="N417" s="41">
        <f>'jan-aug'!M417</f>
        <v>3482278.0815826873</v>
      </c>
      <c r="O417" s="41">
        <f t="shared" si="75"/>
        <v>641754.11784660956</v>
      </c>
    </row>
    <row r="418" spans="1:15" s="34" customFormat="1" x14ac:dyDescent="0.2">
      <c r="A418" s="33">
        <v>2011</v>
      </c>
      <c r="B418" s="34" t="s">
        <v>468</v>
      </c>
      <c r="C418" s="36">
        <v>41298</v>
      </c>
      <c r="D418" s="36">
        <v>2938</v>
      </c>
      <c r="E418" s="37">
        <f t="shared" si="66"/>
        <v>14056.501021102791</v>
      </c>
      <c r="F418" s="38">
        <f t="shared" si="67"/>
        <v>0.59885439865315793</v>
      </c>
      <c r="G418" s="39">
        <f t="shared" si="68"/>
        <v>5649.4903278236561</v>
      </c>
      <c r="H418" s="39">
        <f t="shared" si="69"/>
        <v>2474.0048863688216</v>
      </c>
      <c r="I418" s="37">
        <f t="shared" si="70"/>
        <v>8123.4952141924778</v>
      </c>
      <c r="J418" s="40">
        <f t="shared" si="71"/>
        <v>-284.28082369713854</v>
      </c>
      <c r="K418" s="37">
        <f t="shared" si="72"/>
        <v>7839.2143904953391</v>
      </c>
      <c r="L418" s="37">
        <f t="shared" si="73"/>
        <v>23866828.939297501</v>
      </c>
      <c r="M418" s="37">
        <f t="shared" si="74"/>
        <v>23031611.879275307</v>
      </c>
      <c r="N418" s="41">
        <f>'jan-aug'!M418</f>
        <v>17877903.124426343</v>
      </c>
      <c r="O418" s="41">
        <f t="shared" si="75"/>
        <v>5153708.7548489645</v>
      </c>
    </row>
    <row r="419" spans="1:15" s="34" customFormat="1" x14ac:dyDescent="0.2">
      <c r="A419" s="33">
        <v>2012</v>
      </c>
      <c r="B419" s="34" t="s">
        <v>469</v>
      </c>
      <c r="C419" s="36">
        <v>395421</v>
      </c>
      <c r="D419" s="36">
        <v>20446</v>
      </c>
      <c r="E419" s="37">
        <f t="shared" si="66"/>
        <v>19339.773060745378</v>
      </c>
      <c r="F419" s="38">
        <f t="shared" si="67"/>
        <v>0.82393962402121201</v>
      </c>
      <c r="G419" s="39">
        <f t="shared" si="68"/>
        <v>2479.527104038104</v>
      </c>
      <c r="H419" s="39">
        <f t="shared" si="69"/>
        <v>624.85967249391626</v>
      </c>
      <c r="I419" s="37">
        <f t="shared" si="70"/>
        <v>3104.3867765320201</v>
      </c>
      <c r="J419" s="40">
        <f t="shared" si="71"/>
        <v>-284.28082369713854</v>
      </c>
      <c r="K419" s="37">
        <f t="shared" si="72"/>
        <v>2820.1059528348815</v>
      </c>
      <c r="L419" s="37">
        <f t="shared" si="73"/>
        <v>63472292.032973684</v>
      </c>
      <c r="M419" s="37">
        <f t="shared" si="74"/>
        <v>57659886.311661988</v>
      </c>
      <c r="N419" s="41">
        <f>'jan-aug'!M419</f>
        <v>44533179.401640907</v>
      </c>
      <c r="O419" s="41">
        <f t="shared" si="75"/>
        <v>13126706.910021082</v>
      </c>
    </row>
    <row r="420" spans="1:15" s="34" customFormat="1" x14ac:dyDescent="0.2">
      <c r="A420" s="33">
        <v>2014</v>
      </c>
      <c r="B420" s="34" t="s">
        <v>470</v>
      </c>
      <c r="C420" s="36">
        <v>16675</v>
      </c>
      <c r="D420" s="36">
        <v>968</v>
      </c>
      <c r="E420" s="37">
        <f t="shared" si="66"/>
        <v>17226.239669421488</v>
      </c>
      <c r="F420" s="38">
        <f t="shared" si="67"/>
        <v>0.73389596620092901</v>
      </c>
      <c r="G420" s="39">
        <f t="shared" si="68"/>
        <v>3747.647138832438</v>
      </c>
      <c r="H420" s="39">
        <f t="shared" si="69"/>
        <v>1364.5963594572777</v>
      </c>
      <c r="I420" s="37">
        <f t="shared" si="70"/>
        <v>5112.2434982897157</v>
      </c>
      <c r="J420" s="40">
        <f t="shared" si="71"/>
        <v>-284.28082369713854</v>
      </c>
      <c r="K420" s="37">
        <f t="shared" si="72"/>
        <v>4827.9626745925771</v>
      </c>
      <c r="L420" s="37">
        <f t="shared" si="73"/>
        <v>4948651.7063444452</v>
      </c>
      <c r="M420" s="37">
        <f t="shared" si="74"/>
        <v>4673467.8690056149</v>
      </c>
      <c r="N420" s="41">
        <f>'jan-aug'!M420</f>
        <v>3482339.2527041193</v>
      </c>
      <c r="O420" s="41">
        <f t="shared" si="75"/>
        <v>1191128.6163014956</v>
      </c>
    </row>
    <row r="421" spans="1:15" s="34" customFormat="1" x14ac:dyDescent="0.2">
      <c r="A421" s="33">
        <v>2015</v>
      </c>
      <c r="B421" s="34" t="s">
        <v>471</v>
      </c>
      <c r="C421" s="36">
        <v>18324</v>
      </c>
      <c r="D421" s="36">
        <v>1037</v>
      </c>
      <c r="E421" s="37">
        <f t="shared" si="66"/>
        <v>17670.2025072324</v>
      </c>
      <c r="F421" s="38">
        <f t="shared" si="67"/>
        <v>0.75281028192306065</v>
      </c>
      <c r="G421" s="39">
        <f t="shared" si="68"/>
        <v>3481.2694361458912</v>
      </c>
      <c r="H421" s="39">
        <f t="shared" si="69"/>
        <v>1209.2093662234586</v>
      </c>
      <c r="I421" s="37">
        <f t="shared" si="70"/>
        <v>4690.47880236935</v>
      </c>
      <c r="J421" s="40">
        <f t="shared" si="71"/>
        <v>-284.28082369713854</v>
      </c>
      <c r="K421" s="37">
        <f t="shared" si="72"/>
        <v>4406.1979786722113</v>
      </c>
      <c r="L421" s="37">
        <f t="shared" si="73"/>
        <v>4864026.5180570157</v>
      </c>
      <c r="M421" s="37">
        <f t="shared" si="74"/>
        <v>4569227.3038830832</v>
      </c>
      <c r="N421" s="41">
        <f>'jan-aug'!M421</f>
        <v>3643278.672576623</v>
      </c>
      <c r="O421" s="41">
        <f t="shared" si="75"/>
        <v>925948.63130646013</v>
      </c>
    </row>
    <row r="422" spans="1:15" s="34" customFormat="1" x14ac:dyDescent="0.2">
      <c r="A422" s="33">
        <v>2017</v>
      </c>
      <c r="B422" s="34" t="s">
        <v>472</v>
      </c>
      <c r="C422" s="36">
        <v>18752</v>
      </c>
      <c r="D422" s="36">
        <v>1027</v>
      </c>
      <c r="E422" s="37">
        <f t="shared" si="66"/>
        <v>18259.006815968842</v>
      </c>
      <c r="F422" s="38">
        <f t="shared" si="67"/>
        <v>0.77789533329561666</v>
      </c>
      <c r="G422" s="39">
        <f t="shared" si="68"/>
        <v>3127.9868509040257</v>
      </c>
      <c r="H422" s="39">
        <f t="shared" si="69"/>
        <v>1003.1278581657039</v>
      </c>
      <c r="I422" s="37">
        <f t="shared" si="70"/>
        <v>4131.1147090697295</v>
      </c>
      <c r="J422" s="40">
        <f t="shared" si="71"/>
        <v>-284.28082369713854</v>
      </c>
      <c r="K422" s="37">
        <f t="shared" si="72"/>
        <v>3846.8338853725909</v>
      </c>
      <c r="L422" s="37">
        <f t="shared" si="73"/>
        <v>4242654.806214612</v>
      </c>
      <c r="M422" s="37">
        <f t="shared" si="74"/>
        <v>3950698.4002776509</v>
      </c>
      <c r="N422" s="41">
        <f>'jan-aug'!M422</f>
        <v>3189741.8001313321</v>
      </c>
      <c r="O422" s="41">
        <f t="shared" si="75"/>
        <v>760956.60014631879</v>
      </c>
    </row>
    <row r="423" spans="1:15" s="34" customFormat="1" x14ac:dyDescent="0.2">
      <c r="A423" s="33">
        <v>2018</v>
      </c>
      <c r="B423" s="34" t="s">
        <v>473</v>
      </c>
      <c r="C423" s="36">
        <v>25024</v>
      </c>
      <c r="D423" s="36">
        <v>1204</v>
      </c>
      <c r="E423" s="37">
        <f t="shared" si="66"/>
        <v>20784.053156146179</v>
      </c>
      <c r="F423" s="38">
        <f t="shared" si="67"/>
        <v>0.8854708320166792</v>
      </c>
      <c r="G423" s="39">
        <f t="shared" si="68"/>
        <v>1612.9590467976232</v>
      </c>
      <c r="H423" s="39">
        <f t="shared" si="69"/>
        <v>119.36163910363574</v>
      </c>
      <c r="I423" s="37">
        <f t="shared" si="70"/>
        <v>1732.3206859012589</v>
      </c>
      <c r="J423" s="40">
        <f t="shared" si="71"/>
        <v>-284.28082369713854</v>
      </c>
      <c r="K423" s="37">
        <f t="shared" si="72"/>
        <v>1448.0398622041203</v>
      </c>
      <c r="L423" s="37">
        <f t="shared" si="73"/>
        <v>2085714.1058251157</v>
      </c>
      <c r="M423" s="37">
        <f t="shared" si="74"/>
        <v>1743439.9940937608</v>
      </c>
      <c r="N423" s="41">
        <f>'jan-aug'!M423</f>
        <v>1443649.4424129736</v>
      </c>
      <c r="O423" s="41">
        <f t="shared" si="75"/>
        <v>299790.55168078723</v>
      </c>
    </row>
    <row r="424" spans="1:15" s="34" customFormat="1" x14ac:dyDescent="0.2">
      <c r="A424" s="33">
        <v>2019</v>
      </c>
      <c r="B424" s="34" t="s">
        <v>474</v>
      </c>
      <c r="C424" s="36">
        <v>66959</v>
      </c>
      <c r="D424" s="36">
        <v>3291</v>
      </c>
      <c r="E424" s="37">
        <f t="shared" si="66"/>
        <v>20346.095411728958</v>
      </c>
      <c r="F424" s="38">
        <f t="shared" si="67"/>
        <v>0.86681235354648789</v>
      </c>
      <c r="G424" s="39">
        <f t="shared" si="68"/>
        <v>1875.7336934479556</v>
      </c>
      <c r="H424" s="39">
        <f t="shared" si="69"/>
        <v>272.64684964966307</v>
      </c>
      <c r="I424" s="37">
        <f t="shared" si="70"/>
        <v>2148.3805430976186</v>
      </c>
      <c r="J424" s="40">
        <f t="shared" si="71"/>
        <v>-284.28082369713854</v>
      </c>
      <c r="K424" s="37">
        <f t="shared" si="72"/>
        <v>1864.0997194004799</v>
      </c>
      <c r="L424" s="37">
        <f t="shared" si="73"/>
        <v>7070320.3673342625</v>
      </c>
      <c r="M424" s="37">
        <f t="shared" si="74"/>
        <v>6134752.1765469797</v>
      </c>
      <c r="N424" s="41">
        <f>'jan-aug'!M424</f>
        <v>6178249.7217450961</v>
      </c>
      <c r="O424" s="41">
        <f t="shared" si="75"/>
        <v>-43497.545198116452</v>
      </c>
    </row>
    <row r="425" spans="1:15" s="34" customFormat="1" x14ac:dyDescent="0.2">
      <c r="A425" s="33">
        <v>2020</v>
      </c>
      <c r="B425" s="34" t="s">
        <v>475</v>
      </c>
      <c r="C425" s="36">
        <v>73495</v>
      </c>
      <c r="D425" s="36">
        <v>3971</v>
      </c>
      <c r="E425" s="37">
        <f t="shared" si="66"/>
        <v>18507.932510702594</v>
      </c>
      <c r="F425" s="38">
        <f t="shared" si="67"/>
        <v>0.78850040827162271</v>
      </c>
      <c r="G425" s="39">
        <f t="shared" si="68"/>
        <v>2978.6314340637741</v>
      </c>
      <c r="H425" s="39">
        <f t="shared" si="69"/>
        <v>916.00386500889044</v>
      </c>
      <c r="I425" s="37">
        <f t="shared" si="70"/>
        <v>3894.6352990726646</v>
      </c>
      <c r="J425" s="40">
        <f t="shared" si="71"/>
        <v>-284.28082369713854</v>
      </c>
      <c r="K425" s="37">
        <f t="shared" si="72"/>
        <v>3610.3544753755259</v>
      </c>
      <c r="L425" s="37">
        <f t="shared" si="73"/>
        <v>15465596.772617551</v>
      </c>
      <c r="M425" s="37">
        <f t="shared" si="74"/>
        <v>14336717.621716212</v>
      </c>
      <c r="N425" s="41">
        <f>'jan-aug'!M425</f>
        <v>11288957.04802485</v>
      </c>
      <c r="O425" s="41">
        <f t="shared" si="75"/>
        <v>3047760.5736913625</v>
      </c>
    </row>
    <row r="426" spans="1:15" s="34" customFormat="1" x14ac:dyDescent="0.2">
      <c r="A426" s="33">
        <v>2021</v>
      </c>
      <c r="B426" s="34" t="s">
        <v>476</v>
      </c>
      <c r="C426" s="36">
        <v>43086</v>
      </c>
      <c r="D426" s="36">
        <v>2696</v>
      </c>
      <c r="E426" s="37">
        <f t="shared" si="66"/>
        <v>15981.454005934718</v>
      </c>
      <c r="F426" s="38">
        <f t="shared" si="67"/>
        <v>0.68086389450397422</v>
      </c>
      <c r="G426" s="39">
        <f t="shared" si="68"/>
        <v>4494.5185369245</v>
      </c>
      <c r="H426" s="39">
        <f t="shared" si="69"/>
        <v>1800.2713416776471</v>
      </c>
      <c r="I426" s="37">
        <f t="shared" si="70"/>
        <v>6294.7898786021469</v>
      </c>
      <c r="J426" s="40">
        <f t="shared" si="71"/>
        <v>-284.28082369713854</v>
      </c>
      <c r="K426" s="37">
        <f t="shared" si="72"/>
        <v>6010.5090549050083</v>
      </c>
      <c r="L426" s="37">
        <f t="shared" si="73"/>
        <v>16970753.512711387</v>
      </c>
      <c r="M426" s="37">
        <f t="shared" si="74"/>
        <v>16204332.412023902</v>
      </c>
      <c r="N426" s="41">
        <f>'jan-aug'!M426</f>
        <v>12733030.811250316</v>
      </c>
      <c r="O426" s="41">
        <f t="shared" si="75"/>
        <v>3471301.600773586</v>
      </c>
    </row>
    <row r="427" spans="1:15" s="34" customFormat="1" x14ac:dyDescent="0.2">
      <c r="A427" s="33">
        <v>2022</v>
      </c>
      <c r="B427" s="34" t="s">
        <v>477</v>
      </c>
      <c r="C427" s="36">
        <v>25663</v>
      </c>
      <c r="D427" s="36">
        <v>1330</v>
      </c>
      <c r="E427" s="37">
        <f t="shared" si="66"/>
        <v>19295.488721804511</v>
      </c>
      <c r="F427" s="38">
        <f t="shared" si="67"/>
        <v>0.82205296167712139</v>
      </c>
      <c r="G427" s="39">
        <f t="shared" si="68"/>
        <v>2506.0977074026237</v>
      </c>
      <c r="H427" s="39">
        <f t="shared" si="69"/>
        <v>640.35919112321949</v>
      </c>
      <c r="I427" s="37">
        <f t="shared" si="70"/>
        <v>3146.4568985258429</v>
      </c>
      <c r="J427" s="40">
        <f t="shared" si="71"/>
        <v>-284.28082369713854</v>
      </c>
      <c r="K427" s="37">
        <f t="shared" si="72"/>
        <v>2862.1760748287043</v>
      </c>
      <c r="L427" s="37">
        <f t="shared" si="73"/>
        <v>4184787.675039371</v>
      </c>
      <c r="M427" s="37">
        <f t="shared" si="74"/>
        <v>3806694.1795221767</v>
      </c>
      <c r="N427" s="41">
        <f>'jan-aug'!M427</f>
        <v>2629754.0352236344</v>
      </c>
      <c r="O427" s="41">
        <f t="shared" si="75"/>
        <v>1176940.1442985423</v>
      </c>
    </row>
    <row r="428" spans="1:15" s="34" customFormat="1" x14ac:dyDescent="0.2">
      <c r="A428" s="33">
        <v>2023</v>
      </c>
      <c r="B428" s="34" t="s">
        <v>478</v>
      </c>
      <c r="C428" s="36">
        <v>21268</v>
      </c>
      <c r="D428" s="36">
        <v>1137</v>
      </c>
      <c r="E428" s="37">
        <f t="shared" si="66"/>
        <v>18705.364995602464</v>
      </c>
      <c r="F428" s="38">
        <f t="shared" si="67"/>
        <v>0.79691169866613898</v>
      </c>
      <c r="G428" s="39">
        <f t="shared" si="68"/>
        <v>2860.1719431238525</v>
      </c>
      <c r="H428" s="39">
        <f t="shared" si="69"/>
        <v>846.90249529393623</v>
      </c>
      <c r="I428" s="37">
        <f t="shared" si="70"/>
        <v>3707.0744384177888</v>
      </c>
      <c r="J428" s="40">
        <f t="shared" si="71"/>
        <v>-284.28082369713854</v>
      </c>
      <c r="K428" s="37">
        <f t="shared" si="72"/>
        <v>3422.7936147206501</v>
      </c>
      <c r="L428" s="37">
        <f t="shared" si="73"/>
        <v>4214943.6364810262</v>
      </c>
      <c r="M428" s="37">
        <f t="shared" si="74"/>
        <v>3891716.3399373791</v>
      </c>
      <c r="N428" s="41">
        <f>'jan-aug'!M428</f>
        <v>2857697.3970295275</v>
      </c>
      <c r="O428" s="41">
        <f t="shared" si="75"/>
        <v>1034018.9429078517</v>
      </c>
    </row>
    <row r="429" spans="1:15" s="34" customFormat="1" x14ac:dyDescent="0.2">
      <c r="A429" s="33">
        <v>2024</v>
      </c>
      <c r="B429" s="34" t="s">
        <v>479</v>
      </c>
      <c r="C429" s="36">
        <v>19518</v>
      </c>
      <c r="D429" s="36">
        <v>991</v>
      </c>
      <c r="E429" s="37">
        <f t="shared" si="66"/>
        <v>19695.257315842584</v>
      </c>
      <c r="F429" s="38">
        <f t="shared" si="67"/>
        <v>0.83908445341348425</v>
      </c>
      <c r="G429" s="39">
        <f t="shared" si="68"/>
        <v>2266.2365509797805</v>
      </c>
      <c r="H429" s="39">
        <f t="shared" si="69"/>
        <v>500.44018320989414</v>
      </c>
      <c r="I429" s="37">
        <f t="shared" si="70"/>
        <v>2766.6767341896748</v>
      </c>
      <c r="J429" s="40">
        <f t="shared" si="71"/>
        <v>-284.28082369713854</v>
      </c>
      <c r="K429" s="37">
        <f t="shared" si="72"/>
        <v>2482.3959104925361</v>
      </c>
      <c r="L429" s="37">
        <f t="shared" si="73"/>
        <v>2741776.6435819678</v>
      </c>
      <c r="M429" s="37">
        <f t="shared" si="74"/>
        <v>2460054.3472981034</v>
      </c>
      <c r="N429" s="41">
        <f>'jan-aug'!M429</f>
        <v>2124919.0593282874</v>
      </c>
      <c r="O429" s="41">
        <f t="shared" si="75"/>
        <v>335135.28796981601</v>
      </c>
    </row>
    <row r="430" spans="1:15" s="34" customFormat="1" x14ac:dyDescent="0.2">
      <c r="A430" s="33">
        <v>2025</v>
      </c>
      <c r="B430" s="34" t="s">
        <v>480</v>
      </c>
      <c r="C430" s="36">
        <v>53509</v>
      </c>
      <c r="D430" s="36">
        <v>2911</v>
      </c>
      <c r="E430" s="37">
        <f t="shared" si="66"/>
        <v>18381.655788388871</v>
      </c>
      <c r="F430" s="38">
        <f t="shared" si="67"/>
        <v>0.78312059358718977</v>
      </c>
      <c r="G430" s="39">
        <f t="shared" si="68"/>
        <v>3054.3974674520082</v>
      </c>
      <c r="H430" s="39">
        <f t="shared" si="69"/>
        <v>960.20071781869365</v>
      </c>
      <c r="I430" s="37">
        <f t="shared" si="70"/>
        <v>4014.5981852707018</v>
      </c>
      <c r="J430" s="40">
        <f t="shared" si="71"/>
        <v>-284.28082369713854</v>
      </c>
      <c r="K430" s="37">
        <f t="shared" si="72"/>
        <v>3730.3173615735632</v>
      </c>
      <c r="L430" s="37">
        <f t="shared" si="73"/>
        <v>11686495.317323012</v>
      </c>
      <c r="M430" s="37">
        <f t="shared" si="74"/>
        <v>10858953.839540642</v>
      </c>
      <c r="N430" s="41">
        <f>'jan-aug'!M430</f>
        <v>8640198.5688240603</v>
      </c>
      <c r="O430" s="41">
        <f t="shared" si="75"/>
        <v>2218755.2707165815</v>
      </c>
    </row>
    <row r="431" spans="1:15" s="34" customFormat="1" x14ac:dyDescent="0.2">
      <c r="A431" s="33">
        <v>2027</v>
      </c>
      <c r="B431" s="34" t="s">
        <v>481</v>
      </c>
      <c r="C431" s="36">
        <v>14799</v>
      </c>
      <c r="D431" s="36">
        <v>951</v>
      </c>
      <c r="E431" s="37">
        <f t="shared" si="66"/>
        <v>15561.514195583597</v>
      </c>
      <c r="F431" s="38">
        <f t="shared" si="67"/>
        <v>0.66297304085406561</v>
      </c>
      <c r="G431" s="39">
        <f t="shared" si="68"/>
        <v>4746.4824231351722</v>
      </c>
      <c r="H431" s="39">
        <f t="shared" si="69"/>
        <v>1947.2502753005394</v>
      </c>
      <c r="I431" s="37">
        <f t="shared" si="70"/>
        <v>6693.7326984357114</v>
      </c>
      <c r="J431" s="40">
        <f t="shared" si="71"/>
        <v>-284.28082369713854</v>
      </c>
      <c r="K431" s="37">
        <f t="shared" si="72"/>
        <v>6409.4518747385728</v>
      </c>
      <c r="L431" s="37">
        <f t="shared" si="73"/>
        <v>6365739.7962123612</v>
      </c>
      <c r="M431" s="37">
        <f t="shared" si="74"/>
        <v>6095388.7328763828</v>
      </c>
      <c r="N431" s="41">
        <f>'jan-aug'!M431</f>
        <v>4837521.5695471261</v>
      </c>
      <c r="O431" s="41">
        <f t="shared" si="75"/>
        <v>1257867.1633292567</v>
      </c>
    </row>
    <row r="432" spans="1:15" s="34" customFormat="1" x14ac:dyDescent="0.2">
      <c r="A432" s="33">
        <v>2028</v>
      </c>
      <c r="B432" s="34" t="s">
        <v>482</v>
      </c>
      <c r="C432" s="36">
        <v>44134</v>
      </c>
      <c r="D432" s="36">
        <v>2267</v>
      </c>
      <c r="E432" s="37">
        <f t="shared" si="66"/>
        <v>19468.019408910455</v>
      </c>
      <c r="F432" s="38">
        <f t="shared" si="67"/>
        <v>0.82940335141642663</v>
      </c>
      <c r="G432" s="39">
        <f t="shared" si="68"/>
        <v>2402.5792951390576</v>
      </c>
      <c r="H432" s="39">
        <f t="shared" si="69"/>
        <v>579.97345063613921</v>
      </c>
      <c r="I432" s="37">
        <f t="shared" si="70"/>
        <v>2982.5527457751969</v>
      </c>
      <c r="J432" s="40">
        <f t="shared" si="71"/>
        <v>-284.28082369713854</v>
      </c>
      <c r="K432" s="37">
        <f t="shared" si="72"/>
        <v>2698.2719220780582</v>
      </c>
      <c r="L432" s="37">
        <f t="shared" si="73"/>
        <v>6761447.0746723711</v>
      </c>
      <c r="M432" s="37">
        <f t="shared" si="74"/>
        <v>6116982.4473509584</v>
      </c>
      <c r="N432" s="41">
        <f>'jan-aug'!M432</f>
        <v>4106013.9833473517</v>
      </c>
      <c r="O432" s="41">
        <f t="shared" si="75"/>
        <v>2010968.4640036067</v>
      </c>
    </row>
    <row r="433" spans="1:15" s="34" customFormat="1" x14ac:dyDescent="0.2">
      <c r="A433" s="33">
        <v>2030</v>
      </c>
      <c r="B433" s="34" t="s">
        <v>483</v>
      </c>
      <c r="C433" s="36">
        <v>206133</v>
      </c>
      <c r="D433" s="36">
        <v>10199</v>
      </c>
      <c r="E433" s="37">
        <f t="shared" si="66"/>
        <v>20211.099127365429</v>
      </c>
      <c r="F433" s="38">
        <f t="shared" si="67"/>
        <v>0.86106105608123928</v>
      </c>
      <c r="G433" s="39">
        <f t="shared" si="68"/>
        <v>1956.7314640660734</v>
      </c>
      <c r="H433" s="39">
        <f t="shared" si="69"/>
        <v>319.89554917689838</v>
      </c>
      <c r="I433" s="37">
        <f t="shared" si="70"/>
        <v>2276.6270132429718</v>
      </c>
      <c r="J433" s="40">
        <f t="shared" si="71"/>
        <v>-284.28082369713854</v>
      </c>
      <c r="K433" s="37">
        <f t="shared" si="72"/>
        <v>1992.3461895458331</v>
      </c>
      <c r="L433" s="37">
        <f t="shared" si="73"/>
        <v>23219318.908065069</v>
      </c>
      <c r="M433" s="37">
        <f t="shared" si="74"/>
        <v>20319938.78717795</v>
      </c>
      <c r="N433" s="41">
        <f>'jan-aug'!M433</f>
        <v>15710091.206951756</v>
      </c>
      <c r="O433" s="41">
        <f t="shared" si="75"/>
        <v>4609847.5802261941</v>
      </c>
    </row>
    <row r="434" spans="1:15" s="34" customFormat="1" x14ac:dyDescent="0.2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</row>
    <row r="435" spans="1:15" s="60" customFormat="1" ht="13.5" thickBot="1" x14ac:dyDescent="0.25">
      <c r="A435" s="44"/>
      <c r="B435" s="44" t="s">
        <v>33</v>
      </c>
      <c r="C435" s="46">
        <f>SUM(C8:C433)</f>
        <v>123424890</v>
      </c>
      <c r="D435" s="46">
        <f>SUM(D8:D433)</f>
        <v>5258317</v>
      </c>
      <c r="E435" s="46">
        <f>(C435*1000)/D435</f>
        <v>23472.318234142218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1494838688.0206664</v>
      </c>
      <c r="M435" s="46">
        <f>SUM(M8:M434)</f>
        <v>-2.6822090148925781E-7</v>
      </c>
      <c r="N435" s="46">
        <f>jan!M435</f>
        <v>5.1007373258471489E-7</v>
      </c>
      <c r="O435" s="46">
        <f t="shared" ref="O435" si="76">M435-N435</f>
        <v>-7.782946340739727E-7</v>
      </c>
    </row>
    <row r="436" spans="1:15" s="34" customFormat="1" ht="13.5" thickTop="1" x14ac:dyDescent="0.2">
      <c r="A436" s="50"/>
      <c r="B436" s="50"/>
      <c r="C436" s="36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15" s="34" customFormat="1" x14ac:dyDescent="0.2">
      <c r="A437" s="52" t="s">
        <v>34</v>
      </c>
      <c r="B437" s="52"/>
      <c r="C437" s="52"/>
      <c r="D437" s="53">
        <f>L435</f>
        <v>1494838688.0206664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-284.28082369713854</v>
      </c>
      <c r="J437" s="57" t="s">
        <v>37</v>
      </c>
      <c r="M437" s="58"/>
    </row>
    <row r="438" spans="1:15" x14ac:dyDescent="0.2">
      <c r="C438" s="36"/>
    </row>
    <row r="439" spans="1:15" x14ac:dyDescent="0.2">
      <c r="C439" s="36"/>
    </row>
    <row r="440" spans="1:15" x14ac:dyDescent="0.2">
      <c r="C440" s="36"/>
    </row>
    <row r="441" spans="1:15" x14ac:dyDescent="0.2">
      <c r="C441" s="36"/>
    </row>
    <row r="442" spans="1:15" x14ac:dyDescent="0.2">
      <c r="C442" s="36"/>
    </row>
    <row r="443" spans="1:15" x14ac:dyDescent="0.2">
      <c r="C443" s="36"/>
    </row>
    <row r="444" spans="1:15" x14ac:dyDescent="0.2">
      <c r="C444" s="36"/>
    </row>
    <row r="445" spans="1:15" x14ac:dyDescent="0.2">
      <c r="C445" s="36"/>
    </row>
    <row r="446" spans="1:15" x14ac:dyDescent="0.2">
      <c r="C446" s="36"/>
    </row>
    <row r="447" spans="1:15" x14ac:dyDescent="0.2">
      <c r="C447" s="36"/>
    </row>
    <row r="448" spans="1:15" x14ac:dyDescent="0.2">
      <c r="C448" s="36"/>
    </row>
    <row r="449" spans="3:3" x14ac:dyDescent="0.2">
      <c r="C449" s="36"/>
    </row>
    <row r="450" spans="3:3" x14ac:dyDescent="0.2">
      <c r="C450" s="36"/>
    </row>
    <row r="451" spans="3:3" x14ac:dyDescent="0.2">
      <c r="C451" s="36"/>
    </row>
    <row r="452" spans="3:3" x14ac:dyDescent="0.2">
      <c r="C452" s="36"/>
    </row>
    <row r="453" spans="3:3" x14ac:dyDescent="0.2">
      <c r="C453" s="36"/>
    </row>
    <row r="454" spans="3:3" x14ac:dyDescent="0.2">
      <c r="C454" s="36"/>
    </row>
    <row r="455" spans="3:3" x14ac:dyDescent="0.2">
      <c r="C455" s="36"/>
    </row>
    <row r="456" spans="3:3" x14ac:dyDescent="0.2">
      <c r="C456" s="36"/>
    </row>
    <row r="457" spans="3:3" x14ac:dyDescent="0.2">
      <c r="C457" s="36"/>
    </row>
    <row r="458" spans="3:3" x14ac:dyDescent="0.2">
      <c r="C458" s="36"/>
    </row>
    <row r="459" spans="3:3" x14ac:dyDescent="0.2">
      <c r="C459" s="36"/>
    </row>
    <row r="460" spans="3:3" x14ac:dyDescent="0.2">
      <c r="C460" s="36"/>
    </row>
    <row r="461" spans="3:3" x14ac:dyDescent="0.2">
      <c r="C461" s="36"/>
    </row>
    <row r="462" spans="3:3" x14ac:dyDescent="0.2">
      <c r="C462" s="36"/>
    </row>
    <row r="463" spans="3:3" x14ac:dyDescent="0.2">
      <c r="C463" s="36"/>
    </row>
    <row r="464" spans="3:3" x14ac:dyDescent="0.2">
      <c r="C464" s="36"/>
    </row>
    <row r="465" spans="3:3" x14ac:dyDescent="0.2">
      <c r="C465" s="36"/>
    </row>
    <row r="466" spans="3:3" x14ac:dyDescent="0.2">
      <c r="C466" s="36"/>
    </row>
    <row r="467" spans="3:3" x14ac:dyDescent="0.2">
      <c r="C467" s="36"/>
    </row>
    <row r="468" spans="3:3" x14ac:dyDescent="0.2">
      <c r="C468" s="36"/>
    </row>
    <row r="469" spans="3:3" x14ac:dyDescent="0.2">
      <c r="C469" s="36"/>
    </row>
    <row r="470" spans="3:3" x14ac:dyDescent="0.2">
      <c r="C470" s="36"/>
    </row>
    <row r="471" spans="3:3" x14ac:dyDescent="0.2">
      <c r="C471" s="36"/>
    </row>
    <row r="472" spans="3:3" x14ac:dyDescent="0.2">
      <c r="C472" s="36"/>
    </row>
    <row r="473" spans="3:3" x14ac:dyDescent="0.2">
      <c r="C473" s="36"/>
    </row>
    <row r="474" spans="3:3" x14ac:dyDescent="0.2">
      <c r="C474" s="36"/>
    </row>
    <row r="475" spans="3:3" x14ac:dyDescent="0.2">
      <c r="C475" s="36"/>
    </row>
    <row r="476" spans="3:3" x14ac:dyDescent="0.2">
      <c r="C476" s="36"/>
    </row>
    <row r="477" spans="3:3" x14ac:dyDescent="0.2">
      <c r="C477" s="36"/>
    </row>
    <row r="478" spans="3:3" x14ac:dyDescent="0.2">
      <c r="C478" s="36"/>
    </row>
    <row r="479" spans="3:3" x14ac:dyDescent="0.2">
      <c r="C479" s="36"/>
    </row>
    <row r="480" spans="3:3" x14ac:dyDescent="0.2">
      <c r="C480" s="36"/>
    </row>
    <row r="481" spans="3:3" x14ac:dyDescent="0.2">
      <c r="C481" s="36"/>
    </row>
    <row r="482" spans="3:3" x14ac:dyDescent="0.2">
      <c r="C482" s="36"/>
    </row>
    <row r="483" spans="3:3" x14ac:dyDescent="0.2">
      <c r="C483" s="36"/>
    </row>
    <row r="484" spans="3:3" x14ac:dyDescent="0.2">
      <c r="C484" s="36"/>
    </row>
    <row r="485" spans="3:3" x14ac:dyDescent="0.2">
      <c r="C485" s="36"/>
    </row>
    <row r="486" spans="3:3" x14ac:dyDescent="0.2">
      <c r="C486" s="36"/>
    </row>
    <row r="487" spans="3:3" x14ac:dyDescent="0.2">
      <c r="C487" s="36"/>
    </row>
    <row r="488" spans="3:3" x14ac:dyDescent="0.2">
      <c r="C488" s="36"/>
    </row>
    <row r="489" spans="3:3" x14ac:dyDescent="0.2">
      <c r="C489" s="36"/>
    </row>
    <row r="490" spans="3:3" x14ac:dyDescent="0.2">
      <c r="C490" s="36"/>
    </row>
    <row r="491" spans="3:3" x14ac:dyDescent="0.2">
      <c r="C491" s="36"/>
    </row>
    <row r="492" spans="3:3" x14ac:dyDescent="0.2">
      <c r="C492" s="36"/>
    </row>
    <row r="493" spans="3:3" x14ac:dyDescent="0.2">
      <c r="C493" s="36"/>
    </row>
    <row r="494" spans="3:3" x14ac:dyDescent="0.2">
      <c r="C494" s="36"/>
    </row>
    <row r="495" spans="3:3" x14ac:dyDescent="0.2">
      <c r="C495" s="36"/>
    </row>
    <row r="496" spans="3:3" x14ac:dyDescent="0.2">
      <c r="C496" s="36"/>
    </row>
    <row r="497" spans="3:3" x14ac:dyDescent="0.2">
      <c r="C497" s="36"/>
    </row>
    <row r="498" spans="3:3" x14ac:dyDescent="0.2">
      <c r="C498" s="36"/>
    </row>
    <row r="499" spans="3:3" x14ac:dyDescent="0.2">
      <c r="C499" s="36"/>
    </row>
    <row r="500" spans="3:3" x14ac:dyDescent="0.2">
      <c r="C500" s="36"/>
    </row>
    <row r="501" spans="3:3" x14ac:dyDescent="0.2">
      <c r="C501" s="36"/>
    </row>
    <row r="502" spans="3:3" x14ac:dyDescent="0.2">
      <c r="C502" s="36"/>
    </row>
    <row r="503" spans="3:3" x14ac:dyDescent="0.2">
      <c r="C503" s="36"/>
    </row>
    <row r="504" spans="3:3" x14ac:dyDescent="0.2">
      <c r="C504" s="36"/>
    </row>
    <row r="505" spans="3:3" x14ac:dyDescent="0.2">
      <c r="C505" s="36"/>
    </row>
    <row r="506" spans="3:3" x14ac:dyDescent="0.2">
      <c r="C506" s="36"/>
    </row>
    <row r="507" spans="3:3" x14ac:dyDescent="0.2">
      <c r="C507" s="36"/>
    </row>
    <row r="508" spans="3:3" x14ac:dyDescent="0.2">
      <c r="C508" s="36"/>
    </row>
    <row r="509" spans="3:3" x14ac:dyDescent="0.2">
      <c r="C509" s="36"/>
    </row>
    <row r="510" spans="3:3" x14ac:dyDescent="0.2">
      <c r="C510" s="36"/>
    </row>
    <row r="511" spans="3:3" x14ac:dyDescent="0.2">
      <c r="C511" s="36"/>
    </row>
    <row r="512" spans="3:3" x14ac:dyDescent="0.2">
      <c r="C512" s="36"/>
    </row>
    <row r="513" spans="3:3" x14ac:dyDescent="0.2">
      <c r="C513" s="36"/>
    </row>
    <row r="514" spans="3:3" x14ac:dyDescent="0.2">
      <c r="C514" s="36"/>
    </row>
    <row r="515" spans="3:3" x14ac:dyDescent="0.2">
      <c r="C515" s="36"/>
    </row>
    <row r="516" spans="3:3" x14ac:dyDescent="0.2">
      <c r="C516" s="36"/>
    </row>
    <row r="517" spans="3:3" x14ac:dyDescent="0.2">
      <c r="C517" s="36"/>
    </row>
    <row r="518" spans="3:3" x14ac:dyDescent="0.2">
      <c r="C518" s="36"/>
    </row>
    <row r="519" spans="3:3" x14ac:dyDescent="0.2">
      <c r="C519" s="36"/>
    </row>
    <row r="520" spans="3:3" x14ac:dyDescent="0.2">
      <c r="C520" s="36"/>
    </row>
    <row r="521" spans="3:3" x14ac:dyDescent="0.2">
      <c r="C521" s="36"/>
    </row>
    <row r="522" spans="3:3" x14ac:dyDescent="0.2">
      <c r="C522" s="36"/>
    </row>
    <row r="523" spans="3:3" x14ac:dyDescent="0.2">
      <c r="C523" s="36"/>
    </row>
    <row r="524" spans="3:3" x14ac:dyDescent="0.2">
      <c r="C524" s="36"/>
    </row>
    <row r="525" spans="3:3" x14ac:dyDescent="0.2">
      <c r="C525" s="36"/>
    </row>
    <row r="526" spans="3:3" x14ac:dyDescent="0.2">
      <c r="C526" s="36"/>
    </row>
    <row r="527" spans="3:3" x14ac:dyDescent="0.2">
      <c r="C527" s="36"/>
    </row>
    <row r="528" spans="3:3" x14ac:dyDescent="0.2">
      <c r="C528" s="36"/>
    </row>
    <row r="529" spans="3:3" x14ac:dyDescent="0.2">
      <c r="C529" s="36"/>
    </row>
    <row r="530" spans="3:3" x14ac:dyDescent="0.2">
      <c r="C530" s="36"/>
    </row>
    <row r="531" spans="3:3" x14ac:dyDescent="0.2">
      <c r="C531" s="36"/>
    </row>
    <row r="532" spans="3:3" x14ac:dyDescent="0.2">
      <c r="C532" s="36"/>
    </row>
    <row r="533" spans="3:3" x14ac:dyDescent="0.2">
      <c r="C533" s="36"/>
    </row>
    <row r="534" spans="3:3" x14ac:dyDescent="0.2">
      <c r="C534" s="36"/>
    </row>
    <row r="535" spans="3:3" x14ac:dyDescent="0.2">
      <c r="C535" s="36"/>
    </row>
    <row r="536" spans="3:3" x14ac:dyDescent="0.2">
      <c r="C536" s="36"/>
    </row>
    <row r="537" spans="3:3" x14ac:dyDescent="0.2">
      <c r="C537" s="36"/>
    </row>
    <row r="538" spans="3:3" x14ac:dyDescent="0.2">
      <c r="C538" s="36"/>
    </row>
    <row r="539" spans="3:3" x14ac:dyDescent="0.2">
      <c r="C539" s="36"/>
    </row>
    <row r="540" spans="3:3" x14ac:dyDescent="0.2">
      <c r="C540" s="36"/>
    </row>
    <row r="541" spans="3:3" x14ac:dyDescent="0.2">
      <c r="C541" s="36"/>
    </row>
    <row r="542" spans="3:3" x14ac:dyDescent="0.2">
      <c r="C542" s="36"/>
    </row>
    <row r="543" spans="3:3" x14ac:dyDescent="0.2">
      <c r="C543" s="36"/>
    </row>
    <row r="544" spans="3:3" x14ac:dyDescent="0.2">
      <c r="C544" s="36"/>
    </row>
    <row r="545" spans="3:3" x14ac:dyDescent="0.2">
      <c r="C545" s="36"/>
    </row>
    <row r="546" spans="3:3" x14ac:dyDescent="0.2">
      <c r="C546" s="36"/>
    </row>
    <row r="547" spans="3:3" x14ac:dyDescent="0.2">
      <c r="C547" s="36"/>
    </row>
    <row r="548" spans="3:3" x14ac:dyDescent="0.2">
      <c r="C548" s="36"/>
    </row>
    <row r="549" spans="3:3" x14ac:dyDescent="0.2">
      <c r="C549" s="36"/>
    </row>
    <row r="550" spans="3:3" x14ac:dyDescent="0.2">
      <c r="C550" s="36"/>
    </row>
    <row r="551" spans="3:3" x14ac:dyDescent="0.2">
      <c r="C551" s="36"/>
    </row>
    <row r="552" spans="3:3" x14ac:dyDescent="0.2">
      <c r="C552" s="36"/>
    </row>
    <row r="553" spans="3:3" x14ac:dyDescent="0.2">
      <c r="C553" s="36"/>
    </row>
    <row r="554" spans="3:3" x14ac:dyDescent="0.2">
      <c r="C554" s="36"/>
    </row>
    <row r="555" spans="3:3" x14ac:dyDescent="0.2">
      <c r="C555" s="36"/>
    </row>
    <row r="556" spans="3:3" x14ac:dyDescent="0.2">
      <c r="C556" s="36"/>
    </row>
    <row r="557" spans="3:3" x14ac:dyDescent="0.2">
      <c r="C557" s="36"/>
    </row>
    <row r="558" spans="3:3" x14ac:dyDescent="0.2">
      <c r="C558" s="36"/>
    </row>
    <row r="559" spans="3:3" x14ac:dyDescent="0.2">
      <c r="C559" s="36"/>
    </row>
    <row r="560" spans="3:3" x14ac:dyDescent="0.2">
      <c r="C560" s="36"/>
    </row>
    <row r="561" spans="3:3" x14ac:dyDescent="0.2">
      <c r="C561" s="36"/>
    </row>
    <row r="562" spans="3:3" x14ac:dyDescent="0.2">
      <c r="C562" s="36"/>
    </row>
    <row r="563" spans="3:3" x14ac:dyDescent="0.2">
      <c r="C563" s="36"/>
    </row>
    <row r="564" spans="3:3" x14ac:dyDescent="0.2">
      <c r="C564" s="36"/>
    </row>
    <row r="565" spans="3:3" x14ac:dyDescent="0.2">
      <c r="C565" s="36"/>
    </row>
    <row r="566" spans="3:3" x14ac:dyDescent="0.2">
      <c r="C566" s="36"/>
    </row>
    <row r="567" spans="3:3" x14ac:dyDescent="0.2">
      <c r="C567" s="36"/>
    </row>
    <row r="568" spans="3:3" x14ac:dyDescent="0.2">
      <c r="C568" s="36"/>
    </row>
    <row r="569" spans="3:3" x14ac:dyDescent="0.2">
      <c r="C569" s="36"/>
    </row>
    <row r="570" spans="3:3" x14ac:dyDescent="0.2">
      <c r="C570" s="36"/>
    </row>
    <row r="571" spans="3:3" x14ac:dyDescent="0.2">
      <c r="C571" s="36"/>
    </row>
    <row r="572" spans="3:3" x14ac:dyDescent="0.2">
      <c r="C572" s="36"/>
    </row>
    <row r="573" spans="3:3" x14ac:dyDescent="0.2">
      <c r="C573" s="36"/>
    </row>
    <row r="574" spans="3:3" x14ac:dyDescent="0.2">
      <c r="C574" s="36"/>
    </row>
    <row r="575" spans="3:3" x14ac:dyDescent="0.2">
      <c r="C575" s="36"/>
    </row>
    <row r="576" spans="3:3" x14ac:dyDescent="0.2">
      <c r="C576" s="36"/>
    </row>
    <row r="577" spans="3:3" x14ac:dyDescent="0.2">
      <c r="C577" s="36"/>
    </row>
    <row r="578" spans="3:3" x14ac:dyDescent="0.2">
      <c r="C578" s="36"/>
    </row>
    <row r="579" spans="3:3" x14ac:dyDescent="0.2">
      <c r="C579" s="36"/>
    </row>
    <row r="580" spans="3:3" x14ac:dyDescent="0.2">
      <c r="C580" s="36"/>
    </row>
    <row r="581" spans="3:3" x14ac:dyDescent="0.2">
      <c r="C581" s="36"/>
    </row>
    <row r="582" spans="3:3" x14ac:dyDescent="0.2">
      <c r="C582" s="36"/>
    </row>
    <row r="583" spans="3:3" x14ac:dyDescent="0.2">
      <c r="C583" s="36"/>
    </row>
    <row r="584" spans="3:3" x14ac:dyDescent="0.2">
      <c r="C584" s="36"/>
    </row>
    <row r="585" spans="3:3" x14ac:dyDescent="0.2">
      <c r="C585" s="36"/>
    </row>
    <row r="586" spans="3:3" x14ac:dyDescent="0.2">
      <c r="C586" s="36"/>
    </row>
    <row r="587" spans="3:3" x14ac:dyDescent="0.2">
      <c r="C587" s="36"/>
    </row>
    <row r="588" spans="3:3" x14ac:dyDescent="0.2">
      <c r="C588" s="36"/>
    </row>
    <row r="589" spans="3:3" x14ac:dyDescent="0.2">
      <c r="C589" s="36"/>
    </row>
    <row r="590" spans="3:3" x14ac:dyDescent="0.2">
      <c r="C590" s="36"/>
    </row>
    <row r="591" spans="3:3" x14ac:dyDescent="0.2">
      <c r="C591" s="36"/>
    </row>
    <row r="592" spans="3:3" x14ac:dyDescent="0.2">
      <c r="C592" s="36"/>
    </row>
    <row r="593" spans="3:3" x14ac:dyDescent="0.2">
      <c r="C593" s="36"/>
    </row>
    <row r="594" spans="3:3" x14ac:dyDescent="0.2">
      <c r="C594" s="36"/>
    </row>
    <row r="595" spans="3:3" x14ac:dyDescent="0.2">
      <c r="C595" s="36"/>
    </row>
    <row r="596" spans="3:3" x14ac:dyDescent="0.2">
      <c r="C596" s="36"/>
    </row>
    <row r="597" spans="3:3" x14ac:dyDescent="0.2">
      <c r="C597" s="36"/>
    </row>
    <row r="598" spans="3:3" x14ac:dyDescent="0.2">
      <c r="C598" s="36"/>
    </row>
    <row r="599" spans="3:3" x14ac:dyDescent="0.2">
      <c r="C599" s="36"/>
    </row>
    <row r="600" spans="3:3" x14ac:dyDescent="0.2">
      <c r="C600" s="36"/>
    </row>
    <row r="601" spans="3:3" x14ac:dyDescent="0.2">
      <c r="C601" s="36"/>
    </row>
    <row r="602" spans="3:3" x14ac:dyDescent="0.2">
      <c r="C602" s="36"/>
    </row>
    <row r="603" spans="3:3" x14ac:dyDescent="0.2">
      <c r="C603" s="36"/>
    </row>
    <row r="604" spans="3:3" x14ac:dyDescent="0.2">
      <c r="C604" s="36"/>
    </row>
    <row r="605" spans="3:3" x14ac:dyDescent="0.2">
      <c r="C605" s="36"/>
    </row>
    <row r="606" spans="3:3" x14ac:dyDescent="0.2">
      <c r="C606" s="36"/>
    </row>
    <row r="607" spans="3:3" x14ac:dyDescent="0.2">
      <c r="C607" s="36"/>
    </row>
    <row r="608" spans="3:3" x14ac:dyDescent="0.2">
      <c r="C608" s="36"/>
    </row>
    <row r="609" spans="3:3" x14ac:dyDescent="0.2">
      <c r="C609" s="36"/>
    </row>
    <row r="610" spans="3:3" x14ac:dyDescent="0.2">
      <c r="C610" s="36"/>
    </row>
    <row r="611" spans="3:3" x14ac:dyDescent="0.2">
      <c r="C611" s="36"/>
    </row>
    <row r="612" spans="3:3" x14ac:dyDescent="0.2">
      <c r="C612" s="36"/>
    </row>
    <row r="613" spans="3:3" x14ac:dyDescent="0.2">
      <c r="C613" s="36"/>
    </row>
    <row r="614" spans="3:3" x14ac:dyDescent="0.2">
      <c r="C614" s="36"/>
    </row>
    <row r="615" spans="3:3" x14ac:dyDescent="0.2">
      <c r="C615" s="36"/>
    </row>
    <row r="616" spans="3:3" x14ac:dyDescent="0.2">
      <c r="C616" s="36"/>
    </row>
    <row r="617" spans="3:3" x14ac:dyDescent="0.2">
      <c r="C617" s="36"/>
    </row>
    <row r="618" spans="3:3" x14ac:dyDescent="0.2">
      <c r="C618" s="36"/>
    </row>
    <row r="619" spans="3:3" x14ac:dyDescent="0.2">
      <c r="C619" s="36"/>
    </row>
    <row r="620" spans="3:3" x14ac:dyDescent="0.2">
      <c r="C620" s="36"/>
    </row>
    <row r="621" spans="3:3" x14ac:dyDescent="0.2">
      <c r="C621" s="36"/>
    </row>
    <row r="622" spans="3:3" x14ac:dyDescent="0.2">
      <c r="C622" s="36"/>
    </row>
    <row r="623" spans="3:3" x14ac:dyDescent="0.2">
      <c r="C623" s="36"/>
    </row>
    <row r="624" spans="3:3" x14ac:dyDescent="0.2">
      <c r="C624" s="36"/>
    </row>
    <row r="625" spans="3:3" x14ac:dyDescent="0.2">
      <c r="C625" s="36"/>
    </row>
    <row r="626" spans="3:3" x14ac:dyDescent="0.2">
      <c r="C626" s="36"/>
    </row>
    <row r="627" spans="3:3" x14ac:dyDescent="0.2">
      <c r="C627" s="36"/>
    </row>
    <row r="628" spans="3:3" x14ac:dyDescent="0.2">
      <c r="C628" s="36"/>
    </row>
    <row r="629" spans="3:3" x14ac:dyDescent="0.2">
      <c r="C629" s="36"/>
    </row>
    <row r="630" spans="3:3" x14ac:dyDescent="0.2">
      <c r="C630" s="36"/>
    </row>
    <row r="631" spans="3:3" x14ac:dyDescent="0.2">
      <c r="C631" s="36"/>
    </row>
    <row r="632" spans="3:3" x14ac:dyDescent="0.2">
      <c r="C632" s="36"/>
    </row>
    <row r="633" spans="3:3" x14ac:dyDescent="0.2">
      <c r="C633" s="36"/>
    </row>
    <row r="634" spans="3:3" x14ac:dyDescent="0.2">
      <c r="C634" s="36"/>
    </row>
    <row r="635" spans="3:3" x14ac:dyDescent="0.2">
      <c r="C635" s="36"/>
    </row>
    <row r="636" spans="3:3" x14ac:dyDescent="0.2">
      <c r="C636" s="36"/>
    </row>
    <row r="637" spans="3:3" x14ac:dyDescent="0.2">
      <c r="C637" s="36"/>
    </row>
    <row r="638" spans="3:3" x14ac:dyDescent="0.2">
      <c r="C638" s="36"/>
    </row>
    <row r="639" spans="3:3" x14ac:dyDescent="0.2">
      <c r="C639" s="36"/>
    </row>
    <row r="640" spans="3:3" x14ac:dyDescent="0.2">
      <c r="C640" s="36"/>
    </row>
    <row r="641" spans="3:3" x14ac:dyDescent="0.2">
      <c r="C641" s="36"/>
    </row>
    <row r="642" spans="3:3" x14ac:dyDescent="0.2">
      <c r="C642" s="36"/>
    </row>
    <row r="643" spans="3:3" x14ac:dyDescent="0.2">
      <c r="C643" s="36"/>
    </row>
    <row r="644" spans="3:3" x14ac:dyDescent="0.2">
      <c r="C644" s="36"/>
    </row>
    <row r="645" spans="3:3" x14ac:dyDescent="0.2">
      <c r="C645" s="36"/>
    </row>
    <row r="646" spans="3:3" x14ac:dyDescent="0.2">
      <c r="C646" s="36"/>
    </row>
    <row r="647" spans="3:3" x14ac:dyDescent="0.2">
      <c r="C647" s="36"/>
    </row>
    <row r="648" spans="3:3" x14ac:dyDescent="0.2">
      <c r="C648" s="36"/>
    </row>
    <row r="649" spans="3:3" x14ac:dyDescent="0.2">
      <c r="C649" s="36"/>
    </row>
    <row r="650" spans="3:3" x14ac:dyDescent="0.2">
      <c r="C650" s="36"/>
    </row>
    <row r="651" spans="3:3" x14ac:dyDescent="0.2">
      <c r="C651" s="36"/>
    </row>
    <row r="652" spans="3:3" x14ac:dyDescent="0.2">
      <c r="C652" s="36"/>
    </row>
    <row r="653" spans="3:3" x14ac:dyDescent="0.2">
      <c r="C653" s="36"/>
    </row>
    <row r="654" spans="3:3" x14ac:dyDescent="0.2">
      <c r="C654" s="36"/>
    </row>
    <row r="655" spans="3:3" x14ac:dyDescent="0.2">
      <c r="C655" s="36"/>
    </row>
    <row r="656" spans="3:3" x14ac:dyDescent="0.2">
      <c r="C656" s="36"/>
    </row>
    <row r="657" spans="3:3" x14ac:dyDescent="0.2">
      <c r="C657" s="36"/>
    </row>
    <row r="658" spans="3:3" x14ac:dyDescent="0.2">
      <c r="C658" s="36"/>
    </row>
    <row r="659" spans="3:3" x14ac:dyDescent="0.2">
      <c r="C659" s="36"/>
    </row>
    <row r="660" spans="3:3" x14ac:dyDescent="0.2">
      <c r="C660" s="36"/>
    </row>
    <row r="661" spans="3:3" x14ac:dyDescent="0.2">
      <c r="C661" s="36"/>
    </row>
    <row r="662" spans="3:3" x14ac:dyDescent="0.2">
      <c r="C662" s="36"/>
    </row>
    <row r="663" spans="3:3" x14ac:dyDescent="0.2">
      <c r="C663" s="36"/>
    </row>
    <row r="664" spans="3:3" x14ac:dyDescent="0.2">
      <c r="C664" s="36"/>
    </row>
    <row r="665" spans="3:3" x14ac:dyDescent="0.2">
      <c r="C665" s="36"/>
    </row>
    <row r="666" spans="3:3" x14ac:dyDescent="0.2">
      <c r="C666" s="36"/>
    </row>
    <row r="667" spans="3:3" x14ac:dyDescent="0.2">
      <c r="C667" s="36"/>
    </row>
    <row r="668" spans="3:3" x14ac:dyDescent="0.2">
      <c r="C668" s="36"/>
    </row>
    <row r="669" spans="3:3" x14ac:dyDescent="0.2">
      <c r="C669" s="36"/>
    </row>
    <row r="670" spans="3:3" x14ac:dyDescent="0.2">
      <c r="C670" s="36"/>
    </row>
    <row r="671" spans="3:3" x14ac:dyDescent="0.2">
      <c r="C671" s="36"/>
    </row>
    <row r="672" spans="3:3" x14ac:dyDescent="0.2">
      <c r="C672" s="36"/>
    </row>
    <row r="673" spans="3:3" x14ac:dyDescent="0.2">
      <c r="C673" s="36"/>
    </row>
    <row r="674" spans="3:3" x14ac:dyDescent="0.2">
      <c r="C674" s="36"/>
    </row>
    <row r="675" spans="3:3" x14ac:dyDescent="0.2">
      <c r="C675" s="36"/>
    </row>
    <row r="676" spans="3:3" x14ac:dyDescent="0.2">
      <c r="C676" s="36"/>
    </row>
    <row r="677" spans="3:3" x14ac:dyDescent="0.2">
      <c r="C677" s="36"/>
    </row>
    <row r="678" spans="3:3" x14ac:dyDescent="0.2">
      <c r="C678" s="36"/>
    </row>
    <row r="679" spans="3:3" x14ac:dyDescent="0.2">
      <c r="C679" s="36"/>
    </row>
    <row r="680" spans="3:3" x14ac:dyDescent="0.2">
      <c r="C680" s="36"/>
    </row>
    <row r="681" spans="3:3" x14ac:dyDescent="0.2">
      <c r="C681" s="36"/>
    </row>
    <row r="682" spans="3:3" x14ac:dyDescent="0.2">
      <c r="C682" s="36"/>
    </row>
    <row r="683" spans="3:3" x14ac:dyDescent="0.2">
      <c r="C683" s="36"/>
    </row>
    <row r="684" spans="3:3" x14ac:dyDescent="0.2">
      <c r="C684" s="36"/>
    </row>
    <row r="685" spans="3:3" x14ac:dyDescent="0.2">
      <c r="C685" s="36"/>
    </row>
    <row r="686" spans="3:3" x14ac:dyDescent="0.2">
      <c r="C686" s="36"/>
    </row>
    <row r="687" spans="3:3" x14ac:dyDescent="0.2">
      <c r="C687" s="36"/>
    </row>
    <row r="688" spans="3:3" x14ac:dyDescent="0.2">
      <c r="C688" s="36"/>
    </row>
    <row r="689" spans="3:3" x14ac:dyDescent="0.2">
      <c r="C689" s="36"/>
    </row>
    <row r="690" spans="3:3" x14ac:dyDescent="0.2">
      <c r="C690" s="36"/>
    </row>
    <row r="691" spans="3:3" x14ac:dyDescent="0.2">
      <c r="C691" s="36"/>
    </row>
    <row r="692" spans="3:3" x14ac:dyDescent="0.2">
      <c r="C692" s="36"/>
    </row>
    <row r="693" spans="3:3" x14ac:dyDescent="0.2">
      <c r="C693" s="36"/>
    </row>
    <row r="694" spans="3:3" x14ac:dyDescent="0.2">
      <c r="C694" s="36"/>
    </row>
    <row r="695" spans="3:3" x14ac:dyDescent="0.2">
      <c r="C695" s="36"/>
    </row>
    <row r="696" spans="3:3" x14ac:dyDescent="0.2">
      <c r="C696" s="36"/>
    </row>
    <row r="697" spans="3:3" x14ac:dyDescent="0.2">
      <c r="C697" s="36"/>
    </row>
    <row r="698" spans="3:3" x14ac:dyDescent="0.2">
      <c r="C698" s="36"/>
    </row>
    <row r="699" spans="3:3" x14ac:dyDescent="0.2">
      <c r="C699" s="36"/>
    </row>
    <row r="700" spans="3:3" x14ac:dyDescent="0.2">
      <c r="C700" s="36"/>
    </row>
    <row r="701" spans="3:3" x14ac:dyDescent="0.2">
      <c r="C701" s="36"/>
    </row>
    <row r="702" spans="3:3" x14ac:dyDescent="0.2">
      <c r="C702" s="36"/>
    </row>
    <row r="703" spans="3:3" x14ac:dyDescent="0.2">
      <c r="C703" s="36"/>
    </row>
    <row r="704" spans="3:3" x14ac:dyDescent="0.2">
      <c r="C704" s="36"/>
    </row>
    <row r="705" spans="3:3" x14ac:dyDescent="0.2">
      <c r="C705" s="36"/>
    </row>
    <row r="706" spans="3:3" x14ac:dyDescent="0.2">
      <c r="C706" s="36"/>
    </row>
    <row r="707" spans="3:3" x14ac:dyDescent="0.2">
      <c r="C707" s="36"/>
    </row>
    <row r="708" spans="3:3" x14ac:dyDescent="0.2">
      <c r="C708" s="36"/>
    </row>
    <row r="709" spans="3:3" x14ac:dyDescent="0.2">
      <c r="C709" s="36"/>
    </row>
    <row r="710" spans="3:3" x14ac:dyDescent="0.2">
      <c r="C710" s="36"/>
    </row>
    <row r="711" spans="3:3" x14ac:dyDescent="0.2">
      <c r="C711" s="36"/>
    </row>
    <row r="712" spans="3:3" x14ac:dyDescent="0.2">
      <c r="C712" s="36"/>
    </row>
    <row r="713" spans="3:3" x14ac:dyDescent="0.2">
      <c r="C713" s="36"/>
    </row>
    <row r="714" spans="3:3" x14ac:dyDescent="0.2">
      <c r="C714" s="36"/>
    </row>
    <row r="715" spans="3:3" x14ac:dyDescent="0.2">
      <c r="C715" s="36"/>
    </row>
    <row r="716" spans="3:3" x14ac:dyDescent="0.2">
      <c r="C716" s="36"/>
    </row>
    <row r="717" spans="3:3" x14ac:dyDescent="0.2">
      <c r="C717" s="36"/>
    </row>
    <row r="718" spans="3:3" x14ac:dyDescent="0.2">
      <c r="C718" s="36"/>
    </row>
    <row r="719" spans="3:3" x14ac:dyDescent="0.2">
      <c r="C719" s="36"/>
    </row>
    <row r="720" spans="3:3" x14ac:dyDescent="0.2">
      <c r="C720" s="36"/>
    </row>
    <row r="721" spans="3:3" x14ac:dyDescent="0.2">
      <c r="C721" s="36"/>
    </row>
    <row r="722" spans="3:3" x14ac:dyDescent="0.2">
      <c r="C722" s="36"/>
    </row>
    <row r="723" spans="3:3" x14ac:dyDescent="0.2">
      <c r="C723" s="36"/>
    </row>
    <row r="724" spans="3:3" x14ac:dyDescent="0.2">
      <c r="C724" s="36"/>
    </row>
    <row r="725" spans="3:3" x14ac:dyDescent="0.2">
      <c r="C725" s="36"/>
    </row>
    <row r="726" spans="3:3" x14ac:dyDescent="0.2">
      <c r="C726" s="36"/>
    </row>
    <row r="727" spans="3:3" x14ac:dyDescent="0.2">
      <c r="C727" s="36"/>
    </row>
    <row r="728" spans="3:3" x14ac:dyDescent="0.2">
      <c r="C728" s="36"/>
    </row>
    <row r="729" spans="3:3" x14ac:dyDescent="0.2">
      <c r="C729" s="36"/>
    </row>
    <row r="730" spans="3:3" x14ac:dyDescent="0.2">
      <c r="C730" s="36"/>
    </row>
    <row r="731" spans="3:3" x14ac:dyDescent="0.2">
      <c r="C731" s="36"/>
    </row>
    <row r="732" spans="3:3" x14ac:dyDescent="0.2">
      <c r="C732" s="36"/>
    </row>
    <row r="733" spans="3:3" x14ac:dyDescent="0.2">
      <c r="C733" s="36"/>
    </row>
    <row r="734" spans="3:3" x14ac:dyDescent="0.2">
      <c r="C734" s="36"/>
    </row>
    <row r="735" spans="3:3" x14ac:dyDescent="0.2">
      <c r="C735" s="36"/>
    </row>
    <row r="736" spans="3:3" x14ac:dyDescent="0.2">
      <c r="C736" s="36"/>
    </row>
    <row r="737" spans="3:3" x14ac:dyDescent="0.2">
      <c r="C737" s="36"/>
    </row>
    <row r="738" spans="3:3" x14ac:dyDescent="0.2">
      <c r="C738" s="36"/>
    </row>
    <row r="739" spans="3:3" x14ac:dyDescent="0.2">
      <c r="C739" s="36"/>
    </row>
    <row r="740" spans="3:3" x14ac:dyDescent="0.2">
      <c r="C740" s="36"/>
    </row>
    <row r="741" spans="3:3" x14ac:dyDescent="0.2">
      <c r="C741" s="36"/>
    </row>
    <row r="742" spans="3:3" x14ac:dyDescent="0.2">
      <c r="C742" s="36"/>
    </row>
    <row r="743" spans="3:3" x14ac:dyDescent="0.2">
      <c r="C743" s="36"/>
    </row>
    <row r="744" spans="3:3" x14ac:dyDescent="0.2">
      <c r="C744" s="36"/>
    </row>
    <row r="745" spans="3:3" x14ac:dyDescent="0.2">
      <c r="C745" s="36"/>
    </row>
    <row r="746" spans="3:3" x14ac:dyDescent="0.2">
      <c r="C746" s="36"/>
    </row>
    <row r="747" spans="3:3" x14ac:dyDescent="0.2">
      <c r="C747" s="36"/>
    </row>
    <row r="748" spans="3:3" x14ac:dyDescent="0.2">
      <c r="C748" s="36"/>
    </row>
    <row r="749" spans="3:3" x14ac:dyDescent="0.2">
      <c r="C749" s="36"/>
    </row>
    <row r="750" spans="3:3" x14ac:dyDescent="0.2">
      <c r="C750" s="36"/>
    </row>
    <row r="751" spans="3:3" x14ac:dyDescent="0.2">
      <c r="C751" s="36"/>
    </row>
    <row r="752" spans="3:3" x14ac:dyDescent="0.2">
      <c r="C752" s="36"/>
    </row>
    <row r="753" spans="3:3" x14ac:dyDescent="0.2">
      <c r="C753" s="36"/>
    </row>
    <row r="754" spans="3:3" x14ac:dyDescent="0.2">
      <c r="C754" s="36"/>
    </row>
    <row r="755" spans="3:3" x14ac:dyDescent="0.2">
      <c r="C755" s="36"/>
    </row>
    <row r="756" spans="3:3" x14ac:dyDescent="0.2">
      <c r="C756" s="36"/>
    </row>
    <row r="757" spans="3:3" x14ac:dyDescent="0.2">
      <c r="C757" s="36"/>
    </row>
    <row r="758" spans="3:3" x14ac:dyDescent="0.2">
      <c r="C758" s="36"/>
    </row>
    <row r="759" spans="3:3" x14ac:dyDescent="0.2">
      <c r="C759" s="36"/>
    </row>
    <row r="760" spans="3:3" x14ac:dyDescent="0.2">
      <c r="C760" s="36"/>
    </row>
    <row r="761" spans="3:3" x14ac:dyDescent="0.2">
      <c r="C761" s="36"/>
    </row>
    <row r="762" spans="3:3" x14ac:dyDescent="0.2">
      <c r="C762" s="36"/>
    </row>
    <row r="763" spans="3:3" x14ac:dyDescent="0.2">
      <c r="C763" s="36"/>
    </row>
    <row r="764" spans="3:3" x14ac:dyDescent="0.2">
      <c r="C764" s="36"/>
    </row>
    <row r="765" spans="3:3" x14ac:dyDescent="0.2">
      <c r="C765" s="36"/>
    </row>
    <row r="766" spans="3:3" x14ac:dyDescent="0.2">
      <c r="C766" s="36"/>
    </row>
    <row r="767" spans="3:3" x14ac:dyDescent="0.2">
      <c r="C767" s="36"/>
    </row>
    <row r="768" spans="3:3" x14ac:dyDescent="0.2">
      <c r="C768" s="36"/>
    </row>
    <row r="769" spans="3:3" x14ac:dyDescent="0.2">
      <c r="C769" s="36"/>
    </row>
    <row r="770" spans="3:3" x14ac:dyDescent="0.2">
      <c r="C770" s="36"/>
    </row>
    <row r="771" spans="3:3" x14ac:dyDescent="0.2">
      <c r="C771" s="36"/>
    </row>
    <row r="772" spans="3:3" x14ac:dyDescent="0.2">
      <c r="C772" s="36"/>
    </row>
    <row r="773" spans="3:3" x14ac:dyDescent="0.2">
      <c r="C773" s="36"/>
    </row>
    <row r="774" spans="3:3" x14ac:dyDescent="0.2">
      <c r="C774" s="36"/>
    </row>
    <row r="775" spans="3:3" x14ac:dyDescent="0.2">
      <c r="C775" s="36"/>
    </row>
    <row r="776" spans="3:3" x14ac:dyDescent="0.2">
      <c r="C776" s="36"/>
    </row>
    <row r="777" spans="3:3" x14ac:dyDescent="0.2">
      <c r="C777" s="36"/>
    </row>
    <row r="778" spans="3:3" x14ac:dyDescent="0.2">
      <c r="C778" s="36"/>
    </row>
    <row r="779" spans="3:3" x14ac:dyDescent="0.2">
      <c r="C779" s="36"/>
    </row>
    <row r="780" spans="3:3" x14ac:dyDescent="0.2">
      <c r="C780" s="36"/>
    </row>
    <row r="781" spans="3:3" x14ac:dyDescent="0.2">
      <c r="C781" s="36"/>
    </row>
    <row r="782" spans="3:3" x14ac:dyDescent="0.2">
      <c r="C782" s="36"/>
    </row>
    <row r="783" spans="3:3" x14ac:dyDescent="0.2">
      <c r="C783" s="36"/>
    </row>
    <row r="784" spans="3:3" x14ac:dyDescent="0.2">
      <c r="C784" s="36"/>
    </row>
    <row r="785" spans="3:3" x14ac:dyDescent="0.2">
      <c r="C785" s="36"/>
    </row>
    <row r="786" spans="3:3" x14ac:dyDescent="0.2">
      <c r="C786" s="36"/>
    </row>
    <row r="787" spans="3:3" x14ac:dyDescent="0.2">
      <c r="C787" s="36"/>
    </row>
    <row r="788" spans="3:3" x14ac:dyDescent="0.2">
      <c r="C788" s="36"/>
    </row>
    <row r="789" spans="3:3" x14ac:dyDescent="0.2">
      <c r="C789" s="36"/>
    </row>
    <row r="790" spans="3:3" x14ac:dyDescent="0.2">
      <c r="C790" s="36"/>
    </row>
    <row r="791" spans="3:3" x14ac:dyDescent="0.2">
      <c r="C791" s="36"/>
    </row>
    <row r="792" spans="3:3" x14ac:dyDescent="0.2">
      <c r="C792" s="36"/>
    </row>
    <row r="793" spans="3:3" x14ac:dyDescent="0.2">
      <c r="C793" s="36"/>
    </row>
    <row r="794" spans="3:3" x14ac:dyDescent="0.2">
      <c r="C794" s="36"/>
    </row>
    <row r="795" spans="3:3" x14ac:dyDescent="0.2">
      <c r="C795" s="36"/>
    </row>
    <row r="796" spans="3:3" x14ac:dyDescent="0.2">
      <c r="C796" s="36"/>
    </row>
    <row r="797" spans="3:3" x14ac:dyDescent="0.2">
      <c r="C797" s="36"/>
    </row>
    <row r="798" spans="3:3" x14ac:dyDescent="0.2">
      <c r="C798" s="36"/>
    </row>
    <row r="799" spans="3:3" x14ac:dyDescent="0.2">
      <c r="C799" s="36"/>
    </row>
    <row r="800" spans="3:3" x14ac:dyDescent="0.2">
      <c r="C800" s="36"/>
    </row>
    <row r="801" spans="3:3" x14ac:dyDescent="0.2">
      <c r="C801" s="36"/>
    </row>
    <row r="802" spans="3:3" x14ac:dyDescent="0.2">
      <c r="C802" s="36"/>
    </row>
    <row r="803" spans="3:3" x14ac:dyDescent="0.2">
      <c r="C803" s="36"/>
    </row>
    <row r="804" spans="3:3" x14ac:dyDescent="0.2">
      <c r="C804" s="36"/>
    </row>
    <row r="805" spans="3:3" x14ac:dyDescent="0.2">
      <c r="C805" s="36"/>
    </row>
    <row r="806" spans="3:3" x14ac:dyDescent="0.2">
      <c r="C806" s="36"/>
    </row>
    <row r="807" spans="3:3" x14ac:dyDescent="0.2">
      <c r="C807" s="36"/>
    </row>
    <row r="808" spans="3:3" x14ac:dyDescent="0.2">
      <c r="C808" s="36"/>
    </row>
    <row r="809" spans="3:3" x14ac:dyDescent="0.2">
      <c r="C809" s="36"/>
    </row>
    <row r="810" spans="3:3" x14ac:dyDescent="0.2">
      <c r="C810" s="36"/>
    </row>
    <row r="811" spans="3:3" x14ac:dyDescent="0.2">
      <c r="C811" s="36"/>
    </row>
    <row r="812" spans="3:3" x14ac:dyDescent="0.2">
      <c r="C812" s="36"/>
    </row>
    <row r="813" spans="3:3" x14ac:dyDescent="0.2">
      <c r="C813" s="36"/>
    </row>
    <row r="814" spans="3:3" x14ac:dyDescent="0.2">
      <c r="C814" s="36"/>
    </row>
    <row r="815" spans="3:3" x14ac:dyDescent="0.2">
      <c r="C815" s="36"/>
    </row>
    <row r="816" spans="3:3" x14ac:dyDescent="0.2">
      <c r="C816" s="36"/>
    </row>
    <row r="817" spans="3:3" x14ac:dyDescent="0.2">
      <c r="C817" s="36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fitToHeight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7"/>
  <sheetViews>
    <sheetView zoomScaleNormal="100" workbookViewId="0">
      <pane xSplit="2" ySplit="7" topLeftCell="C391" activePane="bottomRight" state="frozen"/>
      <selection pane="topRight" activeCell="C1" sqref="C1"/>
      <selection pane="bottomLeft" activeCell="A8" sqref="A8"/>
      <selection pane="bottomRight" activeCell="J413" sqref="J413"/>
    </sheetView>
  </sheetViews>
  <sheetFormatPr baseColWidth="10" defaultColWidth="8.7109375" defaultRowHeight="12.75" x14ac:dyDescent="0.2"/>
  <cols>
    <col min="1" max="1" width="6.5703125" style="2" customWidth="1"/>
    <col min="2" max="2" width="14" style="2" bestFit="1" customWidth="1"/>
    <col min="3" max="3" width="11.42578125" style="2" customWidth="1"/>
    <col min="4" max="4" width="12.28515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3" style="2" bestFit="1" customWidth="1"/>
    <col min="13" max="14" width="12.85546875" style="2" bestFit="1" customWidth="1"/>
    <col min="15" max="235" width="11.42578125" style="2" customWidth="1"/>
    <col min="236" max="16384" width="8.7109375" style="2"/>
  </cols>
  <sheetData>
    <row r="1" spans="1:20" ht="22.5" customHeight="1" x14ac:dyDescent="0.2">
      <c r="A1" s="78" t="s">
        <v>497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20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498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20" x14ac:dyDescent="0.2">
      <c r="A3" s="81"/>
      <c r="B3" s="81"/>
      <c r="C3" s="8" t="s">
        <v>51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48</v>
      </c>
      <c r="O4" s="17" t="s">
        <v>53</v>
      </c>
    </row>
    <row r="5" spans="1:20" s="34" customFormat="1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52</v>
      </c>
      <c r="N5" s="27"/>
      <c r="O5" s="27"/>
    </row>
    <row r="6" spans="1:20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20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20" s="34" customFormat="1" x14ac:dyDescent="0.2">
      <c r="A8" s="33">
        <v>101</v>
      </c>
      <c r="B8" s="34" t="s">
        <v>64</v>
      </c>
      <c r="C8" s="36">
        <v>433995</v>
      </c>
      <c r="D8" s="36">
        <v>30790</v>
      </c>
      <c r="E8" s="37">
        <f t="shared" ref="E8" si="1">(C8*1000)/D8</f>
        <v>14095.323156869114</v>
      </c>
      <c r="F8" s="38">
        <f>IF(ISNUMBER(C8),E8/E$435,"")</f>
        <v>0.76802137098098777</v>
      </c>
      <c r="G8" s="39">
        <f>(E$435-E8)*0.6</f>
        <v>2554.4709028088046</v>
      </c>
      <c r="H8" s="39">
        <f>IF(E8&gt;=E$435*0.9,0,IF(E8&lt;0.9*E$435,(E$435*0.9-E8)*0.35))</f>
        <v>847.76091348420312</v>
      </c>
      <c r="I8" s="37">
        <f t="shared" ref="I8" si="2">G8+H8</f>
        <v>3402.2318162930078</v>
      </c>
      <c r="J8" s="40">
        <f>I$437</f>
        <v>-224.10157078961711</v>
      </c>
      <c r="K8" s="37">
        <f t="shared" ref="K8" si="3">I8+J8</f>
        <v>3178.1302455033906</v>
      </c>
      <c r="L8" s="37">
        <f t="shared" ref="L8" si="4">(I8*D8)</f>
        <v>104754717.62366171</v>
      </c>
      <c r="M8" s="37">
        <f t="shared" ref="M8" si="5">(K8*D8)</f>
        <v>97854630.259049401</v>
      </c>
      <c r="N8" s="41">
        <f>'jan-juli'!M8</f>
        <v>96209014.267412171</v>
      </c>
      <c r="O8" s="41">
        <f>M8-N8</f>
        <v>1645615.9916372299</v>
      </c>
      <c r="Q8" s="63"/>
      <c r="R8" s="64"/>
      <c r="S8" s="64"/>
      <c r="T8" s="64"/>
    </row>
    <row r="9" spans="1:20" s="34" customFormat="1" x14ac:dyDescent="0.2">
      <c r="A9" s="33">
        <v>104</v>
      </c>
      <c r="B9" s="34" t="s">
        <v>65</v>
      </c>
      <c r="C9" s="36">
        <v>493799</v>
      </c>
      <c r="D9" s="36">
        <v>32407</v>
      </c>
      <c r="E9" s="37">
        <f t="shared" ref="E9:E72" si="6">(C9*1000)/D9</f>
        <v>15237.417841824297</v>
      </c>
      <c r="F9" s="38">
        <f t="shared" ref="F9:F72" si="7">IF(ISNUMBER(C9),E9/E$435,"")</f>
        <v>0.83025145368057551</v>
      </c>
      <c r="G9" s="39">
        <f t="shared" ref="G9:G72" si="8">(E$435-E9)*0.6</f>
        <v>1869.2140918356945</v>
      </c>
      <c r="H9" s="39">
        <f t="shared" ref="H9:H72" si="9">IF(E9&gt;=E$435*0.9,0,IF(E9&lt;0.9*E$435,(E$435*0.9-E9)*0.35))</f>
        <v>448.02777374988881</v>
      </c>
      <c r="I9" s="37">
        <f t="shared" ref="I9:I72" si="10">G9+H9</f>
        <v>2317.2418655855831</v>
      </c>
      <c r="J9" s="40">
        <f t="shared" ref="J9:J72" si="11">I$437</f>
        <v>-224.10157078961711</v>
      </c>
      <c r="K9" s="37">
        <f t="shared" ref="K9:K72" si="12">I9+J9</f>
        <v>2093.1402947959659</v>
      </c>
      <c r="L9" s="37">
        <f t="shared" ref="L9:L72" si="13">(I9*D9)</f>
        <v>75094857.138031989</v>
      </c>
      <c r="M9" s="37">
        <f t="shared" ref="M9:M72" si="14">(K9*D9)</f>
        <v>67832397.533452868</v>
      </c>
      <c r="N9" s="41">
        <f>'jan-juli'!M9</f>
        <v>63749144.557129741</v>
      </c>
      <c r="O9" s="41">
        <f t="shared" ref="O9:O72" si="15">M9-N9</f>
        <v>4083252.9763231277</v>
      </c>
      <c r="Q9" s="63"/>
      <c r="R9" s="64"/>
      <c r="S9" s="64"/>
      <c r="T9" s="64"/>
    </row>
    <row r="10" spans="1:20" s="34" customFormat="1" x14ac:dyDescent="0.2">
      <c r="A10" s="33">
        <v>105</v>
      </c>
      <c r="B10" s="34" t="s">
        <v>66</v>
      </c>
      <c r="C10" s="36">
        <v>821631</v>
      </c>
      <c r="D10" s="36">
        <v>55127</v>
      </c>
      <c r="E10" s="37">
        <f t="shared" si="6"/>
        <v>14904.330001632594</v>
      </c>
      <c r="F10" s="38">
        <f t="shared" si="7"/>
        <v>0.81210227208082908</v>
      </c>
      <c r="G10" s="39">
        <f t="shared" si="8"/>
        <v>2069.0667959507164</v>
      </c>
      <c r="H10" s="39">
        <f t="shared" si="9"/>
        <v>564.608517816985</v>
      </c>
      <c r="I10" s="37">
        <f t="shared" si="10"/>
        <v>2633.6753137677015</v>
      </c>
      <c r="J10" s="40">
        <f t="shared" si="11"/>
        <v>-224.10157078961711</v>
      </c>
      <c r="K10" s="37">
        <f t="shared" si="12"/>
        <v>2409.5737429780843</v>
      </c>
      <c r="L10" s="37">
        <f t="shared" si="13"/>
        <v>145186619.02207208</v>
      </c>
      <c r="M10" s="37">
        <f t="shared" si="14"/>
        <v>132832571.72915286</v>
      </c>
      <c r="N10" s="41">
        <f>'jan-juli'!M10</f>
        <v>127016890.68105327</v>
      </c>
      <c r="O10" s="41">
        <f t="shared" si="15"/>
        <v>5815681.0480995923</v>
      </c>
      <c r="Q10" s="63"/>
      <c r="R10" s="64"/>
      <c r="S10" s="64"/>
      <c r="T10" s="64"/>
    </row>
    <row r="11" spans="1:20" s="34" customFormat="1" x14ac:dyDescent="0.2">
      <c r="A11" s="33">
        <v>106</v>
      </c>
      <c r="B11" s="34" t="s">
        <v>67</v>
      </c>
      <c r="C11" s="36">
        <v>1234980</v>
      </c>
      <c r="D11" s="36">
        <v>80121</v>
      </c>
      <c r="E11" s="37">
        <f t="shared" si="6"/>
        <v>15413.936421162991</v>
      </c>
      <c r="F11" s="38">
        <f t="shared" si="7"/>
        <v>0.83986954046003692</v>
      </c>
      <c r="G11" s="39">
        <f t="shared" si="8"/>
        <v>1763.3029442324782</v>
      </c>
      <c r="H11" s="39">
        <f t="shared" si="9"/>
        <v>386.24627098134602</v>
      </c>
      <c r="I11" s="37">
        <f t="shared" si="10"/>
        <v>2149.549215213824</v>
      </c>
      <c r="J11" s="40">
        <f t="shared" si="11"/>
        <v>-224.10157078961711</v>
      </c>
      <c r="K11" s="37">
        <f t="shared" si="12"/>
        <v>1925.4476444242068</v>
      </c>
      <c r="L11" s="37">
        <f t="shared" si="13"/>
        <v>172224032.6721468</v>
      </c>
      <c r="M11" s="37">
        <f t="shared" si="14"/>
        <v>154268790.71891189</v>
      </c>
      <c r="N11" s="41">
        <f>'jan-juli'!M11</f>
        <v>149294515.85804901</v>
      </c>
      <c r="O11" s="41">
        <f t="shared" si="15"/>
        <v>4974274.8608628809</v>
      </c>
      <c r="Q11" s="63"/>
      <c r="R11" s="64"/>
      <c r="S11" s="64"/>
      <c r="T11" s="64"/>
    </row>
    <row r="12" spans="1:20" s="34" customFormat="1" x14ac:dyDescent="0.2">
      <c r="A12" s="33">
        <v>111</v>
      </c>
      <c r="B12" s="34" t="s">
        <v>68</v>
      </c>
      <c r="C12" s="36">
        <v>84363</v>
      </c>
      <c r="D12" s="36">
        <v>4517</v>
      </c>
      <c r="E12" s="37">
        <f t="shared" si="6"/>
        <v>18676.776621651537</v>
      </c>
      <c r="F12" s="38">
        <f t="shared" si="7"/>
        <v>1.0176541131287289</v>
      </c>
      <c r="G12" s="39">
        <f t="shared" si="8"/>
        <v>-194.40117606064959</v>
      </c>
      <c r="H12" s="39">
        <f t="shared" si="9"/>
        <v>0</v>
      </c>
      <c r="I12" s="37">
        <f t="shared" si="10"/>
        <v>-194.40117606064959</v>
      </c>
      <c r="J12" s="40">
        <f t="shared" si="11"/>
        <v>-224.10157078961711</v>
      </c>
      <c r="K12" s="37">
        <f t="shared" si="12"/>
        <v>-418.5027468502667</v>
      </c>
      <c r="L12" s="37">
        <f t="shared" si="13"/>
        <v>-878110.11226595414</v>
      </c>
      <c r="M12" s="37">
        <f t="shared" si="14"/>
        <v>-1890376.9075226546</v>
      </c>
      <c r="N12" s="41">
        <f>'jan-juli'!M12</f>
        <v>-1668594.1345195917</v>
      </c>
      <c r="O12" s="41">
        <f t="shared" si="15"/>
        <v>-221782.77300306293</v>
      </c>
      <c r="Q12" s="63"/>
      <c r="R12" s="64"/>
      <c r="S12" s="64"/>
      <c r="T12" s="64"/>
    </row>
    <row r="13" spans="1:20" s="34" customFormat="1" x14ac:dyDescent="0.2">
      <c r="A13" s="33">
        <v>118</v>
      </c>
      <c r="B13" s="34" t="s">
        <v>69</v>
      </c>
      <c r="C13" s="36">
        <v>20791</v>
      </c>
      <c r="D13" s="36">
        <v>1398</v>
      </c>
      <c r="E13" s="37">
        <f t="shared" si="6"/>
        <v>14871.959942775393</v>
      </c>
      <c r="F13" s="38">
        <f t="shared" si="7"/>
        <v>0.81033850287131459</v>
      </c>
      <c r="G13" s="39">
        <f t="shared" si="8"/>
        <v>2088.4888312650369</v>
      </c>
      <c r="H13" s="39">
        <f t="shared" si="9"/>
        <v>575.93803841700537</v>
      </c>
      <c r="I13" s="37">
        <f t="shared" si="10"/>
        <v>2664.4268696820423</v>
      </c>
      <c r="J13" s="40">
        <f t="shared" si="11"/>
        <v>-224.10157078961711</v>
      </c>
      <c r="K13" s="37">
        <f t="shared" si="12"/>
        <v>2440.3252988924251</v>
      </c>
      <c r="L13" s="37">
        <f t="shared" si="13"/>
        <v>3724868.7638154952</v>
      </c>
      <c r="M13" s="37">
        <f t="shared" si="14"/>
        <v>3411574.7678516102</v>
      </c>
      <c r="N13" s="41">
        <f>'jan-juli'!M13</f>
        <v>3257664.0352660669</v>
      </c>
      <c r="O13" s="41">
        <f t="shared" si="15"/>
        <v>153910.7325855433</v>
      </c>
      <c r="Q13" s="63"/>
      <c r="R13" s="64"/>
      <c r="S13" s="64"/>
      <c r="T13" s="64"/>
    </row>
    <row r="14" spans="1:20" s="34" customFormat="1" x14ac:dyDescent="0.2">
      <c r="A14" s="33">
        <v>119</v>
      </c>
      <c r="B14" s="34" t="s">
        <v>70</v>
      </c>
      <c r="C14" s="36">
        <v>51768</v>
      </c>
      <c r="D14" s="36">
        <v>3597</v>
      </c>
      <c r="E14" s="37">
        <f t="shared" si="6"/>
        <v>14391.993327773143</v>
      </c>
      <c r="F14" s="38">
        <f t="shared" si="7"/>
        <v>0.78418623849421243</v>
      </c>
      <c r="G14" s="39">
        <f t="shared" si="8"/>
        <v>2376.4688002663866</v>
      </c>
      <c r="H14" s="39">
        <f t="shared" si="9"/>
        <v>743.92635366779268</v>
      </c>
      <c r="I14" s="37">
        <f t="shared" si="10"/>
        <v>3120.3951539341792</v>
      </c>
      <c r="J14" s="40">
        <f t="shared" si="11"/>
        <v>-224.10157078961711</v>
      </c>
      <c r="K14" s="37">
        <f t="shared" si="12"/>
        <v>2896.293583144562</v>
      </c>
      <c r="L14" s="37">
        <f t="shared" si="13"/>
        <v>11224061.368701242</v>
      </c>
      <c r="M14" s="37">
        <f t="shared" si="14"/>
        <v>10417968.018570989</v>
      </c>
      <c r="N14" s="41">
        <f>'jan-juli'!M14</f>
        <v>10131576.562841233</v>
      </c>
      <c r="O14" s="41">
        <f t="shared" si="15"/>
        <v>286391.4557297565</v>
      </c>
      <c r="Q14" s="63"/>
      <c r="R14" s="64"/>
      <c r="S14" s="64"/>
      <c r="T14" s="64"/>
    </row>
    <row r="15" spans="1:20" s="34" customFormat="1" x14ac:dyDescent="0.2">
      <c r="A15" s="33">
        <v>121</v>
      </c>
      <c r="B15" s="34" t="s">
        <v>71</v>
      </c>
      <c r="C15" s="36">
        <v>11530</v>
      </c>
      <c r="D15" s="36">
        <v>685</v>
      </c>
      <c r="E15" s="37">
        <f t="shared" si="6"/>
        <v>16832.116788321167</v>
      </c>
      <c r="F15" s="38">
        <f t="shared" si="7"/>
        <v>0.91714288976613956</v>
      </c>
      <c r="G15" s="39">
        <f t="shared" si="8"/>
        <v>912.39472393757239</v>
      </c>
      <c r="H15" s="39">
        <f t="shared" si="9"/>
        <v>0</v>
      </c>
      <c r="I15" s="37">
        <f t="shared" si="10"/>
        <v>912.39472393757239</v>
      </c>
      <c r="J15" s="40">
        <f t="shared" si="11"/>
        <v>-224.10157078961711</v>
      </c>
      <c r="K15" s="37">
        <f t="shared" si="12"/>
        <v>688.29315314795531</v>
      </c>
      <c r="L15" s="37">
        <f t="shared" si="13"/>
        <v>624990.38589723711</v>
      </c>
      <c r="M15" s="37">
        <f t="shared" si="14"/>
        <v>471480.8099063494</v>
      </c>
      <c r="N15" s="41">
        <f>'jan-juli'!M15</f>
        <v>374709.45712952822</v>
      </c>
      <c r="O15" s="41">
        <f t="shared" si="15"/>
        <v>96771.352776821179</v>
      </c>
      <c r="Q15" s="63"/>
      <c r="R15" s="64"/>
      <c r="S15" s="64"/>
      <c r="T15" s="64"/>
    </row>
    <row r="16" spans="1:20" s="34" customFormat="1" x14ac:dyDescent="0.2">
      <c r="A16" s="33">
        <v>122</v>
      </c>
      <c r="B16" s="34" t="s">
        <v>72</v>
      </c>
      <c r="C16" s="36">
        <v>81620</v>
      </c>
      <c r="D16" s="36">
        <v>5367</v>
      </c>
      <c r="E16" s="37">
        <f t="shared" si="6"/>
        <v>15207.751071362027</v>
      </c>
      <c r="F16" s="38">
        <f t="shared" si="7"/>
        <v>0.82863498036744632</v>
      </c>
      <c r="G16" s="39">
        <f t="shared" si="8"/>
        <v>1887.0141541130567</v>
      </c>
      <c r="H16" s="39">
        <f t="shared" si="9"/>
        <v>458.41114341168344</v>
      </c>
      <c r="I16" s="37">
        <f t="shared" si="10"/>
        <v>2345.42529752474</v>
      </c>
      <c r="J16" s="40">
        <f t="shared" si="11"/>
        <v>-224.10157078961711</v>
      </c>
      <c r="K16" s="37">
        <f t="shared" si="12"/>
        <v>2121.3237267351228</v>
      </c>
      <c r="L16" s="37">
        <f t="shared" si="13"/>
        <v>12587897.57181528</v>
      </c>
      <c r="M16" s="37">
        <f t="shared" si="14"/>
        <v>11385144.441387404</v>
      </c>
      <c r="N16" s="41">
        <f>'jan-juli'!M16</f>
        <v>11221456.564572942</v>
      </c>
      <c r="O16" s="41">
        <f t="shared" si="15"/>
        <v>163687.87681446224</v>
      </c>
      <c r="Q16" s="63"/>
      <c r="R16" s="64"/>
      <c r="S16" s="64"/>
      <c r="T16" s="64"/>
    </row>
    <row r="17" spans="1:20" s="34" customFormat="1" x14ac:dyDescent="0.2">
      <c r="A17" s="33">
        <v>123</v>
      </c>
      <c r="B17" s="34" t="s">
        <v>73</v>
      </c>
      <c r="C17" s="36">
        <v>94307</v>
      </c>
      <c r="D17" s="36">
        <v>5765</v>
      </c>
      <c r="E17" s="37">
        <f t="shared" si="6"/>
        <v>16358.542931483087</v>
      </c>
      <c r="F17" s="38">
        <f t="shared" si="7"/>
        <v>0.89133895191088819</v>
      </c>
      <c r="G17" s="39">
        <f t="shared" si="8"/>
        <v>1196.5390380404206</v>
      </c>
      <c r="H17" s="39">
        <f t="shared" si="9"/>
        <v>55.633992369312359</v>
      </c>
      <c r="I17" s="37">
        <f t="shared" si="10"/>
        <v>1252.173030409733</v>
      </c>
      <c r="J17" s="40">
        <f t="shared" si="11"/>
        <v>-224.10157078961711</v>
      </c>
      <c r="K17" s="37">
        <f t="shared" si="12"/>
        <v>1028.0714596201158</v>
      </c>
      <c r="L17" s="37">
        <f t="shared" si="13"/>
        <v>7218777.5203121109</v>
      </c>
      <c r="M17" s="37">
        <f t="shared" si="14"/>
        <v>5926831.9647099674</v>
      </c>
      <c r="N17" s="41">
        <f>'jan-juli'!M17</f>
        <v>5545550.2598775942</v>
      </c>
      <c r="O17" s="41">
        <f t="shared" si="15"/>
        <v>381281.70483237319</v>
      </c>
      <c r="Q17" s="63"/>
      <c r="R17" s="64"/>
      <c r="S17" s="64"/>
      <c r="T17" s="64"/>
    </row>
    <row r="18" spans="1:20" s="34" customFormat="1" x14ac:dyDescent="0.2">
      <c r="A18" s="33">
        <v>124</v>
      </c>
      <c r="B18" s="34" t="s">
        <v>74</v>
      </c>
      <c r="C18" s="36">
        <v>266995</v>
      </c>
      <c r="D18" s="36">
        <v>15720</v>
      </c>
      <c r="E18" s="37">
        <f t="shared" si="6"/>
        <v>16984.414758269719</v>
      </c>
      <c r="F18" s="38">
        <f t="shared" si="7"/>
        <v>0.92544125188070414</v>
      </c>
      <c r="G18" s="39">
        <f t="shared" si="8"/>
        <v>821.01594196844155</v>
      </c>
      <c r="H18" s="39">
        <f t="shared" si="9"/>
        <v>0</v>
      </c>
      <c r="I18" s="37">
        <f t="shared" si="10"/>
        <v>821.01594196844155</v>
      </c>
      <c r="J18" s="40">
        <f t="shared" si="11"/>
        <v>-224.10157078961711</v>
      </c>
      <c r="K18" s="37">
        <f t="shared" si="12"/>
        <v>596.91437117882447</v>
      </c>
      <c r="L18" s="37">
        <f t="shared" si="13"/>
        <v>12906370.607743902</v>
      </c>
      <c r="M18" s="37">
        <f t="shared" si="14"/>
        <v>9383493.9149311204</v>
      </c>
      <c r="N18" s="41">
        <f>'jan-juli'!M18</f>
        <v>8135647.6877024649</v>
      </c>
      <c r="O18" s="41">
        <f t="shared" si="15"/>
        <v>1247846.2272286555</v>
      </c>
      <c r="Q18" s="63"/>
      <c r="R18" s="64"/>
      <c r="S18" s="64"/>
      <c r="T18" s="64"/>
    </row>
    <row r="19" spans="1:20" s="34" customFormat="1" x14ac:dyDescent="0.2">
      <c r="A19" s="33">
        <v>125</v>
      </c>
      <c r="B19" s="34" t="s">
        <v>75</v>
      </c>
      <c r="C19" s="36">
        <v>166593</v>
      </c>
      <c r="D19" s="36">
        <v>11406</v>
      </c>
      <c r="E19" s="37">
        <f t="shared" si="6"/>
        <v>14605.733824302999</v>
      </c>
      <c r="F19" s="38">
        <f t="shared" si="7"/>
        <v>0.79583246095765536</v>
      </c>
      <c r="G19" s="39">
        <f t="shared" si="8"/>
        <v>2248.2245023484734</v>
      </c>
      <c r="H19" s="39">
        <f t="shared" si="9"/>
        <v>669.11717988234318</v>
      </c>
      <c r="I19" s="37">
        <f t="shared" si="10"/>
        <v>2917.3416822308163</v>
      </c>
      <c r="J19" s="40">
        <f t="shared" si="11"/>
        <v>-224.10157078961711</v>
      </c>
      <c r="K19" s="37">
        <f t="shared" si="12"/>
        <v>2693.2401114411991</v>
      </c>
      <c r="L19" s="37">
        <f t="shared" si="13"/>
        <v>33275199.22752469</v>
      </c>
      <c r="M19" s="37">
        <f t="shared" si="14"/>
        <v>30719096.711098317</v>
      </c>
      <c r="N19" s="41">
        <f>'jan-juli'!M19</f>
        <v>29439045.197599974</v>
      </c>
      <c r="O19" s="41">
        <f t="shared" si="15"/>
        <v>1280051.5134983435</v>
      </c>
      <c r="Q19" s="63"/>
      <c r="R19" s="64"/>
      <c r="S19" s="64"/>
      <c r="T19" s="64"/>
    </row>
    <row r="20" spans="1:20" s="34" customFormat="1" x14ac:dyDescent="0.2">
      <c r="A20" s="33">
        <v>127</v>
      </c>
      <c r="B20" s="34" t="s">
        <v>76</v>
      </c>
      <c r="C20" s="36">
        <v>54589</v>
      </c>
      <c r="D20" s="36">
        <v>3783</v>
      </c>
      <c r="E20" s="37">
        <f t="shared" si="6"/>
        <v>14430.081945545862</v>
      </c>
      <c r="F20" s="38">
        <f t="shared" si="7"/>
        <v>0.78626159867680734</v>
      </c>
      <c r="G20" s="39">
        <f t="shared" si="8"/>
        <v>2353.6156296027552</v>
      </c>
      <c r="H20" s="39">
        <f t="shared" si="9"/>
        <v>730.59533744734108</v>
      </c>
      <c r="I20" s="37">
        <f t="shared" si="10"/>
        <v>3084.2109670500963</v>
      </c>
      <c r="J20" s="40">
        <f t="shared" si="11"/>
        <v>-224.10157078961711</v>
      </c>
      <c r="K20" s="37">
        <f t="shared" si="12"/>
        <v>2860.1093962604791</v>
      </c>
      <c r="L20" s="37">
        <f t="shared" si="13"/>
        <v>11667570.088350514</v>
      </c>
      <c r="M20" s="37">
        <f t="shared" si="14"/>
        <v>10819793.846053392</v>
      </c>
      <c r="N20" s="41">
        <f>'jan-juli'!M20</f>
        <v>10472209.546074057</v>
      </c>
      <c r="O20" s="41">
        <f t="shared" si="15"/>
        <v>347584.2999793347</v>
      </c>
      <c r="Q20" s="63"/>
      <c r="R20" s="64"/>
      <c r="S20" s="64"/>
      <c r="T20" s="64"/>
    </row>
    <row r="21" spans="1:20" s="34" customFormat="1" x14ac:dyDescent="0.2">
      <c r="A21" s="33">
        <v>128</v>
      </c>
      <c r="B21" s="34" t="s">
        <v>77</v>
      </c>
      <c r="C21" s="36">
        <v>120998</v>
      </c>
      <c r="D21" s="36">
        <v>8173</v>
      </c>
      <c r="E21" s="37">
        <f t="shared" si="6"/>
        <v>14804.60051388719</v>
      </c>
      <c r="F21" s="38">
        <f t="shared" si="7"/>
        <v>0.80666824427933592</v>
      </c>
      <c r="G21" s="39">
        <f t="shared" si="8"/>
        <v>2128.9044885979588</v>
      </c>
      <c r="H21" s="39">
        <f t="shared" si="9"/>
        <v>599.51383852787649</v>
      </c>
      <c r="I21" s="37">
        <f t="shared" si="10"/>
        <v>2728.4183271258353</v>
      </c>
      <c r="J21" s="40">
        <f t="shared" si="11"/>
        <v>-224.10157078961711</v>
      </c>
      <c r="K21" s="37">
        <f t="shared" si="12"/>
        <v>2504.3167563362181</v>
      </c>
      <c r="L21" s="37">
        <f t="shared" si="13"/>
        <v>22299362.987599451</v>
      </c>
      <c r="M21" s="37">
        <f t="shared" si="14"/>
        <v>20467780.849535909</v>
      </c>
      <c r="N21" s="41">
        <f>'jan-juli'!M21</f>
        <v>21015906.838504694</v>
      </c>
      <c r="O21" s="41">
        <f t="shared" si="15"/>
        <v>-548125.98896878585</v>
      </c>
      <c r="Q21" s="63"/>
      <c r="R21" s="64"/>
      <c r="S21" s="64"/>
      <c r="T21" s="64"/>
    </row>
    <row r="22" spans="1:20" s="34" customFormat="1" x14ac:dyDescent="0.2">
      <c r="A22" s="33">
        <v>135</v>
      </c>
      <c r="B22" s="34" t="s">
        <v>78</v>
      </c>
      <c r="C22" s="36">
        <v>118489</v>
      </c>
      <c r="D22" s="36">
        <v>7398</v>
      </c>
      <c r="E22" s="37">
        <f t="shared" si="6"/>
        <v>16016.355771830224</v>
      </c>
      <c r="F22" s="38">
        <f t="shared" si="7"/>
        <v>0.8726939695600856</v>
      </c>
      <c r="G22" s="39">
        <f t="shared" si="8"/>
        <v>1401.8513338321386</v>
      </c>
      <c r="H22" s="39">
        <f t="shared" si="9"/>
        <v>175.39949824781459</v>
      </c>
      <c r="I22" s="37">
        <f t="shared" si="10"/>
        <v>1577.2508320799532</v>
      </c>
      <c r="J22" s="40">
        <f t="shared" si="11"/>
        <v>-224.10157078961711</v>
      </c>
      <c r="K22" s="37">
        <f t="shared" si="12"/>
        <v>1353.149261290336</v>
      </c>
      <c r="L22" s="37">
        <f t="shared" si="13"/>
        <v>11668501.655727493</v>
      </c>
      <c r="M22" s="37">
        <f t="shared" si="14"/>
        <v>10010598.235025905</v>
      </c>
      <c r="N22" s="41">
        <f>'jan-juli'!M22</f>
        <v>9866386.0750345942</v>
      </c>
      <c r="O22" s="41">
        <f t="shared" si="15"/>
        <v>144212.15999131091</v>
      </c>
      <c r="Q22" s="63"/>
      <c r="R22" s="64"/>
      <c r="S22" s="64"/>
      <c r="T22" s="64"/>
    </row>
    <row r="23" spans="1:20" s="34" customFormat="1" x14ac:dyDescent="0.2">
      <c r="A23" s="33">
        <v>136</v>
      </c>
      <c r="B23" s="34" t="s">
        <v>79</v>
      </c>
      <c r="C23" s="36">
        <v>260230</v>
      </c>
      <c r="D23" s="36">
        <v>15747</v>
      </c>
      <c r="E23" s="37">
        <f t="shared" si="6"/>
        <v>16525.687432526829</v>
      </c>
      <c r="F23" s="38">
        <f t="shared" si="7"/>
        <v>0.90044626696957042</v>
      </c>
      <c r="G23" s="39">
        <f t="shared" si="8"/>
        <v>1096.2523374141754</v>
      </c>
      <c r="H23" s="39">
        <f t="shared" si="9"/>
        <v>0</v>
      </c>
      <c r="I23" s="37">
        <f t="shared" si="10"/>
        <v>1096.2523374141754</v>
      </c>
      <c r="J23" s="40">
        <f t="shared" si="11"/>
        <v>-224.10157078961711</v>
      </c>
      <c r="K23" s="37">
        <f t="shared" si="12"/>
        <v>872.15076662455829</v>
      </c>
      <c r="L23" s="37">
        <f t="shared" si="13"/>
        <v>17262685.55726102</v>
      </c>
      <c r="M23" s="37">
        <f t="shared" si="14"/>
        <v>13733758.122036919</v>
      </c>
      <c r="N23" s="41">
        <f>'jan-juli'!M23</f>
        <v>15167253.693372499</v>
      </c>
      <c r="O23" s="41">
        <f t="shared" si="15"/>
        <v>-1433495.5713355802</v>
      </c>
      <c r="Q23" s="63"/>
      <c r="R23" s="64"/>
      <c r="S23" s="64"/>
      <c r="T23" s="64"/>
    </row>
    <row r="24" spans="1:20" s="34" customFormat="1" x14ac:dyDescent="0.2">
      <c r="A24" s="33">
        <v>137</v>
      </c>
      <c r="B24" s="34" t="s">
        <v>80</v>
      </c>
      <c r="C24" s="36">
        <v>83148</v>
      </c>
      <c r="D24" s="36">
        <v>5335</v>
      </c>
      <c r="E24" s="37">
        <f t="shared" si="6"/>
        <v>15585.379568884724</v>
      </c>
      <c r="F24" s="38">
        <f t="shared" si="7"/>
        <v>0.84921107877690583</v>
      </c>
      <c r="G24" s="39">
        <f t="shared" si="8"/>
        <v>1660.4370555994385</v>
      </c>
      <c r="H24" s="39">
        <f t="shared" si="9"/>
        <v>326.24116927873945</v>
      </c>
      <c r="I24" s="37">
        <f t="shared" si="10"/>
        <v>1986.6782248781778</v>
      </c>
      <c r="J24" s="40">
        <f t="shared" si="11"/>
        <v>-224.10157078961711</v>
      </c>
      <c r="K24" s="37">
        <f t="shared" si="12"/>
        <v>1762.5766540885606</v>
      </c>
      <c r="L24" s="37">
        <f t="shared" si="13"/>
        <v>10598928.329725079</v>
      </c>
      <c r="M24" s="37">
        <f t="shared" si="14"/>
        <v>9403346.4495624714</v>
      </c>
      <c r="N24" s="41">
        <f>'jan-juli'!M24</f>
        <v>10094695.51369418</v>
      </c>
      <c r="O24" s="41">
        <f t="shared" si="15"/>
        <v>-691349.06413170882</v>
      </c>
      <c r="Q24" s="63"/>
      <c r="R24" s="64"/>
      <c r="S24" s="64"/>
      <c r="T24" s="64"/>
    </row>
    <row r="25" spans="1:20" s="34" customFormat="1" x14ac:dyDescent="0.2">
      <c r="A25" s="33">
        <v>138</v>
      </c>
      <c r="B25" s="34" t="s">
        <v>81</v>
      </c>
      <c r="C25" s="36">
        <v>85064</v>
      </c>
      <c r="D25" s="36">
        <v>5557</v>
      </c>
      <c r="E25" s="37">
        <f t="shared" si="6"/>
        <v>15307.540039589707</v>
      </c>
      <c r="F25" s="38">
        <f t="shared" si="7"/>
        <v>0.83407224912205813</v>
      </c>
      <c r="G25" s="39">
        <f t="shared" si="8"/>
        <v>1827.1407731764486</v>
      </c>
      <c r="H25" s="39">
        <f t="shared" si="9"/>
        <v>423.48500453199546</v>
      </c>
      <c r="I25" s="37">
        <f t="shared" si="10"/>
        <v>2250.6257777084443</v>
      </c>
      <c r="J25" s="40">
        <f t="shared" si="11"/>
        <v>-224.10157078961711</v>
      </c>
      <c r="K25" s="37">
        <f t="shared" si="12"/>
        <v>2026.5242069188271</v>
      </c>
      <c r="L25" s="37">
        <f t="shared" si="13"/>
        <v>12506727.446725825</v>
      </c>
      <c r="M25" s="37">
        <f t="shared" si="14"/>
        <v>11261395.017847922</v>
      </c>
      <c r="N25" s="41">
        <f>'jan-juli'!M25</f>
        <v>10595828.429165617</v>
      </c>
      <c r="O25" s="41">
        <f t="shared" si="15"/>
        <v>665566.58868230507</v>
      </c>
      <c r="Q25" s="63"/>
      <c r="R25" s="64"/>
      <c r="S25" s="64"/>
      <c r="T25" s="64"/>
    </row>
    <row r="26" spans="1:20" s="34" customFormat="1" x14ac:dyDescent="0.2">
      <c r="A26" s="33">
        <v>211</v>
      </c>
      <c r="B26" s="34" t="s">
        <v>82</v>
      </c>
      <c r="C26" s="36">
        <v>312864</v>
      </c>
      <c r="D26" s="36">
        <v>17188</v>
      </c>
      <c r="E26" s="37">
        <f t="shared" si="6"/>
        <v>18202.466837328368</v>
      </c>
      <c r="F26" s="38">
        <f t="shared" si="7"/>
        <v>0.99181007629669282</v>
      </c>
      <c r="G26" s="39">
        <f t="shared" si="8"/>
        <v>90.184694533252326</v>
      </c>
      <c r="H26" s="39">
        <f t="shared" si="9"/>
        <v>0</v>
      </c>
      <c r="I26" s="37">
        <f t="shared" si="10"/>
        <v>90.184694533252326</v>
      </c>
      <c r="J26" s="40">
        <f t="shared" si="11"/>
        <v>-224.10157078961711</v>
      </c>
      <c r="K26" s="37">
        <f t="shared" si="12"/>
        <v>-133.91687625636479</v>
      </c>
      <c r="L26" s="37">
        <f t="shared" si="13"/>
        <v>1550094.5296375409</v>
      </c>
      <c r="M26" s="37">
        <f t="shared" si="14"/>
        <v>-2301763.2690943978</v>
      </c>
      <c r="N26" s="41">
        <f>'jan-juli'!M26</f>
        <v>-2350017.8844637419</v>
      </c>
      <c r="O26" s="41">
        <f t="shared" si="15"/>
        <v>48254.61536934413</v>
      </c>
      <c r="Q26" s="63"/>
      <c r="R26" s="64"/>
      <c r="S26" s="64"/>
      <c r="T26" s="64"/>
    </row>
    <row r="27" spans="1:20" s="34" customFormat="1" x14ac:dyDescent="0.2">
      <c r="A27" s="33">
        <v>213</v>
      </c>
      <c r="B27" s="34" t="s">
        <v>83</v>
      </c>
      <c r="C27" s="36">
        <v>587483</v>
      </c>
      <c r="D27" s="36">
        <v>30698</v>
      </c>
      <c r="E27" s="37">
        <f t="shared" si="6"/>
        <v>19137.500814385301</v>
      </c>
      <c r="F27" s="38">
        <f t="shared" si="7"/>
        <v>1.0427579026771832</v>
      </c>
      <c r="G27" s="39">
        <f t="shared" si="8"/>
        <v>-470.83569170090777</v>
      </c>
      <c r="H27" s="39">
        <f t="shared" si="9"/>
        <v>0</v>
      </c>
      <c r="I27" s="37">
        <f t="shared" si="10"/>
        <v>-470.83569170090777</v>
      </c>
      <c r="J27" s="40">
        <f t="shared" si="11"/>
        <v>-224.10157078961711</v>
      </c>
      <c r="K27" s="37">
        <f t="shared" si="12"/>
        <v>-694.93726249052486</v>
      </c>
      <c r="L27" s="37">
        <f t="shared" si="13"/>
        <v>-14453714.063834466</v>
      </c>
      <c r="M27" s="37">
        <f t="shared" si="14"/>
        <v>-21333184.083934132</v>
      </c>
      <c r="N27" s="41">
        <f>'jan-juli'!M27</f>
        <v>-20139064.941660926</v>
      </c>
      <c r="O27" s="41">
        <f t="shared" si="15"/>
        <v>-1194119.1422732063</v>
      </c>
      <c r="Q27" s="63"/>
      <c r="R27" s="64"/>
      <c r="S27" s="64"/>
      <c r="T27" s="64"/>
    </row>
    <row r="28" spans="1:20" s="34" customFormat="1" x14ac:dyDescent="0.2">
      <c r="A28" s="33">
        <v>214</v>
      </c>
      <c r="B28" s="34" t="s">
        <v>84</v>
      </c>
      <c r="C28" s="36">
        <v>333294</v>
      </c>
      <c r="D28" s="36">
        <v>19288</v>
      </c>
      <c r="E28" s="37">
        <f t="shared" si="6"/>
        <v>17279.863127333057</v>
      </c>
      <c r="F28" s="38">
        <f t="shared" si="7"/>
        <v>0.94153954625372394</v>
      </c>
      <c r="G28" s="39">
        <f t="shared" si="8"/>
        <v>643.74692053043839</v>
      </c>
      <c r="H28" s="39">
        <f t="shared" si="9"/>
        <v>0</v>
      </c>
      <c r="I28" s="37">
        <f t="shared" si="10"/>
        <v>643.74692053043839</v>
      </c>
      <c r="J28" s="40">
        <f t="shared" si="11"/>
        <v>-224.10157078961711</v>
      </c>
      <c r="K28" s="37">
        <f t="shared" si="12"/>
        <v>419.6453497408213</v>
      </c>
      <c r="L28" s="37">
        <f t="shared" si="13"/>
        <v>12416590.603191096</v>
      </c>
      <c r="M28" s="37">
        <f t="shared" si="14"/>
        <v>8094119.5058009615</v>
      </c>
      <c r="N28" s="41">
        <f>'jan-juli'!M28</f>
        <v>7778571.6921377238</v>
      </c>
      <c r="O28" s="41">
        <f t="shared" si="15"/>
        <v>315547.81366323773</v>
      </c>
      <c r="Q28" s="63"/>
      <c r="R28" s="64"/>
      <c r="S28" s="64"/>
      <c r="T28" s="64"/>
    </row>
    <row r="29" spans="1:20" s="34" customFormat="1" x14ac:dyDescent="0.2">
      <c r="A29" s="33">
        <v>215</v>
      </c>
      <c r="B29" s="34" t="s">
        <v>85</v>
      </c>
      <c r="C29" s="36">
        <v>346562</v>
      </c>
      <c r="D29" s="36">
        <v>15743</v>
      </c>
      <c r="E29" s="37">
        <f t="shared" si="6"/>
        <v>22013.720383662581</v>
      </c>
      <c r="F29" s="38">
        <f t="shared" si="7"/>
        <v>1.1994764164887779</v>
      </c>
      <c r="G29" s="39">
        <f t="shared" si="8"/>
        <v>-2196.5674332672756</v>
      </c>
      <c r="H29" s="39">
        <f t="shared" si="9"/>
        <v>0</v>
      </c>
      <c r="I29" s="37">
        <f t="shared" si="10"/>
        <v>-2196.5674332672756</v>
      </c>
      <c r="J29" s="40">
        <f t="shared" si="11"/>
        <v>-224.10157078961711</v>
      </c>
      <c r="K29" s="37">
        <f t="shared" si="12"/>
        <v>-2420.6690040568928</v>
      </c>
      <c r="L29" s="37">
        <f t="shared" si="13"/>
        <v>-34580561.101926722</v>
      </c>
      <c r="M29" s="37">
        <f t="shared" si="14"/>
        <v>-38108592.130867667</v>
      </c>
      <c r="N29" s="41">
        <f>'jan-juli'!M29</f>
        <v>-34599672.140744306</v>
      </c>
      <c r="O29" s="41">
        <f t="shared" si="15"/>
        <v>-3508919.9901233613</v>
      </c>
      <c r="Q29" s="63"/>
      <c r="R29" s="64"/>
      <c r="S29" s="64"/>
      <c r="T29" s="64"/>
    </row>
    <row r="30" spans="1:20" s="34" customFormat="1" x14ac:dyDescent="0.2">
      <c r="A30" s="33">
        <v>216</v>
      </c>
      <c r="B30" s="34" t="s">
        <v>86</v>
      </c>
      <c r="C30" s="36">
        <v>359085</v>
      </c>
      <c r="D30" s="36">
        <v>18869</v>
      </c>
      <c r="E30" s="37">
        <f t="shared" si="6"/>
        <v>19030.420266044835</v>
      </c>
      <c r="F30" s="38">
        <f t="shared" si="7"/>
        <v>1.0369233326835352</v>
      </c>
      <c r="G30" s="39">
        <f t="shared" si="8"/>
        <v>-406.58736269662842</v>
      </c>
      <c r="H30" s="39">
        <f t="shared" si="9"/>
        <v>0</v>
      </c>
      <c r="I30" s="37">
        <f t="shared" si="10"/>
        <v>-406.58736269662842</v>
      </c>
      <c r="J30" s="40">
        <f t="shared" si="11"/>
        <v>-224.10157078961711</v>
      </c>
      <c r="K30" s="37">
        <f t="shared" si="12"/>
        <v>-630.68893348624556</v>
      </c>
      <c r="L30" s="37">
        <f t="shared" si="13"/>
        <v>-7671896.9467226816</v>
      </c>
      <c r="M30" s="37">
        <f t="shared" si="14"/>
        <v>-11900469.485951968</v>
      </c>
      <c r="N30" s="41">
        <f>'jan-juli'!M30</f>
        <v>-11103967.085288944</v>
      </c>
      <c r="O30" s="41">
        <f t="shared" si="15"/>
        <v>-796502.40066302381</v>
      </c>
      <c r="Q30" s="63"/>
      <c r="R30" s="64"/>
      <c r="S30" s="64"/>
      <c r="T30" s="64"/>
    </row>
    <row r="31" spans="1:20" s="34" customFormat="1" x14ac:dyDescent="0.2">
      <c r="A31" s="33">
        <v>217</v>
      </c>
      <c r="B31" s="34" t="s">
        <v>87</v>
      </c>
      <c r="C31" s="36">
        <v>611673</v>
      </c>
      <c r="D31" s="36">
        <v>26988</v>
      </c>
      <c r="E31" s="37">
        <f t="shared" si="6"/>
        <v>22664.628723877278</v>
      </c>
      <c r="F31" s="38">
        <f t="shared" si="7"/>
        <v>1.2349428978366019</v>
      </c>
      <c r="G31" s="39">
        <f t="shared" si="8"/>
        <v>-2587.1124373960943</v>
      </c>
      <c r="H31" s="39">
        <f t="shared" si="9"/>
        <v>0</v>
      </c>
      <c r="I31" s="37">
        <f t="shared" si="10"/>
        <v>-2587.1124373960943</v>
      </c>
      <c r="J31" s="40">
        <f t="shared" si="11"/>
        <v>-224.10157078961711</v>
      </c>
      <c r="K31" s="37">
        <f t="shared" si="12"/>
        <v>-2811.2140081857115</v>
      </c>
      <c r="L31" s="37">
        <f t="shared" si="13"/>
        <v>-69820990.460445791</v>
      </c>
      <c r="M31" s="37">
        <f t="shared" si="14"/>
        <v>-75869043.652915984</v>
      </c>
      <c r="N31" s="41">
        <f>'jan-juli'!M31</f>
        <v>-75523666.52699025</v>
      </c>
      <c r="O31" s="41">
        <f t="shared" si="15"/>
        <v>-345377.12592573464</v>
      </c>
      <c r="Q31" s="63"/>
      <c r="R31" s="64"/>
      <c r="S31" s="64"/>
      <c r="T31" s="64"/>
    </row>
    <row r="32" spans="1:20" s="34" customFormat="1" x14ac:dyDescent="0.2">
      <c r="A32" s="33">
        <v>219</v>
      </c>
      <c r="B32" s="34" t="s">
        <v>88</v>
      </c>
      <c r="C32" s="36">
        <v>3665662</v>
      </c>
      <c r="D32" s="36">
        <v>124008</v>
      </c>
      <c r="E32" s="37">
        <f t="shared" si="6"/>
        <v>29559.883233339784</v>
      </c>
      <c r="F32" s="38">
        <f t="shared" si="7"/>
        <v>1.6106492766605214</v>
      </c>
      <c r="G32" s="39">
        <f t="shared" si="8"/>
        <v>-6724.2651430735978</v>
      </c>
      <c r="H32" s="39">
        <f t="shared" si="9"/>
        <v>0</v>
      </c>
      <c r="I32" s="37">
        <f t="shared" si="10"/>
        <v>-6724.2651430735978</v>
      </c>
      <c r="J32" s="40">
        <f t="shared" si="11"/>
        <v>-224.10157078961711</v>
      </c>
      <c r="K32" s="37">
        <f t="shared" si="12"/>
        <v>-6948.3667138632145</v>
      </c>
      <c r="L32" s="37">
        <f t="shared" si="13"/>
        <v>-833862671.86227071</v>
      </c>
      <c r="M32" s="37">
        <f t="shared" si="14"/>
        <v>-861653059.45274949</v>
      </c>
      <c r="N32" s="41">
        <f>'jan-juli'!M32</f>
        <v>-828298908.08800209</v>
      </c>
      <c r="O32" s="41">
        <f t="shared" si="15"/>
        <v>-33354151.364747405</v>
      </c>
      <c r="Q32" s="63"/>
      <c r="R32" s="64"/>
      <c r="S32" s="64"/>
      <c r="T32" s="64"/>
    </row>
    <row r="33" spans="1:20" s="34" customFormat="1" x14ac:dyDescent="0.2">
      <c r="A33" s="33">
        <v>220</v>
      </c>
      <c r="B33" s="34" t="s">
        <v>89</v>
      </c>
      <c r="C33" s="36">
        <v>1683998</v>
      </c>
      <c r="D33" s="36">
        <v>60781</v>
      </c>
      <c r="E33" s="37">
        <f t="shared" si="6"/>
        <v>27705.993649331205</v>
      </c>
      <c r="F33" s="38">
        <f t="shared" si="7"/>
        <v>1.5096351456532613</v>
      </c>
      <c r="G33" s="39">
        <f t="shared" si="8"/>
        <v>-5611.9313926684499</v>
      </c>
      <c r="H33" s="39">
        <f t="shared" si="9"/>
        <v>0</v>
      </c>
      <c r="I33" s="37">
        <f t="shared" si="10"/>
        <v>-5611.9313926684499</v>
      </c>
      <c r="J33" s="40">
        <f t="shared" si="11"/>
        <v>-224.10157078961711</v>
      </c>
      <c r="K33" s="37">
        <f t="shared" si="12"/>
        <v>-5836.0329634580667</v>
      </c>
      <c r="L33" s="37">
        <f t="shared" si="13"/>
        <v>-341098801.97778106</v>
      </c>
      <c r="M33" s="37">
        <f t="shared" si="14"/>
        <v>-354719919.55194473</v>
      </c>
      <c r="N33" s="41">
        <f>'jan-juli'!M33</f>
        <v>-341254699.68789804</v>
      </c>
      <c r="O33" s="41">
        <f t="shared" si="15"/>
        <v>-13465219.864046693</v>
      </c>
      <c r="Q33" s="63"/>
      <c r="R33" s="64"/>
      <c r="S33" s="64"/>
      <c r="T33" s="64"/>
    </row>
    <row r="34" spans="1:20" s="34" customFormat="1" x14ac:dyDescent="0.2">
      <c r="A34" s="33">
        <v>221</v>
      </c>
      <c r="B34" s="34" t="s">
        <v>90</v>
      </c>
      <c r="C34" s="36">
        <v>228558</v>
      </c>
      <c r="D34" s="36">
        <v>16162</v>
      </c>
      <c r="E34" s="37">
        <f t="shared" si="6"/>
        <v>14141.69038485336</v>
      </c>
      <c r="F34" s="38">
        <f t="shared" si="7"/>
        <v>0.77054781337671918</v>
      </c>
      <c r="G34" s="39">
        <f t="shared" si="8"/>
        <v>2526.6505660182565</v>
      </c>
      <c r="H34" s="39">
        <f t="shared" si="9"/>
        <v>831.53238368971677</v>
      </c>
      <c r="I34" s="37">
        <f t="shared" si="10"/>
        <v>3358.1829497079734</v>
      </c>
      <c r="J34" s="40">
        <f t="shared" si="11"/>
        <v>-224.10157078961711</v>
      </c>
      <c r="K34" s="37">
        <f t="shared" si="12"/>
        <v>3134.0813789183562</v>
      </c>
      <c r="L34" s="37">
        <f t="shared" si="13"/>
        <v>54274952.833180264</v>
      </c>
      <c r="M34" s="37">
        <f t="shared" si="14"/>
        <v>50653023.246078476</v>
      </c>
      <c r="N34" s="41">
        <f>'jan-juli'!M34</f>
        <v>48783825.134456493</v>
      </c>
      <c r="O34" s="41">
        <f t="shared" si="15"/>
        <v>1869198.1116219833</v>
      </c>
      <c r="Q34" s="63"/>
      <c r="R34" s="64"/>
      <c r="S34" s="64"/>
      <c r="T34" s="64"/>
    </row>
    <row r="35" spans="1:20" s="34" customFormat="1" x14ac:dyDescent="0.2">
      <c r="A35" s="33">
        <v>226</v>
      </c>
      <c r="B35" s="34" t="s">
        <v>91</v>
      </c>
      <c r="C35" s="36">
        <v>319588</v>
      </c>
      <c r="D35" s="36">
        <v>17665</v>
      </c>
      <c r="E35" s="37">
        <f t="shared" si="6"/>
        <v>18091.593546560995</v>
      </c>
      <c r="F35" s="38">
        <f t="shared" si="7"/>
        <v>0.98576884859069069</v>
      </c>
      <c r="G35" s="39">
        <f t="shared" si="8"/>
        <v>156.7086689936761</v>
      </c>
      <c r="H35" s="39">
        <f t="shared" si="9"/>
        <v>0</v>
      </c>
      <c r="I35" s="37">
        <f t="shared" si="10"/>
        <v>156.7086689936761</v>
      </c>
      <c r="J35" s="40">
        <f t="shared" si="11"/>
        <v>-224.10157078961711</v>
      </c>
      <c r="K35" s="37">
        <f t="shared" si="12"/>
        <v>-67.392901795941015</v>
      </c>
      <c r="L35" s="37">
        <f t="shared" si="13"/>
        <v>2768258.6377732884</v>
      </c>
      <c r="M35" s="37">
        <f t="shared" si="14"/>
        <v>-1190495.610225298</v>
      </c>
      <c r="N35" s="41">
        <f>'jan-juli'!M35</f>
        <v>-638929.10920715146</v>
      </c>
      <c r="O35" s="41">
        <f t="shared" si="15"/>
        <v>-551566.50101814652</v>
      </c>
      <c r="Q35" s="63"/>
      <c r="R35" s="64"/>
      <c r="S35" s="64"/>
      <c r="T35" s="64"/>
    </row>
    <row r="36" spans="1:20" s="34" customFormat="1" x14ac:dyDescent="0.2">
      <c r="A36" s="33">
        <v>227</v>
      </c>
      <c r="B36" s="34" t="s">
        <v>92</v>
      </c>
      <c r="C36" s="36">
        <v>207919</v>
      </c>
      <c r="D36" s="36">
        <v>11555</v>
      </c>
      <c r="E36" s="37">
        <f t="shared" si="6"/>
        <v>17993.855473820855</v>
      </c>
      <c r="F36" s="38">
        <f t="shared" si="7"/>
        <v>0.9804433283605043</v>
      </c>
      <c r="G36" s="39">
        <f t="shared" si="8"/>
        <v>215.35151263775987</v>
      </c>
      <c r="H36" s="39">
        <f t="shared" si="9"/>
        <v>0</v>
      </c>
      <c r="I36" s="37">
        <f t="shared" si="10"/>
        <v>215.35151263775987</v>
      </c>
      <c r="J36" s="40">
        <f t="shared" si="11"/>
        <v>-224.10157078961711</v>
      </c>
      <c r="K36" s="37">
        <f t="shared" si="12"/>
        <v>-8.750058151857246</v>
      </c>
      <c r="L36" s="37">
        <f t="shared" si="13"/>
        <v>2488386.7285293154</v>
      </c>
      <c r="M36" s="37">
        <f t="shared" si="14"/>
        <v>-101106.92194471048</v>
      </c>
      <c r="N36" s="41">
        <f>'jan-juli'!M36</f>
        <v>-517861.63922381366</v>
      </c>
      <c r="O36" s="41">
        <f t="shared" si="15"/>
        <v>416754.71727910318</v>
      </c>
      <c r="Q36" s="63"/>
      <c r="R36" s="64"/>
      <c r="S36" s="64"/>
      <c r="T36" s="64"/>
    </row>
    <row r="37" spans="1:20" s="34" customFormat="1" x14ac:dyDescent="0.2">
      <c r="A37" s="33">
        <v>228</v>
      </c>
      <c r="B37" s="34" t="s">
        <v>93</v>
      </c>
      <c r="C37" s="36">
        <v>317903</v>
      </c>
      <c r="D37" s="36">
        <v>17730</v>
      </c>
      <c r="E37" s="37">
        <f t="shared" si="6"/>
        <v>17930.231246474901</v>
      </c>
      <c r="F37" s="38">
        <f t="shared" si="7"/>
        <v>0.97697659221192346</v>
      </c>
      <c r="G37" s="39">
        <f t="shared" si="8"/>
        <v>253.52604904533217</v>
      </c>
      <c r="H37" s="39">
        <f t="shared" si="9"/>
        <v>0</v>
      </c>
      <c r="I37" s="37">
        <f t="shared" si="10"/>
        <v>253.52604904533217</v>
      </c>
      <c r="J37" s="40">
        <f t="shared" si="11"/>
        <v>-224.10157078961711</v>
      </c>
      <c r="K37" s="37">
        <f t="shared" si="12"/>
        <v>29.424478255715059</v>
      </c>
      <c r="L37" s="37">
        <f t="shared" si="13"/>
        <v>4495016.8495737398</v>
      </c>
      <c r="M37" s="37">
        <f t="shared" si="14"/>
        <v>521695.99947382801</v>
      </c>
      <c r="N37" s="41">
        <f>'jan-juli'!M37</f>
        <v>826514.85387815314</v>
      </c>
      <c r="O37" s="41">
        <f t="shared" si="15"/>
        <v>-304818.85440432513</v>
      </c>
      <c r="Q37" s="63"/>
      <c r="R37" s="64"/>
      <c r="S37" s="64"/>
      <c r="T37" s="64"/>
    </row>
    <row r="38" spans="1:20" s="34" customFormat="1" x14ac:dyDescent="0.2">
      <c r="A38" s="33">
        <v>229</v>
      </c>
      <c r="B38" s="34" t="s">
        <v>94</v>
      </c>
      <c r="C38" s="36">
        <v>179086</v>
      </c>
      <c r="D38" s="36">
        <v>10927</v>
      </c>
      <c r="E38" s="37">
        <f t="shared" si="6"/>
        <v>16389.310881303194</v>
      </c>
      <c r="F38" s="38">
        <f t="shared" si="7"/>
        <v>0.89301542592571748</v>
      </c>
      <c r="G38" s="39">
        <f t="shared" si="8"/>
        <v>1178.0782681483563</v>
      </c>
      <c r="H38" s="39">
        <f t="shared" si="9"/>
        <v>44.865209932274951</v>
      </c>
      <c r="I38" s="37">
        <f t="shared" si="10"/>
        <v>1222.9434780806312</v>
      </c>
      <c r="J38" s="40">
        <f t="shared" si="11"/>
        <v>-224.10157078961711</v>
      </c>
      <c r="K38" s="37">
        <f t="shared" si="12"/>
        <v>998.84190729101408</v>
      </c>
      <c r="L38" s="37">
        <f t="shared" si="13"/>
        <v>13363103.384987056</v>
      </c>
      <c r="M38" s="37">
        <f t="shared" si="14"/>
        <v>10914345.52096891</v>
      </c>
      <c r="N38" s="41">
        <f>'jan-juli'!M38</f>
        <v>9726551.6547584366</v>
      </c>
      <c r="O38" s="41">
        <f t="shared" si="15"/>
        <v>1187793.8662104737</v>
      </c>
      <c r="Q38" s="63"/>
      <c r="R38" s="64"/>
      <c r="S38" s="64"/>
      <c r="T38" s="64"/>
    </row>
    <row r="39" spans="1:20" s="34" customFormat="1" x14ac:dyDescent="0.2">
      <c r="A39" s="33">
        <v>230</v>
      </c>
      <c r="B39" s="34" t="s">
        <v>95</v>
      </c>
      <c r="C39" s="36">
        <v>727553</v>
      </c>
      <c r="D39" s="36">
        <v>37406</v>
      </c>
      <c r="E39" s="37">
        <f t="shared" si="6"/>
        <v>19450.16842217826</v>
      </c>
      <c r="F39" s="38">
        <f t="shared" si="7"/>
        <v>1.0597944333140468</v>
      </c>
      <c r="G39" s="39">
        <f t="shared" si="8"/>
        <v>-658.43625637668299</v>
      </c>
      <c r="H39" s="39">
        <f t="shared" si="9"/>
        <v>0</v>
      </c>
      <c r="I39" s="37">
        <f t="shared" si="10"/>
        <v>-658.43625637668299</v>
      </c>
      <c r="J39" s="40">
        <f t="shared" si="11"/>
        <v>-224.10157078961711</v>
      </c>
      <c r="K39" s="37">
        <f t="shared" si="12"/>
        <v>-882.53782716630008</v>
      </c>
      <c r="L39" s="37">
        <f t="shared" si="13"/>
        <v>-24629466.606026202</v>
      </c>
      <c r="M39" s="37">
        <f t="shared" si="14"/>
        <v>-33012209.962982621</v>
      </c>
      <c r="N39" s="41">
        <f>'jan-juli'!M39</f>
        <v>-31449447.95125971</v>
      </c>
      <c r="O39" s="41">
        <f t="shared" si="15"/>
        <v>-1562762.0117229111</v>
      </c>
      <c r="Q39" s="63"/>
      <c r="R39" s="64"/>
      <c r="S39" s="64"/>
      <c r="T39" s="64"/>
    </row>
    <row r="40" spans="1:20" s="34" customFormat="1" x14ac:dyDescent="0.2">
      <c r="A40" s="33">
        <v>231</v>
      </c>
      <c r="B40" s="34" t="s">
        <v>96</v>
      </c>
      <c r="C40" s="36">
        <v>1016390</v>
      </c>
      <c r="D40" s="36">
        <v>53276</v>
      </c>
      <c r="E40" s="37">
        <f t="shared" si="6"/>
        <v>19077.821157744576</v>
      </c>
      <c r="F40" s="38">
        <f t="shared" si="7"/>
        <v>1.0395060970106669</v>
      </c>
      <c r="G40" s="39">
        <f t="shared" si="8"/>
        <v>-435.02789771647292</v>
      </c>
      <c r="H40" s="39">
        <f t="shared" si="9"/>
        <v>0</v>
      </c>
      <c r="I40" s="37">
        <f t="shared" si="10"/>
        <v>-435.02789771647292</v>
      </c>
      <c r="J40" s="40">
        <f t="shared" si="11"/>
        <v>-224.10157078961711</v>
      </c>
      <c r="K40" s="37">
        <f t="shared" si="12"/>
        <v>-659.12946850609001</v>
      </c>
      <c r="L40" s="37">
        <f t="shared" si="13"/>
        <v>-23176546.278742813</v>
      </c>
      <c r="M40" s="37">
        <f t="shared" si="14"/>
        <v>-35115781.564130448</v>
      </c>
      <c r="N40" s="41">
        <f>'jan-juli'!M40</f>
        <v>-35784329.57951428</v>
      </c>
      <c r="O40" s="41">
        <f t="shared" si="15"/>
        <v>668548.01538383216</v>
      </c>
      <c r="Q40" s="63"/>
      <c r="R40" s="64"/>
      <c r="S40" s="64"/>
      <c r="T40" s="64"/>
    </row>
    <row r="41" spans="1:20" s="34" customFormat="1" x14ac:dyDescent="0.2">
      <c r="A41" s="33">
        <v>233</v>
      </c>
      <c r="B41" s="34" t="s">
        <v>97</v>
      </c>
      <c r="C41" s="36">
        <v>462965</v>
      </c>
      <c r="D41" s="36">
        <v>23213</v>
      </c>
      <c r="E41" s="37">
        <f t="shared" si="6"/>
        <v>19944.21229483479</v>
      </c>
      <c r="F41" s="38">
        <f t="shared" si="7"/>
        <v>1.0867137347149169</v>
      </c>
      <c r="G41" s="39">
        <f t="shared" si="8"/>
        <v>-954.8625799706009</v>
      </c>
      <c r="H41" s="39">
        <f t="shared" si="9"/>
        <v>0</v>
      </c>
      <c r="I41" s="37">
        <f t="shared" si="10"/>
        <v>-954.8625799706009</v>
      </c>
      <c r="J41" s="40">
        <f t="shared" si="11"/>
        <v>-224.10157078961711</v>
      </c>
      <c r="K41" s="37">
        <f t="shared" si="12"/>
        <v>-1178.964150760218</v>
      </c>
      <c r="L41" s="37">
        <f t="shared" si="13"/>
        <v>-22165225.068857558</v>
      </c>
      <c r="M41" s="37">
        <f t="shared" si="14"/>
        <v>-27367294.831596941</v>
      </c>
      <c r="N41" s="41">
        <f>'jan-juli'!M41</f>
        <v>-27020912.075404763</v>
      </c>
      <c r="O41" s="41">
        <f t="shared" si="15"/>
        <v>-346382.75619217753</v>
      </c>
      <c r="Q41" s="63"/>
      <c r="R41" s="64"/>
      <c r="S41" s="64"/>
      <c r="T41" s="64"/>
    </row>
    <row r="42" spans="1:20" s="34" customFormat="1" x14ac:dyDescent="0.2">
      <c r="A42" s="33">
        <v>234</v>
      </c>
      <c r="B42" s="34" t="s">
        <v>98</v>
      </c>
      <c r="C42" s="36">
        <v>136160</v>
      </c>
      <c r="D42" s="36">
        <v>6546</v>
      </c>
      <c r="E42" s="37">
        <f t="shared" si="6"/>
        <v>20800.488848151545</v>
      </c>
      <c r="F42" s="38">
        <f t="shared" si="7"/>
        <v>1.1333702522773907</v>
      </c>
      <c r="G42" s="39">
        <f t="shared" si="8"/>
        <v>-1468.6285119606539</v>
      </c>
      <c r="H42" s="39">
        <f t="shared" si="9"/>
        <v>0</v>
      </c>
      <c r="I42" s="37">
        <f t="shared" si="10"/>
        <v>-1468.6285119606539</v>
      </c>
      <c r="J42" s="40">
        <f t="shared" si="11"/>
        <v>-224.10157078961711</v>
      </c>
      <c r="K42" s="37">
        <f t="shared" si="12"/>
        <v>-1692.7300827502711</v>
      </c>
      <c r="L42" s="37">
        <f t="shared" si="13"/>
        <v>-9613642.2392944396</v>
      </c>
      <c r="M42" s="37">
        <f t="shared" si="14"/>
        <v>-11080611.121683275</v>
      </c>
      <c r="N42" s="41">
        <f>'jan-juli'!M42</f>
        <v>-10890843.348365121</v>
      </c>
      <c r="O42" s="41">
        <f t="shared" si="15"/>
        <v>-189767.77331815474</v>
      </c>
      <c r="Q42" s="63"/>
      <c r="R42" s="64"/>
      <c r="S42" s="64"/>
      <c r="T42" s="64"/>
    </row>
    <row r="43" spans="1:20" s="34" customFormat="1" x14ac:dyDescent="0.2">
      <c r="A43" s="33">
        <v>235</v>
      </c>
      <c r="B43" s="34" t="s">
        <v>99</v>
      </c>
      <c r="C43" s="36">
        <v>603282</v>
      </c>
      <c r="D43" s="36">
        <v>35102</v>
      </c>
      <c r="E43" s="37">
        <f t="shared" si="6"/>
        <v>17186.54207737451</v>
      </c>
      <c r="F43" s="38">
        <f t="shared" si="7"/>
        <v>0.93645469932024872</v>
      </c>
      <c r="G43" s="39">
        <f t="shared" si="8"/>
        <v>699.73955050556685</v>
      </c>
      <c r="H43" s="39">
        <f t="shared" si="9"/>
        <v>0</v>
      </c>
      <c r="I43" s="37">
        <f t="shared" si="10"/>
        <v>699.73955050556685</v>
      </c>
      <c r="J43" s="40">
        <f t="shared" si="11"/>
        <v>-224.10157078961711</v>
      </c>
      <c r="K43" s="37">
        <f t="shared" si="12"/>
        <v>475.63797971594977</v>
      </c>
      <c r="L43" s="37">
        <f t="shared" si="13"/>
        <v>24562257.701846406</v>
      </c>
      <c r="M43" s="37">
        <f t="shared" si="14"/>
        <v>16695844.363989269</v>
      </c>
      <c r="N43" s="41">
        <f>'jan-juli'!M43</f>
        <v>15851738.341840444</v>
      </c>
      <c r="O43" s="41">
        <f t="shared" si="15"/>
        <v>844106.02214882523</v>
      </c>
      <c r="Q43" s="63"/>
      <c r="R43" s="64"/>
      <c r="S43" s="64"/>
      <c r="T43" s="64"/>
    </row>
    <row r="44" spans="1:20" s="34" customFormat="1" x14ac:dyDescent="0.2">
      <c r="A44" s="33">
        <v>236</v>
      </c>
      <c r="B44" s="34" t="s">
        <v>100</v>
      </c>
      <c r="C44" s="36">
        <v>325477</v>
      </c>
      <c r="D44" s="36">
        <v>21241</v>
      </c>
      <c r="E44" s="37">
        <f t="shared" si="6"/>
        <v>15323.054470128525</v>
      </c>
      <c r="F44" s="38">
        <f t="shared" si="7"/>
        <v>0.83491759435322477</v>
      </c>
      <c r="G44" s="39">
        <f t="shared" si="8"/>
        <v>1817.8321148531577</v>
      </c>
      <c r="H44" s="39">
        <f t="shared" si="9"/>
        <v>418.05495384340901</v>
      </c>
      <c r="I44" s="37">
        <f t="shared" si="10"/>
        <v>2235.8870686965665</v>
      </c>
      <c r="J44" s="40">
        <f t="shared" si="11"/>
        <v>-224.10157078961711</v>
      </c>
      <c r="K44" s="37">
        <f t="shared" si="12"/>
        <v>2011.7854979069493</v>
      </c>
      <c r="L44" s="37">
        <f t="shared" si="13"/>
        <v>47492477.226183772</v>
      </c>
      <c r="M44" s="37">
        <f t="shared" si="14"/>
        <v>42732335.761041507</v>
      </c>
      <c r="N44" s="41">
        <f>'jan-juli'!M44</f>
        <v>42598832.241120517</v>
      </c>
      <c r="O44" s="41">
        <f t="shared" si="15"/>
        <v>133503.51992098987</v>
      </c>
      <c r="Q44" s="63"/>
      <c r="R44" s="64"/>
      <c r="S44" s="64"/>
      <c r="T44" s="64"/>
    </row>
    <row r="45" spans="1:20" s="34" customFormat="1" x14ac:dyDescent="0.2">
      <c r="A45" s="33">
        <v>237</v>
      </c>
      <c r="B45" s="34" t="s">
        <v>101</v>
      </c>
      <c r="C45" s="36">
        <v>362905</v>
      </c>
      <c r="D45" s="36">
        <v>24415</v>
      </c>
      <c r="E45" s="37">
        <f t="shared" si="6"/>
        <v>14864.018021707967</v>
      </c>
      <c r="F45" s="38">
        <f t="shared" si="7"/>
        <v>0.80990576606645071</v>
      </c>
      <c r="G45" s="39">
        <f t="shared" si="8"/>
        <v>2093.2539839054925</v>
      </c>
      <c r="H45" s="39">
        <f t="shared" si="9"/>
        <v>578.71771079060443</v>
      </c>
      <c r="I45" s="37">
        <f t="shared" si="10"/>
        <v>2671.9716946960971</v>
      </c>
      <c r="J45" s="40">
        <f t="shared" si="11"/>
        <v>-224.10157078961711</v>
      </c>
      <c r="K45" s="37">
        <f t="shared" si="12"/>
        <v>2447.8701239064799</v>
      </c>
      <c r="L45" s="37">
        <f t="shared" si="13"/>
        <v>65236188.926005207</v>
      </c>
      <c r="M45" s="37">
        <f t="shared" si="14"/>
        <v>59764749.075176708</v>
      </c>
      <c r="N45" s="41">
        <f>'jan-juli'!M45</f>
        <v>57220459.60015808</v>
      </c>
      <c r="O45" s="41">
        <f t="shared" si="15"/>
        <v>2544289.4750186279</v>
      </c>
      <c r="Q45" s="63"/>
      <c r="R45" s="64"/>
      <c r="S45" s="64"/>
      <c r="T45" s="64"/>
    </row>
    <row r="46" spans="1:20" s="34" customFormat="1" x14ac:dyDescent="0.2">
      <c r="A46" s="33">
        <v>238</v>
      </c>
      <c r="B46" s="34" t="s">
        <v>102</v>
      </c>
      <c r="C46" s="36">
        <v>198947</v>
      </c>
      <c r="D46" s="36">
        <v>12657</v>
      </c>
      <c r="E46" s="37">
        <f t="shared" si="6"/>
        <v>15718.337678754839</v>
      </c>
      <c r="F46" s="38">
        <f t="shared" si="7"/>
        <v>0.85645565690321301</v>
      </c>
      <c r="G46" s="39">
        <f t="shared" si="8"/>
        <v>1580.6621896773697</v>
      </c>
      <c r="H46" s="39">
        <f t="shared" si="9"/>
        <v>279.70583082419932</v>
      </c>
      <c r="I46" s="37">
        <f t="shared" si="10"/>
        <v>1860.3680205015689</v>
      </c>
      <c r="J46" s="40">
        <f t="shared" si="11"/>
        <v>-224.10157078961711</v>
      </c>
      <c r="K46" s="37">
        <f t="shared" si="12"/>
        <v>1636.2664497119517</v>
      </c>
      <c r="L46" s="37">
        <f t="shared" si="13"/>
        <v>23546678.03548836</v>
      </c>
      <c r="M46" s="37">
        <f t="shared" si="14"/>
        <v>20710224.454004172</v>
      </c>
      <c r="N46" s="41">
        <f>'jan-juli'!M46</f>
        <v>21126942.842891708</v>
      </c>
      <c r="O46" s="41">
        <f t="shared" si="15"/>
        <v>-416718.38888753578</v>
      </c>
      <c r="Q46" s="63"/>
      <c r="R46" s="64"/>
      <c r="S46" s="64"/>
      <c r="T46" s="64"/>
    </row>
    <row r="47" spans="1:20" s="34" customFormat="1" x14ac:dyDescent="0.2">
      <c r="A47" s="33">
        <v>239</v>
      </c>
      <c r="B47" s="34" t="s">
        <v>103</v>
      </c>
      <c r="C47" s="36">
        <v>39119</v>
      </c>
      <c r="D47" s="36">
        <v>2910</v>
      </c>
      <c r="E47" s="37">
        <f t="shared" si="6"/>
        <v>13442.955326460482</v>
      </c>
      <c r="F47" s="38">
        <f t="shared" si="7"/>
        <v>0.73247536540748936</v>
      </c>
      <c r="G47" s="39">
        <f t="shared" si="8"/>
        <v>2945.8916010539838</v>
      </c>
      <c r="H47" s="39">
        <f t="shared" si="9"/>
        <v>1076.0896541272241</v>
      </c>
      <c r="I47" s="37">
        <f t="shared" si="10"/>
        <v>4021.9812551812079</v>
      </c>
      <c r="J47" s="40">
        <f t="shared" si="11"/>
        <v>-224.10157078961711</v>
      </c>
      <c r="K47" s="37">
        <f t="shared" si="12"/>
        <v>3797.8796843915907</v>
      </c>
      <c r="L47" s="37">
        <f t="shared" si="13"/>
        <v>11703965.452577315</v>
      </c>
      <c r="M47" s="37">
        <f t="shared" si="14"/>
        <v>11051829.881579529</v>
      </c>
      <c r="N47" s="41">
        <f>'jan-juli'!M47</f>
        <v>10572461.189287735</v>
      </c>
      <c r="O47" s="41">
        <f t="shared" si="15"/>
        <v>479368.69229179434</v>
      </c>
      <c r="Q47" s="63"/>
      <c r="R47" s="64"/>
      <c r="S47" s="64"/>
      <c r="T47" s="64"/>
    </row>
    <row r="48" spans="1:20" s="34" customFormat="1" x14ac:dyDescent="0.2">
      <c r="A48" s="33">
        <v>301</v>
      </c>
      <c r="B48" s="34" t="s">
        <v>104</v>
      </c>
      <c r="C48" s="36">
        <v>16572815</v>
      </c>
      <c r="D48" s="36">
        <v>666759</v>
      </c>
      <c r="E48" s="37">
        <f t="shared" si="6"/>
        <v>24855.779974473535</v>
      </c>
      <c r="F48" s="38">
        <f t="shared" si="7"/>
        <v>1.3543336325349784</v>
      </c>
      <c r="G48" s="39">
        <f t="shared" si="8"/>
        <v>-3901.8031877538479</v>
      </c>
      <c r="H48" s="39">
        <f t="shared" si="9"/>
        <v>0</v>
      </c>
      <c r="I48" s="37">
        <f t="shared" si="10"/>
        <v>-3901.8031877538479</v>
      </c>
      <c r="J48" s="40">
        <f t="shared" si="11"/>
        <v>-224.10157078961711</v>
      </c>
      <c r="K48" s="37">
        <f t="shared" si="12"/>
        <v>-4125.9047585434646</v>
      </c>
      <c r="L48" s="37">
        <f t="shared" si="13"/>
        <v>-2601562391.663568</v>
      </c>
      <c r="M48" s="37">
        <f t="shared" si="14"/>
        <v>-2750984130.9016819</v>
      </c>
      <c r="N48" s="41">
        <f>'jan-juli'!M48</f>
        <v>-2589362117.1879892</v>
      </c>
      <c r="O48" s="41">
        <f t="shared" si="15"/>
        <v>-161622013.71369267</v>
      </c>
      <c r="Q48" s="63"/>
      <c r="R48" s="64"/>
      <c r="S48" s="64"/>
      <c r="T48" s="64"/>
    </row>
    <row r="49" spans="1:20" s="34" customFormat="1" x14ac:dyDescent="0.2">
      <c r="A49" s="33">
        <v>402</v>
      </c>
      <c r="B49" s="34" t="s">
        <v>105</v>
      </c>
      <c r="C49" s="36">
        <v>269835</v>
      </c>
      <c r="D49" s="36">
        <v>17857</v>
      </c>
      <c r="E49" s="37">
        <f t="shared" si="6"/>
        <v>15110.880887047097</v>
      </c>
      <c r="F49" s="38">
        <f t="shared" si="7"/>
        <v>0.82335674935871084</v>
      </c>
      <c r="G49" s="39">
        <f t="shared" si="8"/>
        <v>1945.1362647020148</v>
      </c>
      <c r="H49" s="39">
        <f t="shared" si="9"/>
        <v>492.315707921909</v>
      </c>
      <c r="I49" s="37">
        <f t="shared" si="10"/>
        <v>2437.4519726239237</v>
      </c>
      <c r="J49" s="40">
        <f t="shared" si="11"/>
        <v>-224.10157078961711</v>
      </c>
      <c r="K49" s="37">
        <f t="shared" si="12"/>
        <v>2213.3504018343065</v>
      </c>
      <c r="L49" s="37">
        <f t="shared" si="13"/>
        <v>43525579.875145406</v>
      </c>
      <c r="M49" s="37">
        <f t="shared" si="14"/>
        <v>39523798.12555521</v>
      </c>
      <c r="N49" s="41">
        <f>'jan-juli'!M49</f>
        <v>37269288.6106911</v>
      </c>
      <c r="O49" s="41">
        <f t="shared" si="15"/>
        <v>2254509.5148641095</v>
      </c>
      <c r="Q49" s="63"/>
      <c r="R49" s="64"/>
      <c r="S49" s="64"/>
      <c r="T49" s="64"/>
    </row>
    <row r="50" spans="1:20" s="34" customFormat="1" x14ac:dyDescent="0.2">
      <c r="A50" s="33">
        <v>403</v>
      </c>
      <c r="B50" s="34" t="s">
        <v>106</v>
      </c>
      <c r="C50" s="36">
        <v>513444</v>
      </c>
      <c r="D50" s="36">
        <v>30598</v>
      </c>
      <c r="E50" s="37">
        <f t="shared" si="6"/>
        <v>16780.312438721485</v>
      </c>
      <c r="F50" s="38">
        <f t="shared" si="7"/>
        <v>0.91432019126114372</v>
      </c>
      <c r="G50" s="39">
        <f t="shared" si="8"/>
        <v>943.47733369738194</v>
      </c>
      <c r="H50" s="39">
        <f t="shared" si="9"/>
        <v>0</v>
      </c>
      <c r="I50" s="37">
        <f t="shared" si="10"/>
        <v>943.47733369738194</v>
      </c>
      <c r="J50" s="40">
        <f t="shared" si="11"/>
        <v>-224.10157078961711</v>
      </c>
      <c r="K50" s="37">
        <f t="shared" si="12"/>
        <v>719.37576290776485</v>
      </c>
      <c r="L50" s="37">
        <f t="shared" si="13"/>
        <v>28868519.456472494</v>
      </c>
      <c r="M50" s="37">
        <f t="shared" si="14"/>
        <v>22011459.593451791</v>
      </c>
      <c r="N50" s="41">
        <f>'jan-juli'!M50</f>
        <v>19671021.26897708</v>
      </c>
      <c r="O50" s="41">
        <f t="shared" si="15"/>
        <v>2340438.324474711</v>
      </c>
      <c r="Q50" s="63"/>
      <c r="R50" s="64"/>
      <c r="S50" s="64"/>
      <c r="T50" s="64"/>
    </row>
    <row r="51" spans="1:20" s="34" customFormat="1" x14ac:dyDescent="0.2">
      <c r="A51" s="33">
        <v>412</v>
      </c>
      <c r="B51" s="34" t="s">
        <v>107</v>
      </c>
      <c r="C51" s="36">
        <v>482473</v>
      </c>
      <c r="D51" s="36">
        <v>33842</v>
      </c>
      <c r="E51" s="37">
        <f t="shared" si="6"/>
        <v>14256.633768689793</v>
      </c>
      <c r="F51" s="38">
        <f t="shared" si="7"/>
        <v>0.77681081098640714</v>
      </c>
      <c r="G51" s="39">
        <f t="shared" si="8"/>
        <v>2457.684535716397</v>
      </c>
      <c r="H51" s="39">
        <f t="shared" si="9"/>
        <v>791.30219934696515</v>
      </c>
      <c r="I51" s="37">
        <f t="shared" si="10"/>
        <v>3248.9867350633622</v>
      </c>
      <c r="J51" s="40">
        <f t="shared" si="11"/>
        <v>-224.10157078961711</v>
      </c>
      <c r="K51" s="37">
        <f t="shared" si="12"/>
        <v>3024.885164273745</v>
      </c>
      <c r="L51" s="37">
        <f t="shared" si="13"/>
        <v>109952209.0880143</v>
      </c>
      <c r="M51" s="37">
        <f t="shared" si="14"/>
        <v>102368163.72935207</v>
      </c>
      <c r="N51" s="41">
        <f>'jan-juli'!M51</f>
        <v>98151530.744974419</v>
      </c>
      <c r="O51" s="41">
        <f t="shared" si="15"/>
        <v>4216632.9843776524</v>
      </c>
      <c r="Q51" s="63"/>
      <c r="R51" s="64"/>
      <c r="S51" s="64"/>
      <c r="T51" s="64"/>
    </row>
    <row r="52" spans="1:20" s="34" customFormat="1" x14ac:dyDescent="0.2">
      <c r="A52" s="33">
        <v>415</v>
      </c>
      <c r="B52" s="34" t="s">
        <v>108</v>
      </c>
      <c r="C52" s="36">
        <v>99886</v>
      </c>
      <c r="D52" s="36">
        <v>7633</v>
      </c>
      <c r="E52" s="37">
        <f t="shared" si="6"/>
        <v>13086.07362766933</v>
      </c>
      <c r="F52" s="38">
        <f t="shared" si="7"/>
        <v>0.71302971180074459</v>
      </c>
      <c r="G52" s="39">
        <f t="shared" si="8"/>
        <v>3160.0206203286748</v>
      </c>
      <c r="H52" s="39">
        <f t="shared" si="9"/>
        <v>1200.9982487041275</v>
      </c>
      <c r="I52" s="37">
        <f t="shared" si="10"/>
        <v>4361.0188690328023</v>
      </c>
      <c r="J52" s="40">
        <f t="shared" si="11"/>
        <v>-224.10157078961711</v>
      </c>
      <c r="K52" s="37">
        <f t="shared" si="12"/>
        <v>4136.9172982431855</v>
      </c>
      <c r="L52" s="37">
        <f t="shared" si="13"/>
        <v>33287657.027327381</v>
      </c>
      <c r="M52" s="37">
        <f t="shared" si="14"/>
        <v>31577089.737490237</v>
      </c>
      <c r="N52" s="41">
        <f>'jan-juli'!M52</f>
        <v>30469157.854925528</v>
      </c>
      <c r="O52" s="41">
        <f t="shared" si="15"/>
        <v>1107931.8825647086</v>
      </c>
      <c r="Q52" s="63"/>
      <c r="R52" s="64"/>
      <c r="S52" s="64"/>
      <c r="T52" s="64"/>
    </row>
    <row r="53" spans="1:20" s="34" customFormat="1" x14ac:dyDescent="0.2">
      <c r="A53" s="33">
        <v>417</v>
      </c>
      <c r="B53" s="34" t="s">
        <v>109</v>
      </c>
      <c r="C53" s="36">
        <v>292866</v>
      </c>
      <c r="D53" s="36">
        <v>20317</v>
      </c>
      <c r="E53" s="37">
        <f t="shared" si="6"/>
        <v>14414.825023379435</v>
      </c>
      <c r="F53" s="38">
        <f t="shared" si="7"/>
        <v>0.78543028447784913</v>
      </c>
      <c r="G53" s="39">
        <f t="shared" si="8"/>
        <v>2362.7697829026115</v>
      </c>
      <c r="H53" s="39">
        <f t="shared" si="9"/>
        <v>735.93526020559057</v>
      </c>
      <c r="I53" s="37">
        <f t="shared" si="10"/>
        <v>3098.7050431082021</v>
      </c>
      <c r="J53" s="40">
        <f t="shared" si="11"/>
        <v>-224.10157078961711</v>
      </c>
      <c r="K53" s="37">
        <f t="shared" si="12"/>
        <v>2874.6034723185849</v>
      </c>
      <c r="L53" s="37">
        <f t="shared" si="13"/>
        <v>62956390.360829338</v>
      </c>
      <c r="M53" s="37">
        <f t="shared" si="14"/>
        <v>58403318.747096688</v>
      </c>
      <c r="N53" s="41">
        <f>'jan-juli'!M53</f>
        <v>55693650.646996178</v>
      </c>
      <c r="O53" s="41">
        <f t="shared" si="15"/>
        <v>2709668.1001005098</v>
      </c>
      <c r="Q53" s="63"/>
      <c r="R53" s="64"/>
      <c r="S53" s="64"/>
      <c r="T53" s="64"/>
    </row>
    <row r="54" spans="1:20" s="34" customFormat="1" x14ac:dyDescent="0.2">
      <c r="A54" s="33">
        <v>418</v>
      </c>
      <c r="B54" s="34" t="s">
        <v>110</v>
      </c>
      <c r="C54" s="36">
        <v>63683</v>
      </c>
      <c r="D54" s="36">
        <v>5100</v>
      </c>
      <c r="E54" s="37">
        <f t="shared" si="6"/>
        <v>12486.862745098038</v>
      </c>
      <c r="F54" s="38">
        <f t="shared" si="7"/>
        <v>0.68038010466386556</v>
      </c>
      <c r="G54" s="39">
        <f t="shared" si="8"/>
        <v>3519.5471498714496</v>
      </c>
      <c r="H54" s="39">
        <f t="shared" si="9"/>
        <v>1410.7220576040793</v>
      </c>
      <c r="I54" s="37">
        <f t="shared" si="10"/>
        <v>4930.2692074755287</v>
      </c>
      <c r="J54" s="40">
        <f t="shared" si="11"/>
        <v>-224.10157078961711</v>
      </c>
      <c r="K54" s="37">
        <f t="shared" si="12"/>
        <v>4706.1676366859119</v>
      </c>
      <c r="L54" s="37">
        <f t="shared" si="13"/>
        <v>25144372.958125196</v>
      </c>
      <c r="M54" s="37">
        <f t="shared" si="14"/>
        <v>24001454.947098151</v>
      </c>
      <c r="N54" s="41">
        <f>'jan-juli'!M54</f>
        <v>22912923.733803242</v>
      </c>
      <c r="O54" s="41">
        <f t="shared" si="15"/>
        <v>1088531.2132949084</v>
      </c>
      <c r="Q54" s="63"/>
      <c r="R54" s="64"/>
      <c r="S54" s="64"/>
      <c r="T54" s="64"/>
    </row>
    <row r="55" spans="1:20" s="34" customFormat="1" x14ac:dyDescent="0.2">
      <c r="A55" s="33">
        <v>419</v>
      </c>
      <c r="B55" s="34" t="s">
        <v>111</v>
      </c>
      <c r="C55" s="36">
        <v>114581</v>
      </c>
      <c r="D55" s="36">
        <v>7866</v>
      </c>
      <c r="E55" s="37">
        <f t="shared" si="6"/>
        <v>14566.615814899567</v>
      </c>
      <c r="F55" s="38">
        <f t="shared" si="7"/>
        <v>0.79370101161962225</v>
      </c>
      <c r="G55" s="39">
        <f t="shared" si="8"/>
        <v>2271.6953079905325</v>
      </c>
      <c r="H55" s="39">
        <f t="shared" si="9"/>
        <v>682.80848317354423</v>
      </c>
      <c r="I55" s="37">
        <f t="shared" si="10"/>
        <v>2954.5037911640766</v>
      </c>
      <c r="J55" s="40">
        <f t="shared" si="11"/>
        <v>-224.10157078961711</v>
      </c>
      <c r="K55" s="37">
        <f t="shared" si="12"/>
        <v>2730.4022203744594</v>
      </c>
      <c r="L55" s="37">
        <f t="shared" si="13"/>
        <v>23240126.821296625</v>
      </c>
      <c r="M55" s="37">
        <f t="shared" si="14"/>
        <v>21477343.865465496</v>
      </c>
      <c r="N55" s="41">
        <f>'jan-juli'!M55</f>
        <v>20705235.194136541</v>
      </c>
      <c r="O55" s="41">
        <f t="shared" si="15"/>
        <v>772108.6713289544</v>
      </c>
      <c r="Q55" s="63"/>
      <c r="R55" s="64"/>
      <c r="S55" s="64"/>
      <c r="T55" s="64"/>
    </row>
    <row r="56" spans="1:20" s="34" customFormat="1" x14ac:dyDescent="0.2">
      <c r="A56" s="33">
        <v>420</v>
      </c>
      <c r="B56" s="34" t="s">
        <v>112</v>
      </c>
      <c r="C56" s="36">
        <v>77124</v>
      </c>
      <c r="D56" s="36">
        <v>6127</v>
      </c>
      <c r="E56" s="37">
        <f t="shared" si="6"/>
        <v>12587.563244654806</v>
      </c>
      <c r="F56" s="38">
        <f t="shared" si="7"/>
        <v>0.68586704064024073</v>
      </c>
      <c r="G56" s="39">
        <f t="shared" si="8"/>
        <v>3459.1268501373893</v>
      </c>
      <c r="H56" s="39">
        <f t="shared" si="9"/>
        <v>1375.4768827592106</v>
      </c>
      <c r="I56" s="37">
        <f t="shared" si="10"/>
        <v>4834.6037328965995</v>
      </c>
      <c r="J56" s="40">
        <f t="shared" si="11"/>
        <v>-224.10157078961711</v>
      </c>
      <c r="K56" s="37">
        <f t="shared" si="12"/>
        <v>4610.5021621069827</v>
      </c>
      <c r="L56" s="37">
        <f t="shared" si="13"/>
        <v>29621617.071457464</v>
      </c>
      <c r="M56" s="37">
        <f t="shared" si="14"/>
        <v>28248546.747229483</v>
      </c>
      <c r="N56" s="41">
        <f>'jan-juli'!M56</f>
        <v>27475744.022943623</v>
      </c>
      <c r="O56" s="41">
        <f t="shared" si="15"/>
        <v>772802.72428585961</v>
      </c>
      <c r="Q56" s="63"/>
      <c r="R56" s="64"/>
      <c r="S56" s="64"/>
      <c r="T56" s="64"/>
    </row>
    <row r="57" spans="1:20" s="34" customFormat="1" x14ac:dyDescent="0.2">
      <c r="A57" s="33">
        <v>423</v>
      </c>
      <c r="B57" s="34" t="s">
        <v>113</v>
      </c>
      <c r="C57" s="36">
        <v>63143</v>
      </c>
      <c r="D57" s="36">
        <v>4777</v>
      </c>
      <c r="E57" s="37">
        <f t="shared" si="6"/>
        <v>13218.128532551811</v>
      </c>
      <c r="F57" s="38">
        <f t="shared" si="7"/>
        <v>0.72022507638826616</v>
      </c>
      <c r="G57" s="39">
        <f t="shared" si="8"/>
        <v>3080.7876773991861</v>
      </c>
      <c r="H57" s="39">
        <f t="shared" si="9"/>
        <v>1154.7790319952589</v>
      </c>
      <c r="I57" s="37">
        <f t="shared" si="10"/>
        <v>4235.5667093944448</v>
      </c>
      <c r="J57" s="40">
        <f t="shared" si="11"/>
        <v>-224.10157078961711</v>
      </c>
      <c r="K57" s="37">
        <f t="shared" si="12"/>
        <v>4011.4651386048276</v>
      </c>
      <c r="L57" s="37">
        <f t="shared" si="13"/>
        <v>20233302.170777261</v>
      </c>
      <c r="M57" s="37">
        <f t="shared" si="14"/>
        <v>19162768.967115261</v>
      </c>
      <c r="N57" s="41">
        <f>'jan-juli'!M57</f>
        <v>18268796.563995708</v>
      </c>
      <c r="O57" s="41">
        <f t="shared" si="15"/>
        <v>893972.40311955288</v>
      </c>
      <c r="Q57" s="63"/>
      <c r="R57" s="64"/>
      <c r="S57" s="64"/>
      <c r="T57" s="64"/>
    </row>
    <row r="58" spans="1:20" s="34" customFormat="1" x14ac:dyDescent="0.2">
      <c r="A58" s="33">
        <v>425</v>
      </c>
      <c r="B58" s="34" t="s">
        <v>114</v>
      </c>
      <c r="C58" s="36">
        <v>95423</v>
      </c>
      <c r="D58" s="36">
        <v>7329</v>
      </c>
      <c r="E58" s="37">
        <f t="shared" si="6"/>
        <v>13019.920862327739</v>
      </c>
      <c r="F58" s="38">
        <f t="shared" si="7"/>
        <v>0.70942520149854049</v>
      </c>
      <c r="G58" s="39">
        <f t="shared" si="8"/>
        <v>3199.7122795336295</v>
      </c>
      <c r="H58" s="39">
        <f t="shared" si="9"/>
        <v>1224.1517165736841</v>
      </c>
      <c r="I58" s="37">
        <f t="shared" si="10"/>
        <v>4423.8639961073131</v>
      </c>
      <c r="J58" s="40">
        <f t="shared" si="11"/>
        <v>-224.10157078961711</v>
      </c>
      <c r="K58" s="37">
        <f t="shared" si="12"/>
        <v>4199.7624253176964</v>
      </c>
      <c r="L58" s="37">
        <f t="shared" si="13"/>
        <v>32422499.227470499</v>
      </c>
      <c r="M58" s="37">
        <f t="shared" si="14"/>
        <v>30780058.815153398</v>
      </c>
      <c r="N58" s="41">
        <f>'jan-juli'!M58</f>
        <v>30110902.871577248</v>
      </c>
      <c r="O58" s="41">
        <f t="shared" si="15"/>
        <v>669155.94357614964</v>
      </c>
      <c r="Q58" s="63"/>
      <c r="R58" s="64"/>
      <c r="S58" s="64"/>
      <c r="T58" s="64"/>
    </row>
    <row r="59" spans="1:20" s="34" customFormat="1" x14ac:dyDescent="0.2">
      <c r="A59" s="33">
        <v>426</v>
      </c>
      <c r="B59" s="34" t="s">
        <v>80</v>
      </c>
      <c r="C59" s="36">
        <v>49846</v>
      </c>
      <c r="D59" s="36">
        <v>3743</v>
      </c>
      <c r="E59" s="37">
        <f t="shared" si="6"/>
        <v>13317.125300561047</v>
      </c>
      <c r="F59" s="38">
        <f t="shared" si="7"/>
        <v>0.72561917999575154</v>
      </c>
      <c r="G59" s="39">
        <f t="shared" si="8"/>
        <v>3021.3896165936444</v>
      </c>
      <c r="H59" s="39">
        <f t="shared" si="9"/>
        <v>1120.1301631920264</v>
      </c>
      <c r="I59" s="37">
        <f t="shared" si="10"/>
        <v>4141.5197797856708</v>
      </c>
      <c r="J59" s="40">
        <f t="shared" si="11"/>
        <v>-224.10157078961711</v>
      </c>
      <c r="K59" s="37">
        <f t="shared" si="12"/>
        <v>3917.4182089960536</v>
      </c>
      <c r="L59" s="37">
        <f t="shared" si="13"/>
        <v>15501708.535737766</v>
      </c>
      <c r="M59" s="37">
        <f t="shared" si="14"/>
        <v>14662896.356272228</v>
      </c>
      <c r="N59" s="41">
        <f>'jan-juli'!M59</f>
        <v>14080470.732475597</v>
      </c>
      <c r="O59" s="41">
        <f t="shared" si="15"/>
        <v>582425.62379663065</v>
      </c>
      <c r="Q59" s="63"/>
      <c r="R59" s="64"/>
      <c r="S59" s="64"/>
      <c r="T59" s="64"/>
    </row>
    <row r="60" spans="1:20" s="34" customFormat="1" x14ac:dyDescent="0.2">
      <c r="A60" s="33">
        <v>427</v>
      </c>
      <c r="B60" s="34" t="s">
        <v>115</v>
      </c>
      <c r="C60" s="36">
        <v>302769</v>
      </c>
      <c r="D60" s="36">
        <v>21086</v>
      </c>
      <c r="E60" s="37">
        <f t="shared" si="6"/>
        <v>14358.768851370578</v>
      </c>
      <c r="F60" s="38">
        <f t="shared" si="7"/>
        <v>0.78237591406015439</v>
      </c>
      <c r="G60" s="39">
        <f t="shared" si="8"/>
        <v>2396.4034861079258</v>
      </c>
      <c r="H60" s="39">
        <f t="shared" si="9"/>
        <v>755.55492040869058</v>
      </c>
      <c r="I60" s="37">
        <f t="shared" si="10"/>
        <v>3151.9584065166164</v>
      </c>
      <c r="J60" s="40">
        <f t="shared" si="11"/>
        <v>-224.10157078961711</v>
      </c>
      <c r="K60" s="37">
        <f t="shared" si="12"/>
        <v>2927.8568357269992</v>
      </c>
      <c r="L60" s="37">
        <f t="shared" si="13"/>
        <v>66462194.95980937</v>
      </c>
      <c r="M60" s="37">
        <f t="shared" si="14"/>
        <v>61736789.238139503</v>
      </c>
      <c r="N60" s="41">
        <f>'jan-juli'!M60</f>
        <v>58774038.088426538</v>
      </c>
      <c r="O60" s="41">
        <f t="shared" si="15"/>
        <v>2962751.1497129649</v>
      </c>
      <c r="Q60" s="63"/>
      <c r="R60" s="64"/>
      <c r="S60" s="64"/>
      <c r="T60" s="64"/>
    </row>
    <row r="61" spans="1:20" s="34" customFormat="1" x14ac:dyDescent="0.2">
      <c r="A61" s="33">
        <v>428</v>
      </c>
      <c r="B61" s="34" t="s">
        <v>116</v>
      </c>
      <c r="C61" s="36">
        <v>96115</v>
      </c>
      <c r="D61" s="36">
        <v>6550</v>
      </c>
      <c r="E61" s="37">
        <f t="shared" si="6"/>
        <v>14674.045801526718</v>
      </c>
      <c r="F61" s="38">
        <f t="shared" si="7"/>
        <v>0.79955462169266589</v>
      </c>
      <c r="G61" s="39">
        <f t="shared" si="8"/>
        <v>2207.237316014242</v>
      </c>
      <c r="H61" s="39">
        <f t="shared" si="9"/>
        <v>645.20798785404168</v>
      </c>
      <c r="I61" s="37">
        <f t="shared" si="10"/>
        <v>2852.4453038682836</v>
      </c>
      <c r="J61" s="40">
        <f t="shared" si="11"/>
        <v>-224.10157078961711</v>
      </c>
      <c r="K61" s="37">
        <f t="shared" si="12"/>
        <v>2628.3437330786664</v>
      </c>
      <c r="L61" s="37">
        <f t="shared" si="13"/>
        <v>18683516.740337256</v>
      </c>
      <c r="M61" s="37">
        <f t="shared" si="14"/>
        <v>17215651.451665264</v>
      </c>
      <c r="N61" s="41">
        <f>'jan-juli'!M61</f>
        <v>16975043.226747312</v>
      </c>
      <c r="O61" s="41">
        <f t="shared" si="15"/>
        <v>240608.22491795197</v>
      </c>
      <c r="Q61" s="63"/>
      <c r="R61" s="64"/>
      <c r="S61" s="64"/>
      <c r="T61" s="64"/>
    </row>
    <row r="62" spans="1:20" s="34" customFormat="1" x14ac:dyDescent="0.2">
      <c r="A62" s="33">
        <v>429</v>
      </c>
      <c r="B62" s="34" t="s">
        <v>117</v>
      </c>
      <c r="C62" s="36">
        <v>64263</v>
      </c>
      <c r="D62" s="36">
        <v>4518</v>
      </c>
      <c r="E62" s="37">
        <f t="shared" si="6"/>
        <v>14223.771580345285</v>
      </c>
      <c r="F62" s="38">
        <f t="shared" si="7"/>
        <v>0.77502022678589633</v>
      </c>
      <c r="G62" s="39">
        <f t="shared" si="8"/>
        <v>2477.4018487231019</v>
      </c>
      <c r="H62" s="39">
        <f t="shared" si="9"/>
        <v>802.80396526754316</v>
      </c>
      <c r="I62" s="37">
        <f t="shared" si="10"/>
        <v>3280.2058139906449</v>
      </c>
      <c r="J62" s="40">
        <f t="shared" si="11"/>
        <v>-224.10157078961711</v>
      </c>
      <c r="K62" s="37">
        <f t="shared" si="12"/>
        <v>3056.1042432010277</v>
      </c>
      <c r="L62" s="37">
        <f t="shared" si="13"/>
        <v>14819969.867609734</v>
      </c>
      <c r="M62" s="37">
        <f t="shared" si="14"/>
        <v>13807478.970782243</v>
      </c>
      <c r="N62" s="41">
        <f>'jan-juli'!M62</f>
        <v>12625391.495945701</v>
      </c>
      <c r="O62" s="41">
        <f t="shared" si="15"/>
        <v>1182087.4748365413</v>
      </c>
      <c r="Q62" s="63"/>
      <c r="R62" s="64"/>
      <c r="S62" s="64"/>
      <c r="T62" s="64"/>
    </row>
    <row r="63" spans="1:20" s="34" customFormat="1" x14ac:dyDescent="0.2">
      <c r="A63" s="33">
        <v>430</v>
      </c>
      <c r="B63" s="34" t="s">
        <v>118</v>
      </c>
      <c r="C63" s="36">
        <v>33657</v>
      </c>
      <c r="D63" s="36">
        <v>2530</v>
      </c>
      <c r="E63" s="37">
        <f t="shared" si="6"/>
        <v>13303.162055335968</v>
      </c>
      <c r="F63" s="38">
        <f t="shared" si="7"/>
        <v>0.72485835524404063</v>
      </c>
      <c r="G63" s="39">
        <f t="shared" si="8"/>
        <v>3029.767563728692</v>
      </c>
      <c r="H63" s="39">
        <f t="shared" si="9"/>
        <v>1125.0172990208039</v>
      </c>
      <c r="I63" s="37">
        <f t="shared" si="10"/>
        <v>4154.7848627494959</v>
      </c>
      <c r="J63" s="40">
        <f t="shared" si="11"/>
        <v>-224.10157078961711</v>
      </c>
      <c r="K63" s="37">
        <f t="shared" si="12"/>
        <v>3930.6832919598787</v>
      </c>
      <c r="L63" s="37">
        <f t="shared" si="13"/>
        <v>10511605.702756224</v>
      </c>
      <c r="M63" s="37">
        <f t="shared" si="14"/>
        <v>9944628.7286584936</v>
      </c>
      <c r="N63" s="41">
        <f>'jan-juli'!M63</f>
        <v>9436367.4601023924</v>
      </c>
      <c r="O63" s="41">
        <f t="shared" si="15"/>
        <v>508261.26855610125</v>
      </c>
      <c r="Q63" s="63"/>
      <c r="R63" s="64"/>
      <c r="S63" s="64"/>
      <c r="T63" s="64"/>
    </row>
    <row r="64" spans="1:20" s="34" customFormat="1" x14ac:dyDescent="0.2">
      <c r="A64" s="33">
        <v>432</v>
      </c>
      <c r="B64" s="34" t="s">
        <v>119</v>
      </c>
      <c r="C64" s="36">
        <v>27862</v>
      </c>
      <c r="D64" s="36">
        <v>1858</v>
      </c>
      <c r="E64" s="37">
        <f t="shared" si="6"/>
        <v>14995.694294940797</v>
      </c>
      <c r="F64" s="38">
        <f t="shared" si="7"/>
        <v>0.81708049989613674</v>
      </c>
      <c r="G64" s="39">
        <f t="shared" si="8"/>
        <v>2014.2482199657948</v>
      </c>
      <c r="H64" s="39">
        <f t="shared" si="9"/>
        <v>532.63101515911399</v>
      </c>
      <c r="I64" s="37">
        <f t="shared" si="10"/>
        <v>2546.8792351249085</v>
      </c>
      <c r="J64" s="40">
        <f t="shared" si="11"/>
        <v>-224.10157078961711</v>
      </c>
      <c r="K64" s="37">
        <f t="shared" si="12"/>
        <v>2322.7776643352913</v>
      </c>
      <c r="L64" s="37">
        <f t="shared" si="13"/>
        <v>4732101.6188620804</v>
      </c>
      <c r="M64" s="37">
        <f t="shared" si="14"/>
        <v>4315720.900334971</v>
      </c>
      <c r="N64" s="41">
        <f>'jan-juli'!M64</f>
        <v>3898485.3916483205</v>
      </c>
      <c r="O64" s="41">
        <f t="shared" si="15"/>
        <v>417235.50868665054</v>
      </c>
      <c r="Q64" s="63"/>
      <c r="R64" s="64"/>
      <c r="S64" s="64"/>
      <c r="T64" s="64"/>
    </row>
    <row r="65" spans="1:20" s="34" customFormat="1" x14ac:dyDescent="0.2">
      <c r="A65" s="33">
        <v>434</v>
      </c>
      <c r="B65" s="34" t="s">
        <v>120</v>
      </c>
      <c r="C65" s="36">
        <v>16006</v>
      </c>
      <c r="D65" s="36">
        <v>1274</v>
      </c>
      <c r="E65" s="37">
        <f t="shared" si="6"/>
        <v>12563.579277864992</v>
      </c>
      <c r="F65" s="38">
        <f t="shared" si="7"/>
        <v>0.68456021008016954</v>
      </c>
      <c r="G65" s="39">
        <f t="shared" si="8"/>
        <v>3473.5172302112774</v>
      </c>
      <c r="H65" s="39">
        <f t="shared" si="9"/>
        <v>1383.8712711356457</v>
      </c>
      <c r="I65" s="37">
        <f t="shared" si="10"/>
        <v>4857.3885013469226</v>
      </c>
      <c r="J65" s="40">
        <f t="shared" si="11"/>
        <v>-224.10157078961711</v>
      </c>
      <c r="K65" s="37">
        <f t="shared" si="12"/>
        <v>4633.2869305573058</v>
      </c>
      <c r="L65" s="37">
        <f t="shared" si="13"/>
        <v>6188312.9507159796</v>
      </c>
      <c r="M65" s="37">
        <f t="shared" si="14"/>
        <v>5902807.5495300079</v>
      </c>
      <c r="N65" s="41">
        <f>'jan-juli'!M65</f>
        <v>5678858.7131108511</v>
      </c>
      <c r="O65" s="41">
        <f t="shared" si="15"/>
        <v>223948.83641915675</v>
      </c>
      <c r="Q65" s="63"/>
      <c r="R65" s="64"/>
      <c r="S65" s="64"/>
      <c r="T65" s="64"/>
    </row>
    <row r="66" spans="1:20" s="34" customFormat="1" x14ac:dyDescent="0.2">
      <c r="A66" s="33">
        <v>436</v>
      </c>
      <c r="B66" s="34" t="s">
        <v>121</v>
      </c>
      <c r="C66" s="36">
        <v>18084</v>
      </c>
      <c r="D66" s="36">
        <v>1620</v>
      </c>
      <c r="E66" s="37">
        <f t="shared" si="6"/>
        <v>11162.962962962964</v>
      </c>
      <c r="F66" s="38">
        <f t="shared" si="7"/>
        <v>0.60824388512488325</v>
      </c>
      <c r="G66" s="39">
        <f t="shared" si="8"/>
        <v>4313.8870191524948</v>
      </c>
      <c r="H66" s="39">
        <f t="shared" si="9"/>
        <v>1874.0869813513555</v>
      </c>
      <c r="I66" s="37">
        <f t="shared" si="10"/>
        <v>6187.9740005038502</v>
      </c>
      <c r="J66" s="40">
        <f t="shared" si="11"/>
        <v>-224.10157078961711</v>
      </c>
      <c r="K66" s="37">
        <f t="shared" si="12"/>
        <v>5963.8724297142335</v>
      </c>
      <c r="L66" s="37">
        <f t="shared" si="13"/>
        <v>10024517.880816238</v>
      </c>
      <c r="M66" s="37">
        <f t="shared" si="14"/>
        <v>9661473.3361370582</v>
      </c>
      <c r="N66" s="41">
        <f>'jan-juli'!M66</f>
        <v>9193746.9507375024</v>
      </c>
      <c r="O66" s="41">
        <f t="shared" si="15"/>
        <v>467726.38539955579</v>
      </c>
      <c r="Q66" s="63"/>
      <c r="R66" s="64"/>
      <c r="S66" s="64"/>
      <c r="T66" s="64"/>
    </row>
    <row r="67" spans="1:20" s="34" customFormat="1" x14ac:dyDescent="0.2">
      <c r="A67" s="33">
        <v>437</v>
      </c>
      <c r="B67" s="34" t="s">
        <v>122</v>
      </c>
      <c r="C67" s="36">
        <v>80306</v>
      </c>
      <c r="D67" s="36">
        <v>5584</v>
      </c>
      <c r="E67" s="37">
        <f t="shared" si="6"/>
        <v>14381.446991404011</v>
      </c>
      <c r="F67" s="38">
        <f t="shared" si="7"/>
        <v>0.78361159315781936</v>
      </c>
      <c r="G67" s="39">
        <f t="shared" si="8"/>
        <v>2382.7966020878662</v>
      </c>
      <c r="H67" s="39">
        <f t="shared" si="9"/>
        <v>747.61757139698898</v>
      </c>
      <c r="I67" s="37">
        <f t="shared" si="10"/>
        <v>3130.4141734848554</v>
      </c>
      <c r="J67" s="40">
        <f t="shared" si="11"/>
        <v>-224.10157078961711</v>
      </c>
      <c r="K67" s="37">
        <f t="shared" si="12"/>
        <v>2906.3126026952382</v>
      </c>
      <c r="L67" s="37">
        <f t="shared" si="13"/>
        <v>17480232.744739432</v>
      </c>
      <c r="M67" s="37">
        <f t="shared" si="14"/>
        <v>16228849.57345021</v>
      </c>
      <c r="N67" s="41">
        <f>'jan-juli'!M67</f>
        <v>15069578.378344575</v>
      </c>
      <c r="O67" s="41">
        <f t="shared" si="15"/>
        <v>1159271.1951056346</v>
      </c>
      <c r="Q67" s="63"/>
      <c r="R67" s="64"/>
      <c r="S67" s="64"/>
      <c r="T67" s="64"/>
    </row>
    <row r="68" spans="1:20" s="34" customFormat="1" x14ac:dyDescent="0.2">
      <c r="A68" s="33">
        <v>438</v>
      </c>
      <c r="B68" s="34" t="s">
        <v>123</v>
      </c>
      <c r="C68" s="36">
        <v>34569</v>
      </c>
      <c r="D68" s="36">
        <v>2441</v>
      </c>
      <c r="E68" s="37">
        <f t="shared" si="6"/>
        <v>14161.818926669397</v>
      </c>
      <c r="F68" s="38">
        <f t="shared" si="7"/>
        <v>0.77164457079826632</v>
      </c>
      <c r="G68" s="39">
        <f t="shared" si="8"/>
        <v>2514.5734409286347</v>
      </c>
      <c r="H68" s="39">
        <f t="shared" si="9"/>
        <v>824.48739405410379</v>
      </c>
      <c r="I68" s="37">
        <f t="shared" si="10"/>
        <v>3339.0608349827385</v>
      </c>
      <c r="J68" s="40">
        <f t="shared" si="11"/>
        <v>-224.10157078961711</v>
      </c>
      <c r="K68" s="37">
        <f t="shared" si="12"/>
        <v>3114.9592641931213</v>
      </c>
      <c r="L68" s="37">
        <f t="shared" si="13"/>
        <v>8150647.4981928645</v>
      </c>
      <c r="M68" s="37">
        <f t="shared" si="14"/>
        <v>7603615.563895409</v>
      </c>
      <c r="N68" s="41">
        <f>'jan-juli'!M68</f>
        <v>7106589.8498458294</v>
      </c>
      <c r="O68" s="41">
        <f t="shared" si="15"/>
        <v>497025.71404957958</v>
      </c>
      <c r="Q68" s="63"/>
      <c r="R68" s="64"/>
      <c r="S68" s="64"/>
      <c r="T68" s="64"/>
    </row>
    <row r="69" spans="1:20" s="34" customFormat="1" x14ac:dyDescent="0.2">
      <c r="A69" s="33">
        <v>439</v>
      </c>
      <c r="B69" s="34" t="s">
        <v>124</v>
      </c>
      <c r="C69" s="36">
        <v>19680</v>
      </c>
      <c r="D69" s="36">
        <v>1577</v>
      </c>
      <c r="E69" s="37">
        <f t="shared" si="6"/>
        <v>12479.391249207356</v>
      </c>
      <c r="F69" s="38">
        <f t="shared" si="7"/>
        <v>0.67997300023260288</v>
      </c>
      <c r="G69" s="39">
        <f t="shared" si="8"/>
        <v>3524.030047405859</v>
      </c>
      <c r="H69" s="39">
        <f t="shared" si="9"/>
        <v>1413.3370811658183</v>
      </c>
      <c r="I69" s="37">
        <f t="shared" si="10"/>
        <v>4937.3671285716773</v>
      </c>
      <c r="J69" s="40">
        <f t="shared" si="11"/>
        <v>-224.10157078961711</v>
      </c>
      <c r="K69" s="37">
        <f t="shared" si="12"/>
        <v>4713.2655577820606</v>
      </c>
      <c r="L69" s="37">
        <f t="shared" si="13"/>
        <v>7786227.9617575351</v>
      </c>
      <c r="M69" s="37">
        <f t="shared" si="14"/>
        <v>7432819.7846223097</v>
      </c>
      <c r="N69" s="41">
        <f>'jan-juli'!M69</f>
        <v>7147691.4761191597</v>
      </c>
      <c r="O69" s="41">
        <f t="shared" si="15"/>
        <v>285128.30850315001</v>
      </c>
      <c r="Q69" s="63"/>
      <c r="R69" s="64"/>
      <c r="S69" s="64"/>
      <c r="T69" s="64"/>
    </row>
    <row r="70" spans="1:20" s="34" customFormat="1" x14ac:dyDescent="0.2">
      <c r="A70" s="33">
        <v>441</v>
      </c>
      <c r="B70" s="34" t="s">
        <v>125</v>
      </c>
      <c r="C70" s="36">
        <v>25735</v>
      </c>
      <c r="D70" s="36">
        <v>1963</v>
      </c>
      <c r="E70" s="37">
        <f t="shared" si="6"/>
        <v>13110.035659704534</v>
      </c>
      <c r="F70" s="38">
        <f t="shared" si="7"/>
        <v>0.71433534718706071</v>
      </c>
      <c r="G70" s="39">
        <f t="shared" si="8"/>
        <v>3145.6434011075526</v>
      </c>
      <c r="H70" s="39">
        <f t="shared" si="9"/>
        <v>1192.6115374918058</v>
      </c>
      <c r="I70" s="37">
        <f t="shared" si="10"/>
        <v>4338.2549385993589</v>
      </c>
      <c r="J70" s="40">
        <f t="shared" si="11"/>
        <v>-224.10157078961711</v>
      </c>
      <c r="K70" s="37">
        <f t="shared" si="12"/>
        <v>4114.1533678097421</v>
      </c>
      <c r="L70" s="37">
        <f t="shared" si="13"/>
        <v>8515994.4444705416</v>
      </c>
      <c r="M70" s="37">
        <f t="shared" si="14"/>
        <v>8076083.0610105237</v>
      </c>
      <c r="N70" s="41">
        <f>'jan-juli'!M70</f>
        <v>7838068.5273442687</v>
      </c>
      <c r="O70" s="41">
        <f t="shared" si="15"/>
        <v>238014.53366625495</v>
      </c>
      <c r="Q70" s="63"/>
      <c r="R70" s="64"/>
      <c r="S70" s="64"/>
      <c r="T70" s="64"/>
    </row>
    <row r="71" spans="1:20" s="34" customFormat="1" x14ac:dyDescent="0.2">
      <c r="A71" s="33">
        <v>501</v>
      </c>
      <c r="B71" s="34" t="s">
        <v>126</v>
      </c>
      <c r="C71" s="36">
        <v>471216</v>
      </c>
      <c r="D71" s="36">
        <v>27781</v>
      </c>
      <c r="E71" s="37">
        <f t="shared" si="6"/>
        <v>16961.808430222096</v>
      </c>
      <c r="F71" s="38">
        <f t="shared" si="7"/>
        <v>0.9242094856511005</v>
      </c>
      <c r="G71" s="39">
        <f t="shared" si="8"/>
        <v>834.57973879701524</v>
      </c>
      <c r="H71" s="39">
        <f t="shared" si="9"/>
        <v>0</v>
      </c>
      <c r="I71" s="37">
        <f t="shared" si="10"/>
        <v>834.57973879701524</v>
      </c>
      <c r="J71" s="40">
        <f t="shared" si="11"/>
        <v>-224.10157078961711</v>
      </c>
      <c r="K71" s="37">
        <f t="shared" si="12"/>
        <v>610.47816800739815</v>
      </c>
      <c r="L71" s="37">
        <f t="shared" si="13"/>
        <v>23185459.72351988</v>
      </c>
      <c r="M71" s="37">
        <f t="shared" si="14"/>
        <v>16959693.985413529</v>
      </c>
      <c r="N71" s="41">
        <f>'jan-juli'!M71</f>
        <v>15157549.82265023</v>
      </c>
      <c r="O71" s="41">
        <f t="shared" si="15"/>
        <v>1802144.1627632994</v>
      </c>
      <c r="Q71" s="63"/>
      <c r="R71" s="64"/>
      <c r="S71" s="64"/>
      <c r="T71" s="64"/>
    </row>
    <row r="72" spans="1:20" s="34" customFormat="1" x14ac:dyDescent="0.2">
      <c r="A72" s="33">
        <v>502</v>
      </c>
      <c r="B72" s="34" t="s">
        <v>127</v>
      </c>
      <c r="C72" s="36">
        <v>460085</v>
      </c>
      <c r="D72" s="36">
        <v>30319</v>
      </c>
      <c r="E72" s="37">
        <f t="shared" si="6"/>
        <v>15174.807876249217</v>
      </c>
      <c r="F72" s="38">
        <f t="shared" si="7"/>
        <v>0.82683998229656452</v>
      </c>
      <c r="G72" s="39">
        <f t="shared" si="8"/>
        <v>1906.7800711807427</v>
      </c>
      <c r="H72" s="39">
        <f t="shared" si="9"/>
        <v>469.94126170116692</v>
      </c>
      <c r="I72" s="37">
        <f t="shared" si="10"/>
        <v>2376.7213328819098</v>
      </c>
      <c r="J72" s="40">
        <f t="shared" si="11"/>
        <v>-224.10157078961711</v>
      </c>
      <c r="K72" s="37">
        <f t="shared" si="12"/>
        <v>2152.6197620922926</v>
      </c>
      <c r="L72" s="37">
        <f t="shared" si="13"/>
        <v>72059814.091646627</v>
      </c>
      <c r="M72" s="37">
        <f t="shared" si="14"/>
        <v>65265278.566876218</v>
      </c>
      <c r="N72" s="41">
        <f>'jan-juli'!M72</f>
        <v>62442948.4872903</v>
      </c>
      <c r="O72" s="41">
        <f t="shared" si="15"/>
        <v>2822330.0795859173</v>
      </c>
      <c r="Q72" s="63"/>
      <c r="R72" s="64"/>
      <c r="S72" s="64"/>
      <c r="T72" s="64"/>
    </row>
    <row r="73" spans="1:20" s="34" customFormat="1" x14ac:dyDescent="0.2">
      <c r="A73" s="33">
        <v>511</v>
      </c>
      <c r="B73" s="34" t="s">
        <v>128</v>
      </c>
      <c r="C73" s="36">
        <v>37536</v>
      </c>
      <c r="D73" s="36">
        <v>2675</v>
      </c>
      <c r="E73" s="37">
        <f t="shared" ref="E73:E136" si="16">(C73*1000)/D73</f>
        <v>14032.14953271028</v>
      </c>
      <c r="F73" s="38">
        <f t="shared" ref="F73:F136" si="17">IF(ISNUMBER(C73),E73/E$435,"")</f>
        <v>0.76457918715190254</v>
      </c>
      <c r="G73" s="39">
        <f t="shared" ref="G73:G136" si="18">(E$435-E73)*0.6</f>
        <v>2592.3750773041047</v>
      </c>
      <c r="H73" s="39">
        <f t="shared" ref="H73:H136" si="19">IF(E73&gt;=E$435*0.9,0,IF(E73&lt;0.9*E$435,(E$435*0.9-E73)*0.35))</f>
        <v>869.87168193979471</v>
      </c>
      <c r="I73" s="37">
        <f t="shared" ref="I73:I136" si="20">G73+H73</f>
        <v>3462.2467592438993</v>
      </c>
      <c r="J73" s="40">
        <f t="shared" ref="J73:J136" si="21">I$437</f>
        <v>-224.10157078961711</v>
      </c>
      <c r="K73" s="37">
        <f t="shared" ref="K73:K136" si="22">I73+J73</f>
        <v>3238.1451884542821</v>
      </c>
      <c r="L73" s="37">
        <f t="shared" ref="L73:L136" si="23">(I73*D73)</f>
        <v>9261510.0809774306</v>
      </c>
      <c r="M73" s="37">
        <f t="shared" ref="M73:M136" si="24">(K73*D73)</f>
        <v>8662038.3791152053</v>
      </c>
      <c r="N73" s="41">
        <f>'jan-juli'!M73</f>
        <v>8457639.4093967974</v>
      </c>
      <c r="O73" s="41">
        <f t="shared" ref="O73:O136" si="25">M73-N73</f>
        <v>204398.96971840784</v>
      </c>
      <c r="Q73" s="63"/>
      <c r="R73" s="64"/>
      <c r="S73" s="64"/>
      <c r="T73" s="64"/>
    </row>
    <row r="74" spans="1:20" s="34" customFormat="1" x14ac:dyDescent="0.2">
      <c r="A74" s="33">
        <v>512</v>
      </c>
      <c r="B74" s="34" t="s">
        <v>129</v>
      </c>
      <c r="C74" s="36">
        <v>29813</v>
      </c>
      <c r="D74" s="36">
        <v>2048</v>
      </c>
      <c r="E74" s="37">
        <f t="shared" si="16"/>
        <v>14557.12890625</v>
      </c>
      <c r="F74" s="38">
        <f t="shared" si="17"/>
        <v>0.79318409203528051</v>
      </c>
      <c r="G74" s="39">
        <f t="shared" si="18"/>
        <v>2277.3874531802726</v>
      </c>
      <c r="H74" s="39">
        <f t="shared" si="19"/>
        <v>686.12890120089287</v>
      </c>
      <c r="I74" s="37">
        <f t="shared" si="20"/>
        <v>2963.5163543811655</v>
      </c>
      <c r="J74" s="40">
        <f t="shared" si="21"/>
        <v>-224.10157078961711</v>
      </c>
      <c r="K74" s="37">
        <f t="shared" si="22"/>
        <v>2739.4147835915483</v>
      </c>
      <c r="L74" s="37">
        <f t="shared" si="23"/>
        <v>6069281.4937726269</v>
      </c>
      <c r="M74" s="37">
        <f t="shared" si="24"/>
        <v>5610321.4767954908</v>
      </c>
      <c r="N74" s="41">
        <f>'jan-juli'!M74</f>
        <v>5342907.25624099</v>
      </c>
      <c r="O74" s="41">
        <f t="shared" si="25"/>
        <v>267414.22055450082</v>
      </c>
      <c r="Q74" s="63"/>
      <c r="R74" s="64"/>
      <c r="S74" s="64"/>
      <c r="T74" s="64"/>
    </row>
    <row r="75" spans="1:20" s="34" customFormat="1" x14ac:dyDescent="0.2">
      <c r="A75" s="33">
        <v>513</v>
      </c>
      <c r="B75" s="34" t="s">
        <v>130</v>
      </c>
      <c r="C75" s="36">
        <v>38931</v>
      </c>
      <c r="D75" s="36">
        <v>2202</v>
      </c>
      <c r="E75" s="37">
        <f t="shared" si="16"/>
        <v>17679.83651226158</v>
      </c>
      <c r="F75" s="38">
        <f t="shared" si="17"/>
        <v>0.96333316560036564</v>
      </c>
      <c r="G75" s="39">
        <f t="shared" si="18"/>
        <v>403.76288957332508</v>
      </c>
      <c r="H75" s="39">
        <f t="shared" si="19"/>
        <v>0</v>
      </c>
      <c r="I75" s="37">
        <f t="shared" si="20"/>
        <v>403.76288957332508</v>
      </c>
      <c r="J75" s="40">
        <f t="shared" si="21"/>
        <v>-224.10157078961711</v>
      </c>
      <c r="K75" s="37">
        <f t="shared" si="22"/>
        <v>179.66131878370797</v>
      </c>
      <c r="L75" s="37">
        <f t="shared" si="23"/>
        <v>889085.8828404618</v>
      </c>
      <c r="M75" s="37">
        <f t="shared" si="24"/>
        <v>395614.22396172496</v>
      </c>
      <c r="N75" s="41">
        <f>'jan-juli'!M75</f>
        <v>263301.64175068744</v>
      </c>
      <c r="O75" s="41">
        <f t="shared" si="25"/>
        <v>132312.58221103752</v>
      </c>
      <c r="Q75" s="63"/>
      <c r="R75" s="64"/>
      <c r="S75" s="64"/>
      <c r="T75" s="64"/>
    </row>
    <row r="76" spans="1:20" s="34" customFormat="1" x14ac:dyDescent="0.2">
      <c r="A76" s="33">
        <v>514</v>
      </c>
      <c r="B76" s="34" t="s">
        <v>131</v>
      </c>
      <c r="C76" s="36">
        <v>32612</v>
      </c>
      <c r="D76" s="36">
        <v>2360</v>
      </c>
      <c r="E76" s="37">
        <f t="shared" si="16"/>
        <v>13818.644067796609</v>
      </c>
      <c r="F76" s="38">
        <f t="shared" si="17"/>
        <v>0.75294577101450666</v>
      </c>
      <c r="G76" s="39">
        <f t="shared" si="18"/>
        <v>2720.4783562523071</v>
      </c>
      <c r="H76" s="39">
        <f t="shared" si="19"/>
        <v>944.59859465957959</v>
      </c>
      <c r="I76" s="37">
        <f t="shared" si="20"/>
        <v>3665.0769509118868</v>
      </c>
      <c r="J76" s="40">
        <f t="shared" si="21"/>
        <v>-224.10157078961711</v>
      </c>
      <c r="K76" s="37">
        <f t="shared" si="22"/>
        <v>3440.9753801222696</v>
      </c>
      <c r="L76" s="37">
        <f t="shared" si="23"/>
        <v>8649581.6041520536</v>
      </c>
      <c r="M76" s="37">
        <f t="shared" si="24"/>
        <v>8120701.8970885566</v>
      </c>
      <c r="N76" s="41">
        <f>'jan-juli'!M76</f>
        <v>7789990.0023089536</v>
      </c>
      <c r="O76" s="41">
        <f t="shared" si="25"/>
        <v>330711.894779603</v>
      </c>
      <c r="Q76" s="63"/>
      <c r="R76" s="64"/>
      <c r="S76" s="64"/>
      <c r="T76" s="64"/>
    </row>
    <row r="77" spans="1:20" s="34" customFormat="1" x14ac:dyDescent="0.2">
      <c r="A77" s="33">
        <v>515</v>
      </c>
      <c r="B77" s="34" t="s">
        <v>132</v>
      </c>
      <c r="C77" s="36">
        <v>48003</v>
      </c>
      <c r="D77" s="36">
        <v>3640</v>
      </c>
      <c r="E77" s="37">
        <f t="shared" si="16"/>
        <v>13187.637362637362</v>
      </c>
      <c r="F77" s="38">
        <f t="shared" si="17"/>
        <v>0.71856368346666455</v>
      </c>
      <c r="G77" s="39">
        <f t="shared" si="18"/>
        <v>3099.0823793478553</v>
      </c>
      <c r="H77" s="39">
        <f t="shared" si="19"/>
        <v>1165.450941465316</v>
      </c>
      <c r="I77" s="37">
        <f t="shared" si="20"/>
        <v>4264.5333208131715</v>
      </c>
      <c r="J77" s="40">
        <f t="shared" si="21"/>
        <v>-224.10157078961711</v>
      </c>
      <c r="K77" s="37">
        <f t="shared" si="22"/>
        <v>4040.4317500235543</v>
      </c>
      <c r="L77" s="37">
        <f t="shared" si="23"/>
        <v>15522901.287759945</v>
      </c>
      <c r="M77" s="37">
        <f t="shared" si="24"/>
        <v>14707171.570085738</v>
      </c>
      <c r="N77" s="41">
        <f>'jan-juli'!M77</f>
        <v>14308482.037459569</v>
      </c>
      <c r="O77" s="41">
        <f t="shared" si="25"/>
        <v>398689.5326261688</v>
      </c>
      <c r="Q77" s="63"/>
      <c r="R77" s="64"/>
      <c r="S77" s="64"/>
      <c r="T77" s="64"/>
    </row>
    <row r="78" spans="1:20" s="34" customFormat="1" x14ac:dyDescent="0.2">
      <c r="A78" s="33">
        <v>516</v>
      </c>
      <c r="B78" s="34" t="s">
        <v>133</v>
      </c>
      <c r="C78" s="36">
        <v>100416</v>
      </c>
      <c r="D78" s="36">
        <v>5723</v>
      </c>
      <c r="E78" s="37">
        <f t="shared" si="16"/>
        <v>17546.042285514592</v>
      </c>
      <c r="F78" s="38">
        <f t="shared" si="17"/>
        <v>0.95604302941037089</v>
      </c>
      <c r="G78" s="39">
        <f t="shared" si="18"/>
        <v>484.03942562151786</v>
      </c>
      <c r="H78" s="39">
        <f t="shared" si="19"/>
        <v>0</v>
      </c>
      <c r="I78" s="37">
        <f t="shared" si="20"/>
        <v>484.03942562151786</v>
      </c>
      <c r="J78" s="40">
        <f t="shared" si="21"/>
        <v>-224.10157078961711</v>
      </c>
      <c r="K78" s="37">
        <f t="shared" si="22"/>
        <v>259.93785483190072</v>
      </c>
      <c r="L78" s="37">
        <f t="shared" si="23"/>
        <v>2770157.6328319469</v>
      </c>
      <c r="M78" s="37">
        <f t="shared" si="24"/>
        <v>1487624.3432029679</v>
      </c>
      <c r="N78" s="41">
        <f>'jan-juli'!M78</f>
        <v>1630966.1651858254</v>
      </c>
      <c r="O78" s="41">
        <f t="shared" si="25"/>
        <v>-143341.82198285754</v>
      </c>
      <c r="Q78" s="63"/>
      <c r="R78" s="64"/>
      <c r="S78" s="64"/>
      <c r="T78" s="64"/>
    </row>
    <row r="79" spans="1:20" s="34" customFormat="1" x14ac:dyDescent="0.2">
      <c r="A79" s="33">
        <v>517</v>
      </c>
      <c r="B79" s="34" t="s">
        <v>134</v>
      </c>
      <c r="C79" s="36">
        <v>72007</v>
      </c>
      <c r="D79" s="36">
        <v>5916</v>
      </c>
      <c r="E79" s="37">
        <f t="shared" si="16"/>
        <v>12171.568627450981</v>
      </c>
      <c r="F79" s="38">
        <f t="shared" si="17"/>
        <v>0.66320046161470814</v>
      </c>
      <c r="G79" s="39">
        <f t="shared" si="18"/>
        <v>3708.7236204596843</v>
      </c>
      <c r="H79" s="39">
        <f t="shared" si="19"/>
        <v>1521.0749987805495</v>
      </c>
      <c r="I79" s="37">
        <f t="shared" si="20"/>
        <v>5229.7986192402341</v>
      </c>
      <c r="J79" s="40">
        <f t="shared" si="21"/>
        <v>-224.10157078961711</v>
      </c>
      <c r="K79" s="37">
        <f t="shared" si="22"/>
        <v>5005.6970484506173</v>
      </c>
      <c r="L79" s="37">
        <f t="shared" si="23"/>
        <v>30939488.631425224</v>
      </c>
      <c r="M79" s="37">
        <f t="shared" si="24"/>
        <v>29613703.738633852</v>
      </c>
      <c r="N79" s="41">
        <f>'jan-juli'!M79</f>
        <v>28821105.531211764</v>
      </c>
      <c r="O79" s="41">
        <f t="shared" si="25"/>
        <v>792598.20742208883</v>
      </c>
      <c r="Q79" s="63"/>
      <c r="R79" s="64"/>
      <c r="S79" s="64"/>
      <c r="T79" s="64"/>
    </row>
    <row r="80" spans="1:20" s="34" customFormat="1" x14ac:dyDescent="0.2">
      <c r="A80" s="33">
        <v>519</v>
      </c>
      <c r="B80" s="34" t="s">
        <v>135</v>
      </c>
      <c r="C80" s="36">
        <v>51133</v>
      </c>
      <c r="D80" s="36">
        <v>3163</v>
      </c>
      <c r="E80" s="37">
        <f t="shared" si="16"/>
        <v>16165.981662978185</v>
      </c>
      <c r="F80" s="38">
        <f t="shared" si="17"/>
        <v>0.88084673631646238</v>
      </c>
      <c r="G80" s="39">
        <f t="shared" si="18"/>
        <v>1312.0757991433616</v>
      </c>
      <c r="H80" s="39">
        <f t="shared" si="19"/>
        <v>123.030436346028</v>
      </c>
      <c r="I80" s="37">
        <f t="shared" si="20"/>
        <v>1435.1062354893895</v>
      </c>
      <c r="J80" s="40">
        <f t="shared" si="21"/>
        <v>-224.10157078961711</v>
      </c>
      <c r="K80" s="37">
        <f t="shared" si="22"/>
        <v>1211.0046646997723</v>
      </c>
      <c r="L80" s="37">
        <f t="shared" si="23"/>
        <v>4539241.0228529386</v>
      </c>
      <c r="M80" s="37">
        <f t="shared" si="24"/>
        <v>3830407.7544453801</v>
      </c>
      <c r="N80" s="41">
        <f>'jan-juli'!M80</f>
        <v>3854632.935297973</v>
      </c>
      <c r="O80" s="41">
        <f t="shared" si="25"/>
        <v>-24225.180852592923</v>
      </c>
      <c r="Q80" s="63"/>
      <c r="R80" s="64"/>
      <c r="S80" s="64"/>
      <c r="T80" s="64"/>
    </row>
    <row r="81" spans="1:20" s="34" customFormat="1" x14ac:dyDescent="0.2">
      <c r="A81" s="33">
        <v>520</v>
      </c>
      <c r="B81" s="34" t="s">
        <v>136</v>
      </c>
      <c r="C81" s="36">
        <v>64455</v>
      </c>
      <c r="D81" s="36">
        <v>4502</v>
      </c>
      <c r="E81" s="37">
        <f t="shared" si="16"/>
        <v>14316.97023545091</v>
      </c>
      <c r="F81" s="38">
        <f t="shared" si="17"/>
        <v>0.78009840470854463</v>
      </c>
      <c r="G81" s="39">
        <f t="shared" si="18"/>
        <v>2421.4826556597268</v>
      </c>
      <c r="H81" s="39">
        <f t="shared" si="19"/>
        <v>770.18443598057434</v>
      </c>
      <c r="I81" s="37">
        <f t="shared" si="20"/>
        <v>3191.6670916403009</v>
      </c>
      <c r="J81" s="40">
        <f t="shared" si="21"/>
        <v>-224.10157078961711</v>
      </c>
      <c r="K81" s="37">
        <f t="shared" si="22"/>
        <v>2967.5655208506837</v>
      </c>
      <c r="L81" s="37">
        <f t="shared" si="23"/>
        <v>14368885.246564634</v>
      </c>
      <c r="M81" s="37">
        <f t="shared" si="24"/>
        <v>13359979.974869778</v>
      </c>
      <c r="N81" s="41">
        <f>'jan-juli'!M81</f>
        <v>12762635.97050632</v>
      </c>
      <c r="O81" s="41">
        <f t="shared" si="25"/>
        <v>597344.0043634586</v>
      </c>
      <c r="Q81" s="63"/>
      <c r="R81" s="64"/>
      <c r="S81" s="64"/>
      <c r="T81" s="64"/>
    </row>
    <row r="82" spans="1:20" s="34" customFormat="1" x14ac:dyDescent="0.2">
      <c r="A82" s="33">
        <v>521</v>
      </c>
      <c r="B82" s="34" t="s">
        <v>137</v>
      </c>
      <c r="C82" s="36">
        <v>82750</v>
      </c>
      <c r="D82" s="36">
        <v>5082</v>
      </c>
      <c r="E82" s="37">
        <f t="shared" si="16"/>
        <v>16282.959464777647</v>
      </c>
      <c r="F82" s="38">
        <f t="shared" si="17"/>
        <v>0.88722058462859432</v>
      </c>
      <c r="G82" s="39">
        <f t="shared" si="18"/>
        <v>1241.8891180636849</v>
      </c>
      <c r="H82" s="39">
        <f t="shared" si="19"/>
        <v>82.088205716216535</v>
      </c>
      <c r="I82" s="37">
        <f t="shared" si="20"/>
        <v>1323.9773237799016</v>
      </c>
      <c r="J82" s="40">
        <f t="shared" si="21"/>
        <v>-224.10157078961711</v>
      </c>
      <c r="K82" s="37">
        <f t="shared" si="22"/>
        <v>1099.8757529902844</v>
      </c>
      <c r="L82" s="37">
        <f t="shared" si="23"/>
        <v>6728452.7594494596</v>
      </c>
      <c r="M82" s="37">
        <f t="shared" si="24"/>
        <v>5589568.576696625</v>
      </c>
      <c r="N82" s="41">
        <f>'jan-juli'!M82</f>
        <v>5183573.7676839447</v>
      </c>
      <c r="O82" s="41">
        <f t="shared" si="25"/>
        <v>405994.80901268031</v>
      </c>
      <c r="Q82" s="63"/>
      <c r="R82" s="64"/>
      <c r="S82" s="64"/>
      <c r="T82" s="64"/>
    </row>
    <row r="83" spans="1:20" s="34" customFormat="1" x14ac:dyDescent="0.2">
      <c r="A83" s="33">
        <v>522</v>
      </c>
      <c r="B83" s="34" t="s">
        <v>138</v>
      </c>
      <c r="C83" s="36">
        <v>90677</v>
      </c>
      <c r="D83" s="36">
        <v>6204</v>
      </c>
      <c r="E83" s="37">
        <f t="shared" si="16"/>
        <v>14615.892972275951</v>
      </c>
      <c r="F83" s="38">
        <f t="shared" si="17"/>
        <v>0.79638600929899883</v>
      </c>
      <c r="G83" s="39">
        <f t="shared" si="18"/>
        <v>2242.1290135647018</v>
      </c>
      <c r="H83" s="39">
        <f t="shared" si="19"/>
        <v>665.56147809180993</v>
      </c>
      <c r="I83" s="37">
        <f t="shared" si="20"/>
        <v>2907.6904916565118</v>
      </c>
      <c r="J83" s="40">
        <f t="shared" si="21"/>
        <v>-224.10157078961711</v>
      </c>
      <c r="K83" s="37">
        <f t="shared" si="22"/>
        <v>2683.5889208668946</v>
      </c>
      <c r="L83" s="37">
        <f t="shared" si="23"/>
        <v>18039311.810236998</v>
      </c>
      <c r="M83" s="37">
        <f t="shared" si="24"/>
        <v>16648985.665058214</v>
      </c>
      <c r="N83" s="41">
        <f>'jan-juli'!M83</f>
        <v>16379504.989120653</v>
      </c>
      <c r="O83" s="41">
        <f t="shared" si="25"/>
        <v>269480.67593756132</v>
      </c>
      <c r="Q83" s="63"/>
      <c r="R83" s="64"/>
      <c r="S83" s="64"/>
      <c r="T83" s="64"/>
    </row>
    <row r="84" spans="1:20" s="34" customFormat="1" x14ac:dyDescent="0.2">
      <c r="A84" s="33">
        <v>528</v>
      </c>
      <c r="B84" s="34" t="s">
        <v>139</v>
      </c>
      <c r="C84" s="36">
        <v>215510</v>
      </c>
      <c r="D84" s="36">
        <v>14887</v>
      </c>
      <c r="E84" s="37">
        <f t="shared" si="16"/>
        <v>14476.388795593472</v>
      </c>
      <c r="F84" s="38">
        <f t="shared" si="17"/>
        <v>0.78878475121921954</v>
      </c>
      <c r="G84" s="39">
        <f t="shared" si="18"/>
        <v>2325.8315195741898</v>
      </c>
      <c r="H84" s="39">
        <f t="shared" si="19"/>
        <v>714.38793993067782</v>
      </c>
      <c r="I84" s="37">
        <f t="shared" si="20"/>
        <v>3040.2194595048677</v>
      </c>
      <c r="J84" s="40">
        <f t="shared" si="21"/>
        <v>-224.10157078961711</v>
      </c>
      <c r="K84" s="37">
        <f t="shared" si="22"/>
        <v>2816.1178887152505</v>
      </c>
      <c r="L84" s="37">
        <f t="shared" si="23"/>
        <v>45259747.093648963</v>
      </c>
      <c r="M84" s="37">
        <f t="shared" si="24"/>
        <v>41923547.009303935</v>
      </c>
      <c r="N84" s="41">
        <f>'jan-juli'!M84</f>
        <v>40590344.201005667</v>
      </c>
      <c r="O84" s="41">
        <f t="shared" si="25"/>
        <v>1333202.8082982674</v>
      </c>
      <c r="Q84" s="63"/>
      <c r="R84" s="64"/>
      <c r="S84" s="64"/>
      <c r="T84" s="64"/>
    </row>
    <row r="85" spans="1:20" s="34" customFormat="1" x14ac:dyDescent="0.2">
      <c r="A85" s="33">
        <v>529</v>
      </c>
      <c r="B85" s="34" t="s">
        <v>140</v>
      </c>
      <c r="C85" s="36">
        <v>184415</v>
      </c>
      <c r="D85" s="36">
        <v>13179</v>
      </c>
      <c r="E85" s="37">
        <f t="shared" si="16"/>
        <v>13993.095075498899</v>
      </c>
      <c r="F85" s="38">
        <f t="shared" si="17"/>
        <v>0.76245120062498239</v>
      </c>
      <c r="G85" s="39">
        <f t="shared" si="18"/>
        <v>2615.8077516309336</v>
      </c>
      <c r="H85" s="39">
        <f t="shared" si="19"/>
        <v>883.54074196377815</v>
      </c>
      <c r="I85" s="37">
        <f t="shared" si="20"/>
        <v>3499.3484935947117</v>
      </c>
      <c r="J85" s="40">
        <f t="shared" si="21"/>
        <v>-224.10157078961711</v>
      </c>
      <c r="K85" s="37">
        <f t="shared" si="22"/>
        <v>3275.2469228050945</v>
      </c>
      <c r="L85" s="37">
        <f t="shared" si="23"/>
        <v>46117913.797084704</v>
      </c>
      <c r="M85" s="37">
        <f t="shared" si="24"/>
        <v>43164479.195648342</v>
      </c>
      <c r="N85" s="41">
        <f>'jan-juli'!M85</f>
        <v>40205541.860351563</v>
      </c>
      <c r="O85" s="41">
        <f t="shared" si="25"/>
        <v>2958937.3352967799</v>
      </c>
      <c r="Q85" s="63"/>
      <c r="R85" s="64"/>
      <c r="S85" s="64"/>
      <c r="T85" s="64"/>
    </row>
    <row r="86" spans="1:20" s="34" customFormat="1" x14ac:dyDescent="0.2">
      <c r="A86" s="33">
        <v>532</v>
      </c>
      <c r="B86" s="34" t="s">
        <v>141</v>
      </c>
      <c r="C86" s="36">
        <v>99382</v>
      </c>
      <c r="D86" s="36">
        <v>6696</v>
      </c>
      <c r="E86" s="37">
        <f t="shared" si="16"/>
        <v>14841.995221027479</v>
      </c>
      <c r="F86" s="38">
        <f t="shared" si="17"/>
        <v>0.80870579488571004</v>
      </c>
      <c r="G86" s="39">
        <f t="shared" si="18"/>
        <v>2106.4676643137855</v>
      </c>
      <c r="H86" s="39">
        <f t="shared" si="19"/>
        <v>586.4256910287753</v>
      </c>
      <c r="I86" s="37">
        <f t="shared" si="20"/>
        <v>2692.8933553425609</v>
      </c>
      <c r="J86" s="40">
        <f t="shared" si="21"/>
        <v>-224.10157078961711</v>
      </c>
      <c r="K86" s="37">
        <f t="shared" si="22"/>
        <v>2468.7917845529437</v>
      </c>
      <c r="L86" s="37">
        <f t="shared" si="23"/>
        <v>18031613.907373786</v>
      </c>
      <c r="M86" s="37">
        <f t="shared" si="24"/>
        <v>16531029.789366512</v>
      </c>
      <c r="N86" s="41">
        <f>'jan-juli'!M86</f>
        <v>15893687.396381671</v>
      </c>
      <c r="O86" s="41">
        <f t="shared" si="25"/>
        <v>637342.39298484102</v>
      </c>
      <c r="Q86" s="63"/>
      <c r="R86" s="64"/>
      <c r="S86" s="64"/>
      <c r="T86" s="64"/>
    </row>
    <row r="87" spans="1:20" s="34" customFormat="1" x14ac:dyDescent="0.2">
      <c r="A87" s="33">
        <v>533</v>
      </c>
      <c r="B87" s="34" t="s">
        <v>142</v>
      </c>
      <c r="C87" s="36">
        <v>149934</v>
      </c>
      <c r="D87" s="36">
        <v>9080</v>
      </c>
      <c r="E87" s="37">
        <f t="shared" si="16"/>
        <v>16512.555066079294</v>
      </c>
      <c r="F87" s="38">
        <f t="shared" si="17"/>
        <v>0.89973071486969924</v>
      </c>
      <c r="G87" s="39">
        <f t="shared" si="18"/>
        <v>1104.1317572826963</v>
      </c>
      <c r="H87" s="39">
        <f t="shared" si="19"/>
        <v>1.729745260639902</v>
      </c>
      <c r="I87" s="37">
        <f t="shared" si="20"/>
        <v>1105.8615025433362</v>
      </c>
      <c r="J87" s="40">
        <f t="shared" si="21"/>
        <v>-224.10157078961711</v>
      </c>
      <c r="K87" s="37">
        <f t="shared" si="22"/>
        <v>881.75993175371912</v>
      </c>
      <c r="L87" s="37">
        <f t="shared" si="23"/>
        <v>10041222.443093494</v>
      </c>
      <c r="M87" s="37">
        <f t="shared" si="24"/>
        <v>8006380.1803237693</v>
      </c>
      <c r="N87" s="41">
        <f>'jan-juli'!M87</f>
        <v>8461160.6868496966</v>
      </c>
      <c r="O87" s="41">
        <f t="shared" si="25"/>
        <v>-454780.50652592722</v>
      </c>
      <c r="Q87" s="63"/>
      <c r="R87" s="64"/>
      <c r="S87" s="64"/>
      <c r="T87" s="64"/>
    </row>
    <row r="88" spans="1:20" s="34" customFormat="1" x14ac:dyDescent="0.2">
      <c r="A88" s="33">
        <v>534</v>
      </c>
      <c r="B88" s="34" t="s">
        <v>143</v>
      </c>
      <c r="C88" s="36">
        <v>214349</v>
      </c>
      <c r="D88" s="36">
        <v>13707</v>
      </c>
      <c r="E88" s="37">
        <f t="shared" si="16"/>
        <v>15637.922229517764</v>
      </c>
      <c r="F88" s="38">
        <f t="shared" si="17"/>
        <v>0.85207400613268702</v>
      </c>
      <c r="G88" s="39">
        <f t="shared" si="18"/>
        <v>1628.9114592196142</v>
      </c>
      <c r="H88" s="39">
        <f t="shared" si="19"/>
        <v>307.85123805717535</v>
      </c>
      <c r="I88" s="37">
        <f t="shared" si="20"/>
        <v>1936.7626972767896</v>
      </c>
      <c r="J88" s="40">
        <f t="shared" si="21"/>
        <v>-224.10157078961711</v>
      </c>
      <c r="K88" s="37">
        <f t="shared" si="22"/>
        <v>1712.6611264871724</v>
      </c>
      <c r="L88" s="37">
        <f t="shared" si="23"/>
        <v>26547206.291572955</v>
      </c>
      <c r="M88" s="37">
        <f t="shared" si="24"/>
        <v>23475446.060759671</v>
      </c>
      <c r="N88" s="41">
        <f>'jan-juli'!M88</f>
        <v>23170674.1998512</v>
      </c>
      <c r="O88" s="41">
        <f t="shared" si="25"/>
        <v>304771.86090847105</v>
      </c>
      <c r="Q88" s="63"/>
      <c r="R88" s="64"/>
      <c r="S88" s="64"/>
      <c r="T88" s="64"/>
    </row>
    <row r="89" spans="1:20" s="34" customFormat="1" x14ac:dyDescent="0.2">
      <c r="A89" s="33">
        <v>536</v>
      </c>
      <c r="B89" s="34" t="s">
        <v>144</v>
      </c>
      <c r="C89" s="36">
        <v>70542</v>
      </c>
      <c r="D89" s="36">
        <v>5717</v>
      </c>
      <c r="E89" s="37">
        <f t="shared" si="16"/>
        <v>12338.988980234388</v>
      </c>
      <c r="F89" s="38">
        <f t="shared" si="17"/>
        <v>0.6723228071930123</v>
      </c>
      <c r="G89" s="39">
        <f t="shared" si="18"/>
        <v>3608.2714087896402</v>
      </c>
      <c r="H89" s="39">
        <f t="shared" si="19"/>
        <v>1462.477875306357</v>
      </c>
      <c r="I89" s="37">
        <f t="shared" si="20"/>
        <v>5070.7492840959967</v>
      </c>
      <c r="J89" s="40">
        <f t="shared" si="21"/>
        <v>-224.10157078961711</v>
      </c>
      <c r="K89" s="37">
        <f t="shared" si="22"/>
        <v>4846.64771330638</v>
      </c>
      <c r="L89" s="37">
        <f t="shared" si="23"/>
        <v>28989473.657176815</v>
      </c>
      <c r="M89" s="37">
        <f t="shared" si="24"/>
        <v>27708284.976972573</v>
      </c>
      <c r="N89" s="41">
        <f>'jan-juli'!M89</f>
        <v>26448783.68355944</v>
      </c>
      <c r="O89" s="41">
        <f t="shared" si="25"/>
        <v>1259501.2934131324</v>
      </c>
      <c r="Q89" s="63"/>
      <c r="R89" s="64"/>
      <c r="S89" s="64"/>
      <c r="T89" s="64"/>
    </row>
    <row r="90" spans="1:20" s="34" customFormat="1" x14ac:dyDescent="0.2">
      <c r="A90" s="33">
        <v>538</v>
      </c>
      <c r="B90" s="34" t="s">
        <v>145</v>
      </c>
      <c r="C90" s="36">
        <v>91717</v>
      </c>
      <c r="D90" s="36">
        <v>6773</v>
      </c>
      <c r="E90" s="37">
        <f t="shared" si="16"/>
        <v>13541.562084748266</v>
      </c>
      <c r="F90" s="38">
        <f t="shared" si="17"/>
        <v>0.73784821829247405</v>
      </c>
      <c r="G90" s="39">
        <f t="shared" si="18"/>
        <v>2886.727546081313</v>
      </c>
      <c r="H90" s="39">
        <f t="shared" si="19"/>
        <v>1041.5772887264998</v>
      </c>
      <c r="I90" s="37">
        <f t="shared" si="20"/>
        <v>3928.3048348078128</v>
      </c>
      <c r="J90" s="40">
        <f t="shared" si="21"/>
        <v>-224.10157078961711</v>
      </c>
      <c r="K90" s="37">
        <f t="shared" si="22"/>
        <v>3704.2032640181956</v>
      </c>
      <c r="L90" s="37">
        <f t="shared" si="23"/>
        <v>26606408.646153316</v>
      </c>
      <c r="M90" s="37">
        <f t="shared" si="24"/>
        <v>25088568.707195237</v>
      </c>
      <c r="N90" s="41">
        <f>'jan-juli'!M90</f>
        <v>24179348.3625587</v>
      </c>
      <c r="O90" s="41">
        <f t="shared" si="25"/>
        <v>909220.34463653713</v>
      </c>
      <c r="Q90" s="63"/>
      <c r="R90" s="64"/>
      <c r="S90" s="64"/>
      <c r="T90" s="64"/>
    </row>
    <row r="91" spans="1:20" s="34" customFormat="1" x14ac:dyDescent="0.2">
      <c r="A91" s="33">
        <v>540</v>
      </c>
      <c r="B91" s="34" t="s">
        <v>146</v>
      </c>
      <c r="C91" s="36">
        <v>44469</v>
      </c>
      <c r="D91" s="36">
        <v>3026</v>
      </c>
      <c r="E91" s="37">
        <f t="shared" si="16"/>
        <v>14695.637805684071</v>
      </c>
      <c r="F91" s="38">
        <f t="shared" si="17"/>
        <v>0.8007311197729583</v>
      </c>
      <c r="G91" s="39">
        <f t="shared" si="18"/>
        <v>2194.2821135198301</v>
      </c>
      <c r="H91" s="39">
        <f t="shared" si="19"/>
        <v>637.65078639896785</v>
      </c>
      <c r="I91" s="37">
        <f t="shared" si="20"/>
        <v>2831.9328999187978</v>
      </c>
      <c r="J91" s="40">
        <f t="shared" si="21"/>
        <v>-224.10157078961711</v>
      </c>
      <c r="K91" s="37">
        <f t="shared" si="22"/>
        <v>2607.8313291291806</v>
      </c>
      <c r="L91" s="37">
        <f t="shared" si="23"/>
        <v>8569428.955154283</v>
      </c>
      <c r="M91" s="37">
        <f t="shared" si="24"/>
        <v>7891297.601944901</v>
      </c>
      <c r="N91" s="41">
        <f>'jan-juli'!M91</f>
        <v>7711638.7487232564</v>
      </c>
      <c r="O91" s="41">
        <f t="shared" si="25"/>
        <v>179658.85322164465</v>
      </c>
      <c r="Q91" s="63"/>
      <c r="R91" s="64"/>
      <c r="S91" s="64"/>
      <c r="T91" s="64"/>
    </row>
    <row r="92" spans="1:20" s="34" customFormat="1" x14ac:dyDescent="0.2">
      <c r="A92" s="33">
        <v>541</v>
      </c>
      <c r="B92" s="34" t="s">
        <v>147</v>
      </c>
      <c r="C92" s="36">
        <v>17911</v>
      </c>
      <c r="D92" s="36">
        <v>1351</v>
      </c>
      <c r="E92" s="37">
        <f t="shared" si="16"/>
        <v>13257.586972612879</v>
      </c>
      <c r="F92" s="38">
        <f t="shared" si="17"/>
        <v>0.722375075000941</v>
      </c>
      <c r="G92" s="39">
        <f t="shared" si="18"/>
        <v>3057.1126133625457</v>
      </c>
      <c r="H92" s="39">
        <f t="shared" si="19"/>
        <v>1140.9685779738852</v>
      </c>
      <c r="I92" s="37">
        <f t="shared" si="20"/>
        <v>4198.0811913364305</v>
      </c>
      <c r="J92" s="40">
        <f t="shared" si="21"/>
        <v>-224.10157078961711</v>
      </c>
      <c r="K92" s="37">
        <f t="shared" si="22"/>
        <v>3973.9796205468133</v>
      </c>
      <c r="L92" s="37">
        <f t="shared" si="23"/>
        <v>5671607.6894955179</v>
      </c>
      <c r="M92" s="37">
        <f t="shared" si="24"/>
        <v>5368846.4673587447</v>
      </c>
      <c r="N92" s="41">
        <f>'jan-juli'!M92</f>
        <v>5400269.6792878807</v>
      </c>
      <c r="O92" s="41">
        <f t="shared" si="25"/>
        <v>-31423.211929135956</v>
      </c>
      <c r="Q92" s="63"/>
      <c r="R92" s="64"/>
      <c r="S92" s="64"/>
      <c r="T92" s="64"/>
    </row>
    <row r="93" spans="1:20" s="34" customFormat="1" x14ac:dyDescent="0.2">
      <c r="A93" s="33">
        <v>542</v>
      </c>
      <c r="B93" s="34" t="s">
        <v>148</v>
      </c>
      <c r="C93" s="36">
        <v>104963</v>
      </c>
      <c r="D93" s="36">
        <v>6490</v>
      </c>
      <c r="E93" s="37">
        <f t="shared" si="16"/>
        <v>16173.035439137135</v>
      </c>
      <c r="F93" s="38">
        <f t="shared" si="17"/>
        <v>0.88123108017122165</v>
      </c>
      <c r="G93" s="39">
        <f t="shared" si="18"/>
        <v>1307.8435334479921</v>
      </c>
      <c r="H93" s="39">
        <f t="shared" si="19"/>
        <v>120.5616146903957</v>
      </c>
      <c r="I93" s="37">
        <f t="shared" si="20"/>
        <v>1428.4051481383879</v>
      </c>
      <c r="J93" s="40">
        <f t="shared" si="21"/>
        <v>-224.10157078961711</v>
      </c>
      <c r="K93" s="37">
        <f t="shared" si="22"/>
        <v>1204.3035773487707</v>
      </c>
      <c r="L93" s="37">
        <f t="shared" si="23"/>
        <v>9270349.4114181381</v>
      </c>
      <c r="M93" s="37">
        <f t="shared" si="24"/>
        <v>7815930.2169935219</v>
      </c>
      <c r="N93" s="41">
        <f>'jan-juli'!M93</f>
        <v>7380760.0063496232</v>
      </c>
      <c r="O93" s="41">
        <f t="shared" si="25"/>
        <v>435170.2106438987</v>
      </c>
      <c r="Q93" s="63"/>
      <c r="R93" s="64"/>
      <c r="S93" s="64"/>
      <c r="T93" s="64"/>
    </row>
    <row r="94" spans="1:20" s="34" customFormat="1" x14ac:dyDescent="0.2">
      <c r="A94" s="33">
        <v>543</v>
      </c>
      <c r="B94" s="34" t="s">
        <v>149</v>
      </c>
      <c r="C94" s="36">
        <v>34601</v>
      </c>
      <c r="D94" s="36">
        <v>2114</v>
      </c>
      <c r="E94" s="37">
        <f t="shared" si="16"/>
        <v>16367.549668874171</v>
      </c>
      <c r="F94" s="38">
        <f t="shared" si="17"/>
        <v>0.89182970808030559</v>
      </c>
      <c r="G94" s="39">
        <f t="shared" si="18"/>
        <v>1191.13499560577</v>
      </c>
      <c r="H94" s="39">
        <f t="shared" si="19"/>
        <v>52.481634282432879</v>
      </c>
      <c r="I94" s="37">
        <f t="shared" si="20"/>
        <v>1243.6166298882029</v>
      </c>
      <c r="J94" s="40">
        <f t="shared" si="21"/>
        <v>-224.10157078961711</v>
      </c>
      <c r="K94" s="37">
        <f t="shared" si="22"/>
        <v>1019.5150590985858</v>
      </c>
      <c r="L94" s="37">
        <f t="shared" si="23"/>
        <v>2629005.555583661</v>
      </c>
      <c r="M94" s="37">
        <f t="shared" si="24"/>
        <v>2155254.8349344102</v>
      </c>
      <c r="N94" s="41">
        <f>'jan-juli'!M94</f>
        <v>2003723.7986784431</v>
      </c>
      <c r="O94" s="41">
        <f t="shared" si="25"/>
        <v>151531.0362559671</v>
      </c>
      <c r="Q94" s="63"/>
      <c r="R94" s="64"/>
      <c r="S94" s="64"/>
      <c r="T94" s="64"/>
    </row>
    <row r="95" spans="1:20" s="34" customFormat="1" x14ac:dyDescent="0.2">
      <c r="A95" s="33">
        <v>544</v>
      </c>
      <c r="B95" s="34" t="s">
        <v>150</v>
      </c>
      <c r="C95" s="36">
        <v>54183</v>
      </c>
      <c r="D95" s="36">
        <v>3248</v>
      </c>
      <c r="E95" s="37">
        <f t="shared" si="16"/>
        <v>16681.958128078819</v>
      </c>
      <c r="F95" s="38">
        <f t="shared" si="17"/>
        <v>0.90896109366111055</v>
      </c>
      <c r="G95" s="39">
        <f t="shared" si="18"/>
        <v>1002.4899200829815</v>
      </c>
      <c r="H95" s="39">
        <f t="shared" si="19"/>
        <v>0</v>
      </c>
      <c r="I95" s="37">
        <f t="shared" si="20"/>
        <v>1002.4899200829815</v>
      </c>
      <c r="J95" s="40">
        <f t="shared" si="21"/>
        <v>-224.10157078961711</v>
      </c>
      <c r="K95" s="37">
        <f t="shared" si="22"/>
        <v>778.3883492933644</v>
      </c>
      <c r="L95" s="37">
        <f t="shared" si="23"/>
        <v>3256087.2604295239</v>
      </c>
      <c r="M95" s="37">
        <f t="shared" si="24"/>
        <v>2528205.3585048476</v>
      </c>
      <c r="N95" s="41">
        <f>'jan-juli'!M95</f>
        <v>2329999.8784769438</v>
      </c>
      <c r="O95" s="41">
        <f t="shared" si="25"/>
        <v>198205.4800279038</v>
      </c>
      <c r="Q95" s="63"/>
      <c r="R95" s="64"/>
      <c r="S95" s="64"/>
      <c r="T95" s="64"/>
    </row>
    <row r="96" spans="1:20" s="34" customFormat="1" x14ac:dyDescent="0.2">
      <c r="A96" s="33">
        <v>545</v>
      </c>
      <c r="B96" s="34" t="s">
        <v>151</v>
      </c>
      <c r="C96" s="36">
        <v>29194</v>
      </c>
      <c r="D96" s="36">
        <v>1596</v>
      </c>
      <c r="E96" s="37">
        <f t="shared" si="16"/>
        <v>18291.979949874687</v>
      </c>
      <c r="F96" s="38">
        <f t="shared" si="17"/>
        <v>0.99668743757840961</v>
      </c>
      <c r="G96" s="39">
        <f t="shared" si="18"/>
        <v>36.476827005460656</v>
      </c>
      <c r="H96" s="39">
        <f t="shared" si="19"/>
        <v>0</v>
      </c>
      <c r="I96" s="37">
        <f t="shared" si="20"/>
        <v>36.476827005460656</v>
      </c>
      <c r="J96" s="40">
        <f t="shared" si="21"/>
        <v>-224.10157078961711</v>
      </c>
      <c r="K96" s="37">
        <f t="shared" si="22"/>
        <v>-187.62474378415646</v>
      </c>
      <c r="L96" s="37">
        <f t="shared" si="23"/>
        <v>58217.015900715211</v>
      </c>
      <c r="M96" s="37">
        <f t="shared" si="24"/>
        <v>-299449.09107951372</v>
      </c>
      <c r="N96" s="41">
        <f>'jan-juli'!M96</f>
        <v>-277975.92178287962</v>
      </c>
      <c r="O96" s="41">
        <f t="shared" si="25"/>
        <v>-21473.169296634092</v>
      </c>
      <c r="Q96" s="63"/>
      <c r="R96" s="64"/>
      <c r="S96" s="64"/>
      <c r="T96" s="64"/>
    </row>
    <row r="97" spans="1:20" s="34" customFormat="1" x14ac:dyDescent="0.2">
      <c r="A97" s="33">
        <v>602</v>
      </c>
      <c r="B97" s="34" t="s">
        <v>152</v>
      </c>
      <c r="C97" s="36">
        <v>1226229</v>
      </c>
      <c r="D97" s="36">
        <v>68363</v>
      </c>
      <c r="E97" s="37">
        <f t="shared" si="16"/>
        <v>17937.027339350232</v>
      </c>
      <c r="F97" s="38">
        <f t="shared" si="17"/>
        <v>0.97734689550396847</v>
      </c>
      <c r="G97" s="39">
        <f t="shared" si="18"/>
        <v>249.44839332013362</v>
      </c>
      <c r="H97" s="39">
        <f t="shared" si="19"/>
        <v>0</v>
      </c>
      <c r="I97" s="37">
        <f t="shared" si="20"/>
        <v>249.44839332013362</v>
      </c>
      <c r="J97" s="40">
        <f t="shared" si="21"/>
        <v>-224.10157078961711</v>
      </c>
      <c r="K97" s="37">
        <f t="shared" si="22"/>
        <v>25.346822530516505</v>
      </c>
      <c r="L97" s="37">
        <f t="shared" si="23"/>
        <v>17053040.512544293</v>
      </c>
      <c r="M97" s="37">
        <f t="shared" si="24"/>
        <v>1732784.8286536997</v>
      </c>
      <c r="N97" s="41">
        <f>'jan-juli'!M97</f>
        <v>3295363.8215268315</v>
      </c>
      <c r="O97" s="41">
        <f t="shared" si="25"/>
        <v>-1562578.9928731318</v>
      </c>
      <c r="Q97" s="63"/>
      <c r="R97" s="64"/>
      <c r="S97" s="64"/>
      <c r="T97" s="64"/>
    </row>
    <row r="98" spans="1:20" s="34" customFormat="1" x14ac:dyDescent="0.2">
      <c r="A98" s="33">
        <v>604</v>
      </c>
      <c r="B98" s="34" t="s">
        <v>153</v>
      </c>
      <c r="C98" s="36">
        <v>520245</v>
      </c>
      <c r="D98" s="36">
        <v>27216</v>
      </c>
      <c r="E98" s="37">
        <f t="shared" si="16"/>
        <v>19115.410052910054</v>
      </c>
      <c r="F98" s="38">
        <f t="shared" si="17"/>
        <v>1.041554228470823</v>
      </c>
      <c r="G98" s="39">
        <f t="shared" si="18"/>
        <v>-457.58123481575967</v>
      </c>
      <c r="H98" s="39">
        <f t="shared" si="19"/>
        <v>0</v>
      </c>
      <c r="I98" s="37">
        <f t="shared" si="20"/>
        <v>-457.58123481575967</v>
      </c>
      <c r="J98" s="40">
        <f t="shared" si="21"/>
        <v>-224.10157078961711</v>
      </c>
      <c r="K98" s="37">
        <f t="shared" si="22"/>
        <v>-681.68280560537676</v>
      </c>
      <c r="L98" s="37">
        <f t="shared" si="23"/>
        <v>-12453530.886745716</v>
      </c>
      <c r="M98" s="37">
        <f t="shared" si="24"/>
        <v>-18552679.237355933</v>
      </c>
      <c r="N98" s="41">
        <f>'jan-juli'!M98</f>
        <v>-20429463.087244917</v>
      </c>
      <c r="O98" s="41">
        <f t="shared" si="25"/>
        <v>1876783.8498889841</v>
      </c>
      <c r="Q98" s="63"/>
      <c r="R98" s="64"/>
      <c r="S98" s="64"/>
      <c r="T98" s="64"/>
    </row>
    <row r="99" spans="1:20" s="34" customFormat="1" x14ac:dyDescent="0.2">
      <c r="A99" s="33">
        <v>605</v>
      </c>
      <c r="B99" s="34" t="s">
        <v>154</v>
      </c>
      <c r="C99" s="36">
        <v>479235</v>
      </c>
      <c r="D99" s="36">
        <v>30034</v>
      </c>
      <c r="E99" s="37">
        <f t="shared" si="16"/>
        <v>15956.41606179663</v>
      </c>
      <c r="F99" s="38">
        <f t="shared" si="17"/>
        <v>0.86942799418911521</v>
      </c>
      <c r="G99" s="39">
        <f t="shared" si="18"/>
        <v>1437.8151598522948</v>
      </c>
      <c r="H99" s="39">
        <f t="shared" si="19"/>
        <v>196.37839675957238</v>
      </c>
      <c r="I99" s="37">
        <f t="shared" si="20"/>
        <v>1634.1935566118671</v>
      </c>
      <c r="J99" s="40">
        <f t="shared" si="21"/>
        <v>-224.10157078961711</v>
      </c>
      <c r="K99" s="37">
        <f t="shared" si="22"/>
        <v>1410.0919858222499</v>
      </c>
      <c r="L99" s="37">
        <f t="shared" si="23"/>
        <v>49081369.279280812</v>
      </c>
      <c r="M99" s="37">
        <f t="shared" si="24"/>
        <v>42350702.702185452</v>
      </c>
      <c r="N99" s="41">
        <f>'jan-juli'!M99</f>
        <v>41392215.690401301</v>
      </c>
      <c r="O99" s="41">
        <f t="shared" si="25"/>
        <v>958487.0117841512</v>
      </c>
      <c r="Q99" s="63"/>
      <c r="R99" s="64"/>
      <c r="S99" s="64"/>
      <c r="T99" s="64"/>
    </row>
    <row r="100" spans="1:20" s="34" customFormat="1" x14ac:dyDescent="0.2">
      <c r="A100" s="33">
        <v>612</v>
      </c>
      <c r="B100" s="34" t="s">
        <v>155</v>
      </c>
      <c r="C100" s="36">
        <v>143121</v>
      </c>
      <c r="D100" s="36">
        <v>6772</v>
      </c>
      <c r="E100" s="37">
        <f t="shared" si="16"/>
        <v>21134.22917897224</v>
      </c>
      <c r="F100" s="38">
        <f t="shared" si="17"/>
        <v>1.1515549865737198</v>
      </c>
      <c r="G100" s="39">
        <f t="shared" si="18"/>
        <v>-1668.8727104530712</v>
      </c>
      <c r="H100" s="39">
        <f t="shared" si="19"/>
        <v>0</v>
      </c>
      <c r="I100" s="37">
        <f t="shared" si="20"/>
        <v>-1668.8727104530712</v>
      </c>
      <c r="J100" s="40">
        <f t="shared" si="21"/>
        <v>-224.10157078961711</v>
      </c>
      <c r="K100" s="37">
        <f t="shared" si="22"/>
        <v>-1892.9742812426884</v>
      </c>
      <c r="L100" s="37">
        <f t="shared" si="23"/>
        <v>-11301605.995188199</v>
      </c>
      <c r="M100" s="37">
        <f t="shared" si="24"/>
        <v>-12819221.832575487</v>
      </c>
      <c r="N100" s="41">
        <f>'jan-juli'!M100</f>
        <v>-10588638.184407067</v>
      </c>
      <c r="O100" s="41">
        <f t="shared" si="25"/>
        <v>-2230583.6481684204</v>
      </c>
      <c r="Q100" s="63"/>
      <c r="R100" s="64"/>
      <c r="S100" s="64"/>
      <c r="T100" s="64"/>
    </row>
    <row r="101" spans="1:20" s="34" customFormat="1" x14ac:dyDescent="0.2">
      <c r="A101" s="33">
        <v>615</v>
      </c>
      <c r="B101" s="34" t="s">
        <v>156</v>
      </c>
      <c r="C101" s="36">
        <v>17113</v>
      </c>
      <c r="D101" s="36">
        <v>1081</v>
      </c>
      <c r="E101" s="37">
        <f t="shared" si="16"/>
        <v>15830.712303422757</v>
      </c>
      <c r="F101" s="38">
        <f t="shared" si="17"/>
        <v>0.86257868880112798</v>
      </c>
      <c r="G101" s="39">
        <f t="shared" si="18"/>
        <v>1513.2374148766187</v>
      </c>
      <c r="H101" s="39">
        <f t="shared" si="19"/>
        <v>240.37471219042789</v>
      </c>
      <c r="I101" s="37">
        <f t="shared" si="20"/>
        <v>1753.6121270670465</v>
      </c>
      <c r="J101" s="40">
        <f t="shared" si="21"/>
        <v>-224.10157078961711</v>
      </c>
      <c r="K101" s="37">
        <f t="shared" si="22"/>
        <v>1529.5105562774293</v>
      </c>
      <c r="L101" s="37">
        <f t="shared" si="23"/>
        <v>1895654.7093594773</v>
      </c>
      <c r="M101" s="37">
        <f t="shared" si="24"/>
        <v>1653400.9113359011</v>
      </c>
      <c r="N101" s="41">
        <f>'jan-juli'!M101</f>
        <v>1495670.1874982959</v>
      </c>
      <c r="O101" s="41">
        <f t="shared" si="25"/>
        <v>157730.72383760521</v>
      </c>
      <c r="Q101" s="63"/>
      <c r="R101" s="64"/>
      <c r="S101" s="64"/>
      <c r="T101" s="64"/>
    </row>
    <row r="102" spans="1:20" s="34" customFormat="1" x14ac:dyDescent="0.2">
      <c r="A102" s="33">
        <v>616</v>
      </c>
      <c r="B102" s="34" t="s">
        <v>100</v>
      </c>
      <c r="C102" s="36">
        <v>60796</v>
      </c>
      <c r="D102" s="36">
        <v>3357</v>
      </c>
      <c r="E102" s="37">
        <f t="shared" si="16"/>
        <v>18110.217456061961</v>
      </c>
      <c r="F102" s="38">
        <f t="shared" si="17"/>
        <v>0.98678362209739012</v>
      </c>
      <c r="G102" s="39">
        <f t="shared" si="18"/>
        <v>145.53432329309652</v>
      </c>
      <c r="H102" s="39">
        <f t="shared" si="19"/>
        <v>0</v>
      </c>
      <c r="I102" s="37">
        <f t="shared" si="20"/>
        <v>145.53432329309652</v>
      </c>
      <c r="J102" s="40">
        <f t="shared" si="21"/>
        <v>-224.10157078961711</v>
      </c>
      <c r="K102" s="37">
        <f t="shared" si="22"/>
        <v>-78.567247496520594</v>
      </c>
      <c r="L102" s="37">
        <f t="shared" si="23"/>
        <v>488558.723294925</v>
      </c>
      <c r="M102" s="37">
        <f t="shared" si="24"/>
        <v>-263750.24984581961</v>
      </c>
      <c r="N102" s="41">
        <f>'jan-juli'!M102</f>
        <v>-516794.09111850127</v>
      </c>
      <c r="O102" s="41">
        <f t="shared" si="25"/>
        <v>253043.84127268166</v>
      </c>
      <c r="Q102" s="63"/>
      <c r="R102" s="64"/>
      <c r="S102" s="64"/>
      <c r="T102" s="64"/>
    </row>
    <row r="103" spans="1:20" s="34" customFormat="1" x14ac:dyDescent="0.2">
      <c r="A103" s="33">
        <v>617</v>
      </c>
      <c r="B103" s="34" t="s">
        <v>157</v>
      </c>
      <c r="C103" s="36">
        <v>82330</v>
      </c>
      <c r="D103" s="36">
        <v>4612</v>
      </c>
      <c r="E103" s="37">
        <f t="shared" si="16"/>
        <v>17851.257588898527</v>
      </c>
      <c r="F103" s="38">
        <f t="shared" si="17"/>
        <v>0.97267350131516517</v>
      </c>
      <c r="G103" s="39">
        <f t="shared" si="18"/>
        <v>300.91024359115687</v>
      </c>
      <c r="H103" s="39">
        <f t="shared" si="19"/>
        <v>0</v>
      </c>
      <c r="I103" s="37">
        <f t="shared" si="20"/>
        <v>300.91024359115687</v>
      </c>
      <c r="J103" s="40">
        <f t="shared" si="21"/>
        <v>-224.10157078961711</v>
      </c>
      <c r="K103" s="37">
        <f t="shared" si="22"/>
        <v>76.808672801539757</v>
      </c>
      <c r="L103" s="37">
        <f t="shared" si="23"/>
        <v>1387798.0434424155</v>
      </c>
      <c r="M103" s="37">
        <f t="shared" si="24"/>
        <v>354241.59896070138</v>
      </c>
      <c r="N103" s="41">
        <f>'jan-juli'!M103</f>
        <v>167623.96537427756</v>
      </c>
      <c r="O103" s="41">
        <f t="shared" si="25"/>
        <v>186617.63358642382</v>
      </c>
      <c r="Q103" s="63"/>
      <c r="R103" s="64"/>
      <c r="S103" s="64"/>
      <c r="T103" s="64"/>
    </row>
    <row r="104" spans="1:20" s="34" customFormat="1" x14ac:dyDescent="0.2">
      <c r="A104" s="33">
        <v>618</v>
      </c>
      <c r="B104" s="34" t="s">
        <v>158</v>
      </c>
      <c r="C104" s="36">
        <v>49323</v>
      </c>
      <c r="D104" s="36">
        <v>2442</v>
      </c>
      <c r="E104" s="37">
        <f t="shared" si="16"/>
        <v>20197.788697788699</v>
      </c>
      <c r="F104" s="38">
        <f t="shared" si="17"/>
        <v>1.1005305230551103</v>
      </c>
      <c r="G104" s="39">
        <f t="shared" si="18"/>
        <v>-1107.0084217429467</v>
      </c>
      <c r="H104" s="39">
        <f t="shared" si="19"/>
        <v>0</v>
      </c>
      <c r="I104" s="37">
        <f t="shared" si="20"/>
        <v>-1107.0084217429467</v>
      </c>
      <c r="J104" s="40">
        <f t="shared" si="21"/>
        <v>-224.10157078961711</v>
      </c>
      <c r="K104" s="37">
        <f t="shared" si="22"/>
        <v>-1331.1099925325639</v>
      </c>
      <c r="L104" s="37">
        <f t="shared" si="23"/>
        <v>-2703314.5658962759</v>
      </c>
      <c r="M104" s="37">
        <f t="shared" si="24"/>
        <v>-3250570.6017645211</v>
      </c>
      <c r="N104" s="41">
        <f>'jan-juli'!M104</f>
        <v>-3009305.2637805711</v>
      </c>
      <c r="O104" s="41">
        <f t="shared" si="25"/>
        <v>-241265.33798395004</v>
      </c>
      <c r="Q104" s="63"/>
      <c r="R104" s="64"/>
      <c r="S104" s="64"/>
      <c r="T104" s="64"/>
    </row>
    <row r="105" spans="1:20" s="34" customFormat="1" x14ac:dyDescent="0.2">
      <c r="A105" s="33">
        <v>619</v>
      </c>
      <c r="B105" s="34" t="s">
        <v>159</v>
      </c>
      <c r="C105" s="36">
        <v>86647</v>
      </c>
      <c r="D105" s="36">
        <v>4719</v>
      </c>
      <c r="E105" s="37">
        <f t="shared" si="16"/>
        <v>18361.30536130536</v>
      </c>
      <c r="F105" s="38">
        <f t="shared" si="17"/>
        <v>1.000464817985957</v>
      </c>
      <c r="G105" s="39">
        <f t="shared" si="18"/>
        <v>-5.1184198529430427</v>
      </c>
      <c r="H105" s="39">
        <f t="shared" si="19"/>
        <v>0</v>
      </c>
      <c r="I105" s="37">
        <f t="shared" si="20"/>
        <v>-5.1184198529430427</v>
      </c>
      <c r="J105" s="40">
        <f t="shared" si="21"/>
        <v>-224.10157078961711</v>
      </c>
      <c r="K105" s="37">
        <f t="shared" si="22"/>
        <v>-229.21999064256016</v>
      </c>
      <c r="L105" s="37">
        <f t="shared" si="23"/>
        <v>-24153.82328603822</v>
      </c>
      <c r="M105" s="37">
        <f t="shared" si="24"/>
        <v>-1081689.1358422413</v>
      </c>
      <c r="N105" s="41">
        <f>'jan-juli'!M105</f>
        <v>-889368.28000840766</v>
      </c>
      <c r="O105" s="41">
        <f t="shared" si="25"/>
        <v>-192320.85583383369</v>
      </c>
      <c r="Q105" s="63"/>
      <c r="R105" s="64"/>
      <c r="S105" s="64"/>
      <c r="T105" s="64"/>
    </row>
    <row r="106" spans="1:20" s="34" customFormat="1" x14ac:dyDescent="0.2">
      <c r="A106" s="33">
        <v>620</v>
      </c>
      <c r="B106" s="34" t="s">
        <v>160</v>
      </c>
      <c r="C106" s="36">
        <v>114937</v>
      </c>
      <c r="D106" s="36">
        <v>4535</v>
      </c>
      <c r="E106" s="37">
        <f t="shared" si="16"/>
        <v>25344.432194046305</v>
      </c>
      <c r="F106" s="38">
        <f t="shared" si="17"/>
        <v>1.3809591553011087</v>
      </c>
      <c r="G106" s="39">
        <f t="shared" si="18"/>
        <v>-4194.9945194975098</v>
      </c>
      <c r="H106" s="39">
        <f t="shared" si="19"/>
        <v>0</v>
      </c>
      <c r="I106" s="37">
        <f t="shared" si="20"/>
        <v>-4194.9945194975098</v>
      </c>
      <c r="J106" s="40">
        <f t="shared" si="21"/>
        <v>-224.10157078961711</v>
      </c>
      <c r="K106" s="37">
        <f t="shared" si="22"/>
        <v>-4419.0960902871266</v>
      </c>
      <c r="L106" s="37">
        <f t="shared" si="23"/>
        <v>-19024300.145921208</v>
      </c>
      <c r="M106" s="37">
        <f t="shared" si="24"/>
        <v>-20040600.769452117</v>
      </c>
      <c r="N106" s="41">
        <f>'jan-juli'!M106</f>
        <v>-19750209.652434438</v>
      </c>
      <c r="O106" s="41">
        <f t="shared" si="25"/>
        <v>-290391.11701767892</v>
      </c>
      <c r="Q106" s="63"/>
      <c r="R106" s="64"/>
      <c r="S106" s="64"/>
      <c r="T106" s="64"/>
    </row>
    <row r="107" spans="1:20" s="34" customFormat="1" x14ac:dyDescent="0.2">
      <c r="A107" s="33">
        <v>621</v>
      </c>
      <c r="B107" s="34" t="s">
        <v>161</v>
      </c>
      <c r="C107" s="36">
        <v>62221</v>
      </c>
      <c r="D107" s="36">
        <v>3502</v>
      </c>
      <c r="E107" s="37">
        <f t="shared" si="16"/>
        <v>17767.275842375784</v>
      </c>
      <c r="F107" s="38">
        <f t="shared" si="17"/>
        <v>0.96809753130128573</v>
      </c>
      <c r="G107" s="39">
        <f t="shared" si="18"/>
        <v>351.2992915048024</v>
      </c>
      <c r="H107" s="39">
        <f t="shared" si="19"/>
        <v>0</v>
      </c>
      <c r="I107" s="37">
        <f t="shared" si="20"/>
        <v>351.2992915048024</v>
      </c>
      <c r="J107" s="40">
        <f t="shared" si="21"/>
        <v>-224.10157078961711</v>
      </c>
      <c r="K107" s="37">
        <f t="shared" si="22"/>
        <v>127.19772071518528</v>
      </c>
      <c r="L107" s="37">
        <f t="shared" si="23"/>
        <v>1230250.1188498179</v>
      </c>
      <c r="M107" s="37">
        <f t="shared" si="24"/>
        <v>445446.41794457886</v>
      </c>
      <c r="N107" s="41">
        <f>'jan-juli'!M107</f>
        <v>521980.90345635812</v>
      </c>
      <c r="O107" s="41">
        <f t="shared" si="25"/>
        <v>-76534.485511779261</v>
      </c>
      <c r="Q107" s="63"/>
      <c r="R107" s="64"/>
      <c r="S107" s="64"/>
      <c r="T107" s="64"/>
    </row>
    <row r="108" spans="1:20" s="34" customFormat="1" x14ac:dyDescent="0.2">
      <c r="A108" s="33">
        <v>622</v>
      </c>
      <c r="B108" s="34" t="s">
        <v>162</v>
      </c>
      <c r="C108" s="36">
        <v>43905</v>
      </c>
      <c r="D108" s="36">
        <v>2257</v>
      </c>
      <c r="E108" s="37">
        <f t="shared" si="16"/>
        <v>19452.813469206911</v>
      </c>
      <c r="F108" s="38">
        <f t="shared" si="17"/>
        <v>1.0599385557738616</v>
      </c>
      <c r="G108" s="39">
        <f t="shared" si="18"/>
        <v>-660.02328459387354</v>
      </c>
      <c r="H108" s="39">
        <f t="shared" si="19"/>
        <v>0</v>
      </c>
      <c r="I108" s="37">
        <f t="shared" si="20"/>
        <v>-660.02328459387354</v>
      </c>
      <c r="J108" s="40">
        <f t="shared" si="21"/>
        <v>-224.10157078961711</v>
      </c>
      <c r="K108" s="37">
        <f t="shared" si="22"/>
        <v>-884.12485538349063</v>
      </c>
      <c r="L108" s="37">
        <f t="shared" si="23"/>
        <v>-1489672.5533283725</v>
      </c>
      <c r="M108" s="37">
        <f t="shared" si="24"/>
        <v>-1995469.7986005384</v>
      </c>
      <c r="N108" s="41">
        <f>'jan-juli'!M108</f>
        <v>-1897045.7741002264</v>
      </c>
      <c r="O108" s="41">
        <f t="shared" si="25"/>
        <v>-98424.024500312051</v>
      </c>
      <c r="Q108" s="63"/>
      <c r="R108" s="64"/>
      <c r="S108" s="64"/>
      <c r="T108" s="64"/>
    </row>
    <row r="109" spans="1:20" s="34" customFormat="1" x14ac:dyDescent="0.2">
      <c r="A109" s="33">
        <v>623</v>
      </c>
      <c r="B109" s="34" t="s">
        <v>163</v>
      </c>
      <c r="C109" s="36">
        <v>219035</v>
      </c>
      <c r="D109" s="36">
        <v>13786</v>
      </c>
      <c r="E109" s="37">
        <f t="shared" si="16"/>
        <v>15888.219933265631</v>
      </c>
      <c r="F109" s="38">
        <f t="shared" si="17"/>
        <v>0.86571214577988953</v>
      </c>
      <c r="G109" s="39">
        <f t="shared" si="18"/>
        <v>1478.7328369708941</v>
      </c>
      <c r="H109" s="39">
        <f t="shared" si="19"/>
        <v>220.24704174542202</v>
      </c>
      <c r="I109" s="37">
        <f t="shared" si="20"/>
        <v>1698.9798787163161</v>
      </c>
      <c r="J109" s="40">
        <f t="shared" si="21"/>
        <v>-224.10157078961711</v>
      </c>
      <c r="K109" s="37">
        <f t="shared" si="22"/>
        <v>1474.8783079266989</v>
      </c>
      <c r="L109" s="37">
        <f t="shared" si="23"/>
        <v>23422136.607983135</v>
      </c>
      <c r="M109" s="37">
        <f t="shared" si="24"/>
        <v>20332672.353077471</v>
      </c>
      <c r="N109" s="41">
        <f>'jan-juli'!M109</f>
        <v>19431179.60670815</v>
      </c>
      <c r="O109" s="41">
        <f t="shared" si="25"/>
        <v>901492.7463693209</v>
      </c>
      <c r="Q109" s="63"/>
      <c r="R109" s="64"/>
      <c r="S109" s="64"/>
      <c r="T109" s="64"/>
    </row>
    <row r="110" spans="1:20" s="34" customFormat="1" x14ac:dyDescent="0.2">
      <c r="A110" s="33">
        <v>624</v>
      </c>
      <c r="B110" s="34" t="s">
        <v>164</v>
      </c>
      <c r="C110" s="36">
        <v>313004</v>
      </c>
      <c r="D110" s="36">
        <v>18562</v>
      </c>
      <c r="E110" s="37">
        <f t="shared" si="16"/>
        <v>16862.6225622239</v>
      </c>
      <c r="F110" s="38">
        <f t="shared" si="17"/>
        <v>0.91880507842509163</v>
      </c>
      <c r="G110" s="39">
        <f t="shared" si="18"/>
        <v>894.09125959593291</v>
      </c>
      <c r="H110" s="39">
        <f t="shared" si="19"/>
        <v>0</v>
      </c>
      <c r="I110" s="37">
        <f t="shared" si="20"/>
        <v>894.09125959593291</v>
      </c>
      <c r="J110" s="40">
        <f t="shared" si="21"/>
        <v>-224.10157078961711</v>
      </c>
      <c r="K110" s="37">
        <f t="shared" si="22"/>
        <v>669.98968880631583</v>
      </c>
      <c r="L110" s="37">
        <f t="shared" si="23"/>
        <v>16596121.960619707</v>
      </c>
      <c r="M110" s="37">
        <f t="shared" si="24"/>
        <v>12436348.603622835</v>
      </c>
      <c r="N110" s="41">
        <f>'jan-juli'!M110</f>
        <v>12648797.581369771</v>
      </c>
      <c r="O110" s="41">
        <f t="shared" si="25"/>
        <v>-212448.97774693556</v>
      </c>
      <c r="Q110" s="63"/>
      <c r="R110" s="64"/>
      <c r="S110" s="64"/>
      <c r="T110" s="64"/>
    </row>
    <row r="111" spans="1:20" s="34" customFormat="1" x14ac:dyDescent="0.2">
      <c r="A111" s="33">
        <v>625</v>
      </c>
      <c r="B111" s="34" t="s">
        <v>165</v>
      </c>
      <c r="C111" s="36">
        <v>375372</v>
      </c>
      <c r="D111" s="36">
        <v>24718</v>
      </c>
      <c r="E111" s="37">
        <f t="shared" si="16"/>
        <v>15186.18011165952</v>
      </c>
      <c r="F111" s="38">
        <f t="shared" si="17"/>
        <v>0.82745962895054592</v>
      </c>
      <c r="G111" s="39">
        <f t="shared" si="18"/>
        <v>1899.9567299345608</v>
      </c>
      <c r="H111" s="39">
        <f t="shared" si="19"/>
        <v>465.96097930756093</v>
      </c>
      <c r="I111" s="37">
        <f t="shared" si="20"/>
        <v>2365.9177092421219</v>
      </c>
      <c r="J111" s="40">
        <f t="shared" si="21"/>
        <v>-224.10157078961711</v>
      </c>
      <c r="K111" s="37">
        <f t="shared" si="22"/>
        <v>2141.8161384525047</v>
      </c>
      <c r="L111" s="37">
        <f t="shared" si="23"/>
        <v>58480753.937046766</v>
      </c>
      <c r="M111" s="37">
        <f t="shared" si="24"/>
        <v>52941411.310269013</v>
      </c>
      <c r="N111" s="41">
        <f>'jan-juli'!M111</f>
        <v>51589942.363166414</v>
      </c>
      <c r="O111" s="41">
        <f t="shared" si="25"/>
        <v>1351468.9471025988</v>
      </c>
      <c r="Q111" s="63"/>
      <c r="R111" s="64"/>
      <c r="S111" s="64"/>
      <c r="T111" s="64"/>
    </row>
    <row r="112" spans="1:20" s="34" customFormat="1" x14ac:dyDescent="0.2">
      <c r="A112" s="33">
        <v>626</v>
      </c>
      <c r="B112" s="34" t="s">
        <v>166</v>
      </c>
      <c r="C112" s="36">
        <v>542363</v>
      </c>
      <c r="D112" s="36">
        <v>25740</v>
      </c>
      <c r="E112" s="37">
        <f t="shared" si="16"/>
        <v>21070.823620823619</v>
      </c>
      <c r="F112" s="38">
        <f t="shared" si="17"/>
        <v>1.1481001652010445</v>
      </c>
      <c r="G112" s="39">
        <f t="shared" si="18"/>
        <v>-1630.8293755638988</v>
      </c>
      <c r="H112" s="39">
        <f t="shared" si="19"/>
        <v>0</v>
      </c>
      <c r="I112" s="37">
        <f t="shared" si="20"/>
        <v>-1630.8293755638988</v>
      </c>
      <c r="J112" s="40">
        <f t="shared" si="21"/>
        <v>-224.10157078961711</v>
      </c>
      <c r="K112" s="37">
        <f t="shared" si="22"/>
        <v>-1854.930946353516</v>
      </c>
      <c r="L112" s="37">
        <f t="shared" si="23"/>
        <v>-41977548.127014756</v>
      </c>
      <c r="M112" s="37">
        <f t="shared" si="24"/>
        <v>-47745922.559139505</v>
      </c>
      <c r="N112" s="41">
        <f>'jan-juli'!M112</f>
        <v>-37468190.618227661</v>
      </c>
      <c r="O112" s="41">
        <f t="shared" si="25"/>
        <v>-10277731.940911844</v>
      </c>
      <c r="Q112" s="63"/>
      <c r="R112" s="64"/>
      <c r="S112" s="64"/>
      <c r="T112" s="64"/>
    </row>
    <row r="113" spans="1:20" s="34" customFormat="1" x14ac:dyDescent="0.2">
      <c r="A113" s="33">
        <v>627</v>
      </c>
      <c r="B113" s="34" t="s">
        <v>167</v>
      </c>
      <c r="C113" s="36">
        <v>403610</v>
      </c>
      <c r="D113" s="36">
        <v>21931</v>
      </c>
      <c r="E113" s="37">
        <f t="shared" si="16"/>
        <v>18403.629565455292</v>
      </c>
      <c r="F113" s="38">
        <f t="shared" si="17"/>
        <v>1.0027709654176369</v>
      </c>
      <c r="G113" s="39">
        <f t="shared" si="18"/>
        <v>-30.512942342902534</v>
      </c>
      <c r="H113" s="39">
        <f t="shared" si="19"/>
        <v>0</v>
      </c>
      <c r="I113" s="37">
        <f t="shared" si="20"/>
        <v>-30.512942342902534</v>
      </c>
      <c r="J113" s="40">
        <f t="shared" si="21"/>
        <v>-224.10157078961711</v>
      </c>
      <c r="K113" s="37">
        <f t="shared" si="22"/>
        <v>-254.61451313251965</v>
      </c>
      <c r="L113" s="37">
        <f t="shared" si="23"/>
        <v>-669179.33852219547</v>
      </c>
      <c r="M113" s="37">
        <f t="shared" si="24"/>
        <v>-5583950.8875092883</v>
      </c>
      <c r="N113" s="41">
        <f>'jan-juli'!M113</f>
        <v>-3692406.8550252775</v>
      </c>
      <c r="O113" s="41">
        <f t="shared" si="25"/>
        <v>-1891544.0324840108</v>
      </c>
      <c r="Q113" s="63"/>
      <c r="R113" s="64"/>
      <c r="S113" s="64"/>
      <c r="T113" s="64"/>
    </row>
    <row r="114" spans="1:20" s="34" customFormat="1" x14ac:dyDescent="0.2">
      <c r="A114" s="33">
        <v>628</v>
      </c>
      <c r="B114" s="34" t="s">
        <v>168</v>
      </c>
      <c r="C114" s="36">
        <v>155277</v>
      </c>
      <c r="D114" s="36">
        <v>9462</v>
      </c>
      <c r="E114" s="37">
        <f t="shared" si="16"/>
        <v>16410.589727330374</v>
      </c>
      <c r="F114" s="38">
        <f t="shared" si="17"/>
        <v>0.8941748607479495</v>
      </c>
      <c r="G114" s="39">
        <f t="shared" si="18"/>
        <v>1165.3109605320481</v>
      </c>
      <c r="H114" s="39">
        <f t="shared" si="19"/>
        <v>37.417613822761808</v>
      </c>
      <c r="I114" s="37">
        <f t="shared" si="20"/>
        <v>1202.7285743548098</v>
      </c>
      <c r="J114" s="40">
        <f t="shared" si="21"/>
        <v>-224.10157078961711</v>
      </c>
      <c r="K114" s="37">
        <f t="shared" si="22"/>
        <v>978.62700356519269</v>
      </c>
      <c r="L114" s="37">
        <f t="shared" si="23"/>
        <v>11380217.770545211</v>
      </c>
      <c r="M114" s="37">
        <f t="shared" si="24"/>
        <v>9259768.7077338528</v>
      </c>
      <c r="N114" s="41">
        <f>'jan-juli'!M114</f>
        <v>8527498.8567149714</v>
      </c>
      <c r="O114" s="41">
        <f t="shared" si="25"/>
        <v>732269.85101888143</v>
      </c>
      <c r="Q114" s="63"/>
      <c r="R114" s="64"/>
      <c r="S114" s="64"/>
      <c r="T114" s="64"/>
    </row>
    <row r="115" spans="1:20" s="34" customFormat="1" x14ac:dyDescent="0.2">
      <c r="A115" s="33">
        <v>631</v>
      </c>
      <c r="B115" s="34" t="s">
        <v>169</v>
      </c>
      <c r="C115" s="36">
        <v>43949</v>
      </c>
      <c r="D115" s="36">
        <v>2696</v>
      </c>
      <c r="E115" s="37">
        <f t="shared" si="16"/>
        <v>16301.557863501484</v>
      </c>
      <c r="F115" s="38">
        <f t="shared" si="17"/>
        <v>0.88823396811238997</v>
      </c>
      <c r="G115" s="39">
        <f t="shared" si="18"/>
        <v>1230.7300788293821</v>
      </c>
      <c r="H115" s="39">
        <f t="shared" si="19"/>
        <v>75.578766162873308</v>
      </c>
      <c r="I115" s="37">
        <f t="shared" si="20"/>
        <v>1306.3088449922554</v>
      </c>
      <c r="J115" s="40">
        <f t="shared" si="21"/>
        <v>-224.10157078961711</v>
      </c>
      <c r="K115" s="37">
        <f t="shared" si="22"/>
        <v>1082.2072742026382</v>
      </c>
      <c r="L115" s="37">
        <f t="shared" si="23"/>
        <v>3521808.6460991208</v>
      </c>
      <c r="M115" s="37">
        <f t="shared" si="24"/>
        <v>2917630.8112503127</v>
      </c>
      <c r="N115" s="41">
        <f>'jan-juli'!M115</f>
        <v>3055356.0365359886</v>
      </c>
      <c r="O115" s="41">
        <f t="shared" si="25"/>
        <v>-137725.22528567584</v>
      </c>
      <c r="Q115" s="63"/>
      <c r="R115" s="64"/>
      <c r="S115" s="64"/>
      <c r="T115" s="64"/>
    </row>
    <row r="116" spans="1:20" s="34" customFormat="1" x14ac:dyDescent="0.2">
      <c r="A116" s="33">
        <v>632</v>
      </c>
      <c r="B116" s="34" t="s">
        <v>170</v>
      </c>
      <c r="C116" s="36">
        <v>24128</v>
      </c>
      <c r="D116" s="36">
        <v>1399</v>
      </c>
      <c r="E116" s="37">
        <f t="shared" si="16"/>
        <v>17246.604717655468</v>
      </c>
      <c r="F116" s="38">
        <f t="shared" si="17"/>
        <v>0.93972737287444374</v>
      </c>
      <c r="G116" s="39">
        <f t="shared" si="18"/>
        <v>663.70196633699231</v>
      </c>
      <c r="H116" s="39">
        <f t="shared" si="19"/>
        <v>0</v>
      </c>
      <c r="I116" s="37">
        <f t="shared" si="20"/>
        <v>663.70196633699231</v>
      </c>
      <c r="J116" s="40">
        <f t="shared" si="21"/>
        <v>-224.10157078961711</v>
      </c>
      <c r="K116" s="37">
        <f t="shared" si="22"/>
        <v>439.60039554737523</v>
      </c>
      <c r="L116" s="37">
        <f t="shared" si="23"/>
        <v>928519.05090545223</v>
      </c>
      <c r="M116" s="37">
        <f t="shared" si="24"/>
        <v>615000.95337077789</v>
      </c>
      <c r="N116" s="41">
        <f>'jan-juli'!M116</f>
        <v>676493.91317402967</v>
      </c>
      <c r="O116" s="41">
        <f t="shared" si="25"/>
        <v>-61492.959803251782</v>
      </c>
      <c r="Q116" s="63"/>
      <c r="R116" s="64"/>
      <c r="S116" s="64"/>
      <c r="T116" s="64"/>
    </row>
    <row r="117" spans="1:20" s="34" customFormat="1" x14ac:dyDescent="0.2">
      <c r="A117" s="33">
        <v>633</v>
      </c>
      <c r="B117" s="34" t="s">
        <v>171</v>
      </c>
      <c r="C117" s="36">
        <v>59966</v>
      </c>
      <c r="D117" s="36">
        <v>2530</v>
      </c>
      <c r="E117" s="37">
        <f t="shared" si="16"/>
        <v>23701.97628458498</v>
      </c>
      <c r="F117" s="38">
        <f t="shared" si="17"/>
        <v>1.2914655533934738</v>
      </c>
      <c r="G117" s="39">
        <f t="shared" si="18"/>
        <v>-3209.520973820715</v>
      </c>
      <c r="H117" s="39">
        <f t="shared" si="19"/>
        <v>0</v>
      </c>
      <c r="I117" s="37">
        <f t="shared" si="20"/>
        <v>-3209.520973820715</v>
      </c>
      <c r="J117" s="40">
        <f t="shared" si="21"/>
        <v>-224.10157078961711</v>
      </c>
      <c r="K117" s="37">
        <f t="shared" si="22"/>
        <v>-3433.6225446103322</v>
      </c>
      <c r="L117" s="37">
        <f t="shared" si="23"/>
        <v>-8120088.0637664087</v>
      </c>
      <c r="M117" s="37">
        <f t="shared" si="24"/>
        <v>-8687065.0378641412</v>
      </c>
      <c r="N117" s="41">
        <f>'jan-juli'!M117</f>
        <v>-8676381.1291420329</v>
      </c>
      <c r="O117" s="41">
        <f t="shared" si="25"/>
        <v>-10683.90872210823</v>
      </c>
      <c r="Q117" s="63"/>
      <c r="R117" s="64"/>
      <c r="S117" s="64"/>
      <c r="T117" s="64"/>
    </row>
    <row r="118" spans="1:20" s="34" customFormat="1" x14ac:dyDescent="0.2">
      <c r="A118" s="33">
        <v>701</v>
      </c>
      <c r="B118" s="34" t="s">
        <v>172</v>
      </c>
      <c r="C118" s="36">
        <v>403472</v>
      </c>
      <c r="D118" s="36">
        <v>27202</v>
      </c>
      <c r="E118" s="37">
        <f t="shared" si="16"/>
        <v>14832.438791265347</v>
      </c>
      <c r="F118" s="38">
        <f t="shared" si="17"/>
        <v>0.80818508725766114</v>
      </c>
      <c r="G118" s="39">
        <f t="shared" si="18"/>
        <v>2112.2015221710644</v>
      </c>
      <c r="H118" s="39">
        <f t="shared" si="19"/>
        <v>589.77044144552121</v>
      </c>
      <c r="I118" s="37">
        <f t="shared" si="20"/>
        <v>2701.9719636165855</v>
      </c>
      <c r="J118" s="40">
        <f t="shared" si="21"/>
        <v>-224.10157078961711</v>
      </c>
      <c r="K118" s="37">
        <f t="shared" si="22"/>
        <v>2477.8703928269683</v>
      </c>
      <c r="L118" s="37">
        <f t="shared" si="23"/>
        <v>73499041.354298353</v>
      </c>
      <c r="M118" s="37">
        <f t="shared" si="24"/>
        <v>67403030.425679192</v>
      </c>
      <c r="N118" s="41">
        <f>'jan-juli'!M118</f>
        <v>64496987.687630571</v>
      </c>
      <c r="O118" s="41">
        <f t="shared" si="25"/>
        <v>2906042.7380486205</v>
      </c>
      <c r="Q118" s="63"/>
      <c r="R118" s="64"/>
      <c r="S118" s="64"/>
      <c r="T118" s="64"/>
    </row>
    <row r="119" spans="1:20" s="34" customFormat="1" x14ac:dyDescent="0.2">
      <c r="A119" s="33">
        <v>702</v>
      </c>
      <c r="B119" s="34" t="s">
        <v>173</v>
      </c>
      <c r="C119" s="36">
        <v>169071</v>
      </c>
      <c r="D119" s="36">
        <v>10861</v>
      </c>
      <c r="E119" s="37">
        <f t="shared" si="16"/>
        <v>15566.798637326214</v>
      </c>
      <c r="F119" s="38">
        <f t="shared" si="17"/>
        <v>0.8481986470383176</v>
      </c>
      <c r="G119" s="39">
        <f t="shared" si="18"/>
        <v>1671.5856145345444</v>
      </c>
      <c r="H119" s="39">
        <f t="shared" si="19"/>
        <v>332.74449532421801</v>
      </c>
      <c r="I119" s="37">
        <f t="shared" si="20"/>
        <v>2004.3301098587624</v>
      </c>
      <c r="J119" s="40">
        <f t="shared" si="21"/>
        <v>-224.10157078961711</v>
      </c>
      <c r="K119" s="37">
        <f t="shared" si="22"/>
        <v>1780.2285390691452</v>
      </c>
      <c r="L119" s="37">
        <f t="shared" si="23"/>
        <v>21769029.323176019</v>
      </c>
      <c r="M119" s="37">
        <f t="shared" si="24"/>
        <v>19335062.162829988</v>
      </c>
      <c r="N119" s="41">
        <f>'jan-juli'!M119</f>
        <v>19366135.112320993</v>
      </c>
      <c r="O119" s="41">
        <f t="shared" si="25"/>
        <v>-31072.949491005391</v>
      </c>
      <c r="Q119" s="63"/>
      <c r="R119" s="64"/>
      <c r="S119" s="64"/>
      <c r="T119" s="64"/>
    </row>
    <row r="120" spans="1:20" s="34" customFormat="1" x14ac:dyDescent="0.2">
      <c r="A120" s="33">
        <v>704</v>
      </c>
      <c r="B120" s="34" t="s">
        <v>174</v>
      </c>
      <c r="C120" s="36">
        <v>784511</v>
      </c>
      <c r="D120" s="36">
        <v>44922</v>
      </c>
      <c r="E120" s="37">
        <f t="shared" si="16"/>
        <v>17463.848448421708</v>
      </c>
      <c r="F120" s="38">
        <f t="shared" si="17"/>
        <v>0.95156447842237879</v>
      </c>
      <c r="G120" s="39">
        <f t="shared" si="18"/>
        <v>533.35572787724811</v>
      </c>
      <c r="H120" s="39">
        <f t="shared" si="19"/>
        <v>0</v>
      </c>
      <c r="I120" s="37">
        <f t="shared" si="20"/>
        <v>533.35572787724811</v>
      </c>
      <c r="J120" s="40">
        <f t="shared" si="21"/>
        <v>-224.10157078961711</v>
      </c>
      <c r="K120" s="37">
        <f t="shared" si="22"/>
        <v>309.25415708763103</v>
      </c>
      <c r="L120" s="37">
        <f t="shared" si="23"/>
        <v>23959406.00770174</v>
      </c>
      <c r="M120" s="37">
        <f t="shared" si="24"/>
        <v>13892315.244690562</v>
      </c>
      <c r="N120" s="41">
        <f>'jan-juli'!M120</f>
        <v>13496072.457186306</v>
      </c>
      <c r="O120" s="41">
        <f t="shared" si="25"/>
        <v>396242.78750425577</v>
      </c>
      <c r="Q120" s="63"/>
      <c r="R120" s="64"/>
      <c r="S120" s="64"/>
      <c r="T120" s="64"/>
    </row>
    <row r="121" spans="1:20" s="34" customFormat="1" x14ac:dyDescent="0.2">
      <c r="A121" s="33">
        <v>709</v>
      </c>
      <c r="B121" s="34" t="s">
        <v>176</v>
      </c>
      <c r="C121" s="36">
        <v>716274</v>
      </c>
      <c r="D121" s="36">
        <v>44082</v>
      </c>
      <c r="E121" s="37">
        <f t="shared" si="16"/>
        <v>16248.672927725602</v>
      </c>
      <c r="F121" s="38">
        <f t="shared" si="17"/>
        <v>0.88535239098025864</v>
      </c>
      <c r="G121" s="39">
        <f t="shared" si="18"/>
        <v>1262.4610402949118</v>
      </c>
      <c r="H121" s="39">
        <f t="shared" si="19"/>
        <v>94.088493684432251</v>
      </c>
      <c r="I121" s="37">
        <f t="shared" si="20"/>
        <v>1356.549533979344</v>
      </c>
      <c r="J121" s="40">
        <f t="shared" si="21"/>
        <v>-224.10157078961711</v>
      </c>
      <c r="K121" s="37">
        <f t="shared" si="22"/>
        <v>1132.4479631897268</v>
      </c>
      <c r="L121" s="37">
        <f t="shared" si="23"/>
        <v>59799416.556877442</v>
      </c>
      <c r="M121" s="37">
        <f t="shared" si="24"/>
        <v>49920571.113329537</v>
      </c>
      <c r="N121" s="41">
        <f>'jan-juli'!M121</f>
        <v>47816317.026179321</v>
      </c>
      <c r="O121" s="41">
        <f t="shared" si="25"/>
        <v>2104254.0871502161</v>
      </c>
      <c r="Q121" s="63"/>
      <c r="R121" s="64"/>
      <c r="S121" s="64"/>
      <c r="T121" s="64"/>
    </row>
    <row r="122" spans="1:20" s="34" customFormat="1" x14ac:dyDescent="0.2">
      <c r="A122" s="33">
        <v>710</v>
      </c>
      <c r="B122" s="34" t="s">
        <v>175</v>
      </c>
      <c r="C122" s="36">
        <v>992386</v>
      </c>
      <c r="D122" s="36">
        <v>62019</v>
      </c>
      <c r="E122" s="37">
        <f t="shared" si="16"/>
        <v>16001.322175462359</v>
      </c>
      <c r="F122" s="38">
        <f t="shared" si="17"/>
        <v>0.87187482386440185</v>
      </c>
      <c r="G122" s="39">
        <f t="shared" si="18"/>
        <v>1410.8714916528572</v>
      </c>
      <c r="H122" s="39">
        <f t="shared" si="19"/>
        <v>180.66125697656716</v>
      </c>
      <c r="I122" s="37">
        <f t="shared" si="20"/>
        <v>1591.5327486294243</v>
      </c>
      <c r="J122" s="40">
        <f t="shared" si="21"/>
        <v>-224.10157078961711</v>
      </c>
      <c r="K122" s="37">
        <f t="shared" si="22"/>
        <v>1367.4311778398071</v>
      </c>
      <c r="L122" s="37">
        <f t="shared" si="23"/>
        <v>98705269.537248269</v>
      </c>
      <c r="M122" s="37">
        <f t="shared" si="24"/>
        <v>84806714.218447</v>
      </c>
      <c r="N122" s="41">
        <f>'jan-juli'!M122</f>
        <v>81594033.264067367</v>
      </c>
      <c r="O122" s="41">
        <f t="shared" si="25"/>
        <v>3212680.9543796331</v>
      </c>
      <c r="Q122" s="63"/>
      <c r="R122" s="64"/>
      <c r="S122" s="64"/>
      <c r="T122" s="64"/>
    </row>
    <row r="123" spans="1:20" s="34" customFormat="1" x14ac:dyDescent="0.2">
      <c r="A123" s="33">
        <v>711</v>
      </c>
      <c r="B123" s="34" t="s">
        <v>177</v>
      </c>
      <c r="C123" s="36">
        <v>101056</v>
      </c>
      <c r="D123" s="36">
        <v>6653</v>
      </c>
      <c r="E123" s="37">
        <f t="shared" si="16"/>
        <v>15189.538554035773</v>
      </c>
      <c r="F123" s="38">
        <f t="shared" si="17"/>
        <v>0.82764262266338695</v>
      </c>
      <c r="G123" s="39">
        <f t="shared" si="18"/>
        <v>1897.941664508809</v>
      </c>
      <c r="H123" s="39">
        <f t="shared" si="19"/>
        <v>464.78552447587231</v>
      </c>
      <c r="I123" s="37">
        <f t="shared" si="20"/>
        <v>2362.7271889846816</v>
      </c>
      <c r="J123" s="40">
        <f t="shared" si="21"/>
        <v>-224.10157078961711</v>
      </c>
      <c r="K123" s="37">
        <f t="shared" si="22"/>
        <v>2138.6256181950644</v>
      </c>
      <c r="L123" s="37">
        <f t="shared" si="23"/>
        <v>15719223.988315087</v>
      </c>
      <c r="M123" s="37">
        <f t="shared" si="24"/>
        <v>14228276.237851763</v>
      </c>
      <c r="N123" s="41">
        <f>'jan-juli'!M123</f>
        <v>13598731.921763338</v>
      </c>
      <c r="O123" s="41">
        <f t="shared" si="25"/>
        <v>629544.316088425</v>
      </c>
      <c r="Q123" s="63"/>
      <c r="R123" s="64"/>
      <c r="S123" s="64"/>
      <c r="T123" s="64"/>
    </row>
    <row r="124" spans="1:20" s="34" customFormat="1" x14ac:dyDescent="0.2">
      <c r="A124" s="33">
        <v>713</v>
      </c>
      <c r="B124" s="34" t="s">
        <v>178</v>
      </c>
      <c r="C124" s="36">
        <v>154987</v>
      </c>
      <c r="D124" s="36">
        <v>9496</v>
      </c>
      <c r="E124" s="37">
        <f t="shared" si="16"/>
        <v>16321.293176074136</v>
      </c>
      <c r="F124" s="38">
        <f t="shared" si="17"/>
        <v>0.88930929938717518</v>
      </c>
      <c r="G124" s="39">
        <f t="shared" si="18"/>
        <v>1218.8888912857913</v>
      </c>
      <c r="H124" s="39">
        <f t="shared" si="19"/>
        <v>68.671406762445343</v>
      </c>
      <c r="I124" s="37">
        <f t="shared" si="20"/>
        <v>1287.5602980482365</v>
      </c>
      <c r="J124" s="40">
        <f t="shared" si="21"/>
        <v>-224.10157078961711</v>
      </c>
      <c r="K124" s="37">
        <f t="shared" si="22"/>
        <v>1063.4587272586193</v>
      </c>
      <c r="L124" s="37">
        <f t="shared" si="23"/>
        <v>12226672.590266054</v>
      </c>
      <c r="M124" s="37">
        <f t="shared" si="24"/>
        <v>10098604.074047849</v>
      </c>
      <c r="N124" s="41">
        <f>'jan-juli'!M124</f>
        <v>10304954.348273654</v>
      </c>
      <c r="O124" s="41">
        <f t="shared" si="25"/>
        <v>-206350.27422580495</v>
      </c>
      <c r="Q124" s="63"/>
      <c r="R124" s="64"/>
      <c r="S124" s="64"/>
      <c r="T124" s="64"/>
    </row>
    <row r="125" spans="1:20" s="34" customFormat="1" x14ac:dyDescent="0.2">
      <c r="A125" s="33">
        <v>714</v>
      </c>
      <c r="B125" s="34" t="s">
        <v>179</v>
      </c>
      <c r="C125" s="36">
        <v>47503</v>
      </c>
      <c r="D125" s="36">
        <v>3176</v>
      </c>
      <c r="E125" s="37">
        <f t="shared" si="16"/>
        <v>14956.863979848866</v>
      </c>
      <c r="F125" s="38">
        <f t="shared" si="17"/>
        <v>0.81496472635191719</v>
      </c>
      <c r="G125" s="39">
        <f t="shared" si="18"/>
        <v>2037.5464090209534</v>
      </c>
      <c r="H125" s="39">
        <f t="shared" si="19"/>
        <v>546.2216254412898</v>
      </c>
      <c r="I125" s="37">
        <f t="shared" si="20"/>
        <v>2583.7680344622431</v>
      </c>
      <c r="J125" s="40">
        <f t="shared" si="21"/>
        <v>-224.10157078961711</v>
      </c>
      <c r="K125" s="37">
        <f t="shared" si="22"/>
        <v>2359.6664636726259</v>
      </c>
      <c r="L125" s="37">
        <f t="shared" si="23"/>
        <v>8206047.2774520842</v>
      </c>
      <c r="M125" s="37">
        <f t="shared" si="24"/>
        <v>7494300.68862426</v>
      </c>
      <c r="N125" s="41">
        <f>'jan-juli'!M125</f>
        <v>7598221.7997174701</v>
      </c>
      <c r="O125" s="41">
        <f t="shared" si="25"/>
        <v>-103921.11109321006</v>
      </c>
      <c r="Q125" s="63"/>
      <c r="R125" s="64"/>
      <c r="S125" s="64"/>
      <c r="T125" s="64"/>
    </row>
    <row r="126" spans="1:20" s="34" customFormat="1" x14ac:dyDescent="0.2">
      <c r="A126" s="33">
        <v>716</v>
      </c>
      <c r="B126" s="34" t="s">
        <v>180</v>
      </c>
      <c r="C126" s="36">
        <v>150221</v>
      </c>
      <c r="D126" s="36">
        <v>9486</v>
      </c>
      <c r="E126" s="37">
        <f t="shared" si="16"/>
        <v>15836.07421463209</v>
      </c>
      <c r="F126" s="38">
        <f t="shared" si="17"/>
        <v>0.86287084687031446</v>
      </c>
      <c r="G126" s="39">
        <f t="shared" si="18"/>
        <v>1510.0202681510189</v>
      </c>
      <c r="H126" s="39">
        <f t="shared" si="19"/>
        <v>238.49804326716136</v>
      </c>
      <c r="I126" s="37">
        <f t="shared" si="20"/>
        <v>1748.5183114181802</v>
      </c>
      <c r="J126" s="40">
        <f t="shared" si="21"/>
        <v>-224.10157078961711</v>
      </c>
      <c r="K126" s="37">
        <f t="shared" si="22"/>
        <v>1524.416740628563</v>
      </c>
      <c r="L126" s="37">
        <f t="shared" si="23"/>
        <v>16586444.702112857</v>
      </c>
      <c r="M126" s="37">
        <f t="shared" si="24"/>
        <v>14460617.201602548</v>
      </c>
      <c r="N126" s="41">
        <f>'jan-juli'!M126</f>
        <v>15463732.14487404</v>
      </c>
      <c r="O126" s="41">
        <f t="shared" si="25"/>
        <v>-1003114.9432714917</v>
      </c>
      <c r="Q126" s="63"/>
      <c r="R126" s="64"/>
      <c r="S126" s="64"/>
      <c r="T126" s="64"/>
    </row>
    <row r="127" spans="1:20" s="34" customFormat="1" x14ac:dyDescent="0.2">
      <c r="A127" s="33">
        <v>722</v>
      </c>
      <c r="B127" s="34" t="s">
        <v>181</v>
      </c>
      <c r="C127" s="36">
        <v>407513</v>
      </c>
      <c r="D127" s="36">
        <v>21748</v>
      </c>
      <c r="E127" s="37">
        <f t="shared" si="16"/>
        <v>18737.952915210593</v>
      </c>
      <c r="F127" s="38">
        <f t="shared" si="17"/>
        <v>1.0209874670595229</v>
      </c>
      <c r="G127" s="39">
        <f t="shared" si="18"/>
        <v>-231.10695219608314</v>
      </c>
      <c r="H127" s="39">
        <f t="shared" si="19"/>
        <v>0</v>
      </c>
      <c r="I127" s="37">
        <f t="shared" si="20"/>
        <v>-231.10695219608314</v>
      </c>
      <c r="J127" s="40">
        <f t="shared" si="21"/>
        <v>-224.10157078961711</v>
      </c>
      <c r="K127" s="37">
        <f t="shared" si="22"/>
        <v>-455.20852298570026</v>
      </c>
      <c r="L127" s="37">
        <f t="shared" si="23"/>
        <v>-5026113.9963604165</v>
      </c>
      <c r="M127" s="37">
        <f t="shared" si="24"/>
        <v>-9899874.9578930084</v>
      </c>
      <c r="N127" s="41">
        <f>'jan-juli'!M127</f>
        <v>-9154949.0895576812</v>
      </c>
      <c r="O127" s="41">
        <f t="shared" si="25"/>
        <v>-744925.86833532713</v>
      </c>
      <c r="Q127" s="63"/>
      <c r="R127" s="64"/>
      <c r="S127" s="64"/>
      <c r="T127" s="64"/>
    </row>
    <row r="128" spans="1:20" s="34" customFormat="1" x14ac:dyDescent="0.2">
      <c r="A128" s="33">
        <v>723</v>
      </c>
      <c r="B128" s="34" t="s">
        <v>182</v>
      </c>
      <c r="C128" s="36">
        <v>93338</v>
      </c>
      <c r="D128" s="36">
        <v>4928</v>
      </c>
      <c r="E128" s="37">
        <f t="shared" si="16"/>
        <v>18940.340909090908</v>
      </c>
      <c r="F128" s="38">
        <f t="shared" si="17"/>
        <v>1.0320151180612172</v>
      </c>
      <c r="G128" s="39">
        <f t="shared" si="18"/>
        <v>-352.539748524272</v>
      </c>
      <c r="H128" s="39">
        <f t="shared" si="19"/>
        <v>0</v>
      </c>
      <c r="I128" s="37">
        <f t="shared" si="20"/>
        <v>-352.539748524272</v>
      </c>
      <c r="J128" s="40">
        <f t="shared" si="21"/>
        <v>-224.10157078961711</v>
      </c>
      <c r="K128" s="37">
        <f t="shared" si="22"/>
        <v>-576.64131931388908</v>
      </c>
      <c r="L128" s="37">
        <f t="shared" si="23"/>
        <v>-1737315.8807276124</v>
      </c>
      <c r="M128" s="37">
        <f t="shared" si="24"/>
        <v>-2841688.4215788455</v>
      </c>
      <c r="N128" s="41">
        <f>'jan-juli'!M128</f>
        <v>-2851848.4602418733</v>
      </c>
      <c r="O128" s="41">
        <f t="shared" si="25"/>
        <v>10160.038663027808</v>
      </c>
      <c r="Q128" s="63"/>
      <c r="R128" s="64"/>
      <c r="S128" s="64"/>
      <c r="T128" s="64"/>
    </row>
    <row r="129" spans="1:20" s="34" customFormat="1" x14ac:dyDescent="0.2">
      <c r="A129" s="33">
        <v>728</v>
      </c>
      <c r="B129" s="34" t="s">
        <v>183</v>
      </c>
      <c r="C129" s="36">
        <v>37925</v>
      </c>
      <c r="D129" s="36">
        <v>2475</v>
      </c>
      <c r="E129" s="37">
        <f t="shared" si="16"/>
        <v>15323.232323232323</v>
      </c>
      <c r="F129" s="38">
        <f t="shared" si="17"/>
        <v>0.8349272851551377</v>
      </c>
      <c r="G129" s="39">
        <f t="shared" si="18"/>
        <v>1817.7254029908788</v>
      </c>
      <c r="H129" s="39">
        <f t="shared" si="19"/>
        <v>417.99270525707971</v>
      </c>
      <c r="I129" s="37">
        <f t="shared" si="20"/>
        <v>2235.7181082479583</v>
      </c>
      <c r="J129" s="40">
        <f t="shared" si="21"/>
        <v>-224.10157078961711</v>
      </c>
      <c r="K129" s="37">
        <f t="shared" si="22"/>
        <v>2011.6165374583411</v>
      </c>
      <c r="L129" s="37">
        <f t="shared" si="23"/>
        <v>5533402.3179136971</v>
      </c>
      <c r="M129" s="37">
        <f t="shared" si="24"/>
        <v>4978750.9302093945</v>
      </c>
      <c r="N129" s="41">
        <f>'jan-juli'!M129</f>
        <v>4995695.3414045162</v>
      </c>
      <c r="O129" s="41">
        <f t="shared" si="25"/>
        <v>-16944.411195121706</v>
      </c>
      <c r="Q129" s="63"/>
      <c r="R129" s="64"/>
      <c r="S129" s="64"/>
      <c r="T129" s="64"/>
    </row>
    <row r="130" spans="1:20" s="34" customFormat="1" x14ac:dyDescent="0.2">
      <c r="A130" s="33">
        <v>805</v>
      </c>
      <c r="B130" s="34" t="s">
        <v>184</v>
      </c>
      <c r="C130" s="36">
        <v>598092</v>
      </c>
      <c r="D130" s="36">
        <v>36198</v>
      </c>
      <c r="E130" s="37">
        <f t="shared" si="16"/>
        <v>16522.791314437261</v>
      </c>
      <c r="F130" s="38">
        <f t="shared" si="17"/>
        <v>0.90028846423167519</v>
      </c>
      <c r="G130" s="39">
        <f t="shared" si="18"/>
        <v>1097.990008267916</v>
      </c>
      <c r="H130" s="39">
        <f t="shared" si="19"/>
        <v>0</v>
      </c>
      <c r="I130" s="37">
        <f t="shared" si="20"/>
        <v>1097.990008267916</v>
      </c>
      <c r="J130" s="40">
        <f t="shared" si="21"/>
        <v>-224.10157078961711</v>
      </c>
      <c r="K130" s="37">
        <f t="shared" si="22"/>
        <v>873.8884374782989</v>
      </c>
      <c r="L130" s="37">
        <f t="shared" si="23"/>
        <v>39745042.319282025</v>
      </c>
      <c r="M130" s="37">
        <f t="shared" si="24"/>
        <v>31633013.659839462</v>
      </c>
      <c r="N130" s="41">
        <f>'jan-juli'!M130</f>
        <v>28421393.473247673</v>
      </c>
      <c r="O130" s="41">
        <f t="shared" si="25"/>
        <v>3211620.1865917891</v>
      </c>
      <c r="Q130" s="63"/>
      <c r="R130" s="64"/>
      <c r="S130" s="64"/>
      <c r="T130" s="64"/>
    </row>
    <row r="131" spans="1:20" s="34" customFormat="1" x14ac:dyDescent="0.2">
      <c r="A131" s="33">
        <v>806</v>
      </c>
      <c r="B131" s="34" t="s">
        <v>185</v>
      </c>
      <c r="C131" s="36">
        <v>838275</v>
      </c>
      <c r="D131" s="36">
        <v>54316</v>
      </c>
      <c r="E131" s="37">
        <f t="shared" si="16"/>
        <v>15433.297739156049</v>
      </c>
      <c r="F131" s="38">
        <f t="shared" si="17"/>
        <v>0.84092449364014765</v>
      </c>
      <c r="G131" s="39">
        <f t="shared" si="18"/>
        <v>1751.6861534366435</v>
      </c>
      <c r="H131" s="39">
        <f t="shared" si="19"/>
        <v>379.46980968377574</v>
      </c>
      <c r="I131" s="37">
        <f t="shared" si="20"/>
        <v>2131.1559631204191</v>
      </c>
      <c r="J131" s="40">
        <f t="shared" si="21"/>
        <v>-224.10157078961711</v>
      </c>
      <c r="K131" s="37">
        <f t="shared" si="22"/>
        <v>1907.0543923308019</v>
      </c>
      <c r="L131" s="37">
        <f t="shared" si="23"/>
        <v>115755867.29284868</v>
      </c>
      <c r="M131" s="37">
        <f t="shared" si="24"/>
        <v>103583566.37383984</v>
      </c>
      <c r="N131" s="41">
        <f>'jan-juli'!M131</f>
        <v>96447519.985344529</v>
      </c>
      <c r="O131" s="41">
        <f t="shared" si="25"/>
        <v>7136046.3884953111</v>
      </c>
      <c r="Q131" s="63"/>
      <c r="R131" s="64"/>
      <c r="S131" s="64"/>
      <c r="T131" s="64"/>
    </row>
    <row r="132" spans="1:20" s="34" customFormat="1" x14ac:dyDescent="0.2">
      <c r="A132" s="33">
        <v>807</v>
      </c>
      <c r="B132" s="34" t="s">
        <v>186</v>
      </c>
      <c r="C132" s="36">
        <v>191243</v>
      </c>
      <c r="D132" s="36">
        <v>12757</v>
      </c>
      <c r="E132" s="37">
        <f t="shared" si="16"/>
        <v>14991.220506388649</v>
      </c>
      <c r="F132" s="38">
        <f t="shared" si="17"/>
        <v>0.81683673356463371</v>
      </c>
      <c r="G132" s="39">
        <f t="shared" si="18"/>
        <v>2016.9324930970836</v>
      </c>
      <c r="H132" s="39">
        <f t="shared" si="19"/>
        <v>534.19684115236589</v>
      </c>
      <c r="I132" s="37">
        <f t="shared" si="20"/>
        <v>2551.1293342494496</v>
      </c>
      <c r="J132" s="40">
        <f t="shared" si="21"/>
        <v>-224.10157078961711</v>
      </c>
      <c r="K132" s="37">
        <f t="shared" si="22"/>
        <v>2327.0277634598324</v>
      </c>
      <c r="L132" s="37">
        <f t="shared" si="23"/>
        <v>32544756.917020228</v>
      </c>
      <c r="M132" s="37">
        <f t="shared" si="24"/>
        <v>29685893.178457081</v>
      </c>
      <c r="N132" s="41">
        <f>'jan-juli'!M132</f>
        <v>27447364.876887843</v>
      </c>
      <c r="O132" s="41">
        <f t="shared" si="25"/>
        <v>2238528.3015692383</v>
      </c>
      <c r="Q132" s="63"/>
      <c r="R132" s="64"/>
      <c r="S132" s="64"/>
      <c r="T132" s="64"/>
    </row>
    <row r="133" spans="1:20" s="34" customFormat="1" x14ac:dyDescent="0.2">
      <c r="A133" s="33">
        <v>811</v>
      </c>
      <c r="B133" s="34" t="s">
        <v>187</v>
      </c>
      <c r="C133" s="36">
        <v>35381</v>
      </c>
      <c r="D133" s="36">
        <v>2357</v>
      </c>
      <c r="E133" s="37">
        <f t="shared" si="16"/>
        <v>15011.030971574035</v>
      </c>
      <c r="F133" s="38">
        <f t="shared" si="17"/>
        <v>0.8179161597304706</v>
      </c>
      <c r="G133" s="39">
        <f t="shared" si="18"/>
        <v>2005.0462139858519</v>
      </c>
      <c r="H133" s="39">
        <f t="shared" si="19"/>
        <v>527.26317833748055</v>
      </c>
      <c r="I133" s="37">
        <f t="shared" si="20"/>
        <v>2532.3093923233323</v>
      </c>
      <c r="J133" s="40">
        <f t="shared" si="21"/>
        <v>-224.10157078961711</v>
      </c>
      <c r="K133" s="37">
        <f t="shared" si="22"/>
        <v>2308.2078215337151</v>
      </c>
      <c r="L133" s="37">
        <f t="shared" si="23"/>
        <v>5968653.237706094</v>
      </c>
      <c r="M133" s="37">
        <f t="shared" si="24"/>
        <v>5440445.8353549661</v>
      </c>
      <c r="N133" s="41">
        <f>'jan-juli'!M133</f>
        <v>5023673.3412890704</v>
      </c>
      <c r="O133" s="41">
        <f t="shared" si="25"/>
        <v>416772.49406589568</v>
      </c>
      <c r="Q133" s="63"/>
      <c r="R133" s="64"/>
      <c r="S133" s="64"/>
      <c r="T133" s="64"/>
    </row>
    <row r="134" spans="1:20" s="34" customFormat="1" x14ac:dyDescent="0.2">
      <c r="A134" s="33">
        <v>814</v>
      </c>
      <c r="B134" s="34" t="s">
        <v>188</v>
      </c>
      <c r="C134" s="36">
        <v>226014</v>
      </c>
      <c r="D134" s="36">
        <v>14138</v>
      </c>
      <c r="E134" s="37">
        <f t="shared" si="16"/>
        <v>15986.278115716508</v>
      </c>
      <c r="F134" s="38">
        <f t="shared" si="17"/>
        <v>0.87105510804359088</v>
      </c>
      <c r="G134" s="39">
        <f t="shared" si="18"/>
        <v>1419.8979275003678</v>
      </c>
      <c r="H134" s="39">
        <f t="shared" si="19"/>
        <v>185.926677887615</v>
      </c>
      <c r="I134" s="37">
        <f t="shared" si="20"/>
        <v>1605.8246053879827</v>
      </c>
      <c r="J134" s="40">
        <f t="shared" si="21"/>
        <v>-224.10157078961711</v>
      </c>
      <c r="K134" s="37">
        <f t="shared" si="22"/>
        <v>1381.7230345983655</v>
      </c>
      <c r="L134" s="37">
        <f t="shared" si="23"/>
        <v>22703148.270975299</v>
      </c>
      <c r="M134" s="37">
        <f t="shared" si="24"/>
        <v>19534800.26315169</v>
      </c>
      <c r="N134" s="41">
        <f>'jan-juli'!M134</f>
        <v>17671501.166374568</v>
      </c>
      <c r="O134" s="41">
        <f t="shared" si="25"/>
        <v>1863299.0967771225</v>
      </c>
      <c r="Q134" s="63"/>
      <c r="R134" s="64"/>
      <c r="S134" s="64"/>
      <c r="T134" s="64"/>
    </row>
    <row r="135" spans="1:20" s="34" customFormat="1" x14ac:dyDescent="0.2">
      <c r="A135" s="33">
        <v>815</v>
      </c>
      <c r="B135" s="34" t="s">
        <v>189</v>
      </c>
      <c r="C135" s="36">
        <v>149204</v>
      </c>
      <c r="D135" s="36">
        <v>10586</v>
      </c>
      <c r="E135" s="37">
        <f t="shared" si="16"/>
        <v>14094.464386926129</v>
      </c>
      <c r="F135" s="38">
        <f t="shared" si="17"/>
        <v>0.76797457860442231</v>
      </c>
      <c r="G135" s="39">
        <f t="shared" si="18"/>
        <v>2554.9861647745952</v>
      </c>
      <c r="H135" s="39">
        <f t="shared" si="19"/>
        <v>848.06148296424772</v>
      </c>
      <c r="I135" s="37">
        <f t="shared" si="20"/>
        <v>3403.0476477388429</v>
      </c>
      <c r="J135" s="40">
        <f t="shared" si="21"/>
        <v>-224.10157078961711</v>
      </c>
      <c r="K135" s="37">
        <f t="shared" si="22"/>
        <v>3178.9460769492257</v>
      </c>
      <c r="L135" s="37">
        <f t="shared" si="23"/>
        <v>36024662.398963392</v>
      </c>
      <c r="M135" s="37">
        <f t="shared" si="24"/>
        <v>33652323.1705845</v>
      </c>
      <c r="N135" s="41">
        <f>'jan-juli'!M135</f>
        <v>32933124.518831607</v>
      </c>
      <c r="O135" s="41">
        <f t="shared" si="25"/>
        <v>719198.65175289288</v>
      </c>
      <c r="Q135" s="63"/>
      <c r="R135" s="64"/>
      <c r="S135" s="64"/>
      <c r="T135" s="64"/>
    </row>
    <row r="136" spans="1:20" s="34" customFormat="1" x14ac:dyDescent="0.2">
      <c r="A136" s="33">
        <v>817</v>
      </c>
      <c r="B136" s="34" t="s">
        <v>190</v>
      </c>
      <c r="C136" s="36">
        <v>53214</v>
      </c>
      <c r="D136" s="36">
        <v>4148</v>
      </c>
      <c r="E136" s="37">
        <f t="shared" si="16"/>
        <v>12828.833172613307</v>
      </c>
      <c r="F136" s="38">
        <f t="shared" si="17"/>
        <v>0.69901327778464206</v>
      </c>
      <c r="G136" s="39">
        <f t="shared" si="18"/>
        <v>3314.3648933622885</v>
      </c>
      <c r="H136" s="39">
        <f t="shared" si="19"/>
        <v>1291.0324079737352</v>
      </c>
      <c r="I136" s="37">
        <f t="shared" si="20"/>
        <v>4605.3973013360237</v>
      </c>
      <c r="J136" s="40">
        <f t="shared" si="21"/>
        <v>-224.10157078961711</v>
      </c>
      <c r="K136" s="37">
        <f t="shared" si="22"/>
        <v>4381.295730546407</v>
      </c>
      <c r="L136" s="37">
        <f t="shared" si="23"/>
        <v>19103188.005941827</v>
      </c>
      <c r="M136" s="37">
        <f t="shared" si="24"/>
        <v>18173614.690306496</v>
      </c>
      <c r="N136" s="41">
        <f>'jan-juli'!M136</f>
        <v>17338169.97015997</v>
      </c>
      <c r="O136" s="41">
        <f t="shared" si="25"/>
        <v>835444.72014652565</v>
      </c>
      <c r="Q136" s="63"/>
      <c r="R136" s="64"/>
      <c r="S136" s="64"/>
      <c r="T136" s="64"/>
    </row>
    <row r="137" spans="1:20" s="34" customFormat="1" x14ac:dyDescent="0.2">
      <c r="A137" s="33">
        <v>819</v>
      </c>
      <c r="B137" s="34" t="s">
        <v>191</v>
      </c>
      <c r="C137" s="36">
        <v>89882</v>
      </c>
      <c r="D137" s="36">
        <v>6585</v>
      </c>
      <c r="E137" s="37">
        <f t="shared" ref="E137:E200" si="26">(C137*1000)/D137</f>
        <v>13649.506454062262</v>
      </c>
      <c r="F137" s="38">
        <f t="shared" ref="F137:F200" si="27">IF(ISNUMBER(C137),E137/E$435,"")</f>
        <v>0.74372985588159246</v>
      </c>
      <c r="G137" s="39">
        <f t="shared" ref="G137:G200" si="28">(E$435-E137)*0.6</f>
        <v>2821.9609244929152</v>
      </c>
      <c r="H137" s="39">
        <f t="shared" ref="H137:H200" si="29">IF(E137&gt;=E$435*0.9,0,IF(E137&lt;0.9*E$435,(E$435*0.9-E137)*0.35))</f>
        <v>1003.796759466601</v>
      </c>
      <c r="I137" s="37">
        <f t="shared" ref="I137:I200" si="30">G137+H137</f>
        <v>3825.7576839595163</v>
      </c>
      <c r="J137" s="40">
        <f t="shared" ref="J137:J200" si="31">I$437</f>
        <v>-224.10157078961711</v>
      </c>
      <c r="K137" s="37">
        <f t="shared" ref="K137:K200" si="32">I137+J137</f>
        <v>3601.6561131698991</v>
      </c>
      <c r="L137" s="37">
        <f t="shared" ref="L137:L200" si="33">(I137*D137)</f>
        <v>25192614.348873414</v>
      </c>
      <c r="M137" s="37">
        <f t="shared" ref="M137:M200" si="34">(K137*D137)</f>
        <v>23716905.505223785</v>
      </c>
      <c r="N137" s="41">
        <f>'jan-juli'!M137</f>
        <v>21956820.938645959</v>
      </c>
      <c r="O137" s="41">
        <f t="shared" ref="O137:O200" si="35">M137-N137</f>
        <v>1760084.5665778257</v>
      </c>
      <c r="Q137" s="63"/>
      <c r="R137" s="64"/>
      <c r="S137" s="64"/>
      <c r="T137" s="64"/>
    </row>
    <row r="138" spans="1:20" s="34" customFormat="1" x14ac:dyDescent="0.2">
      <c r="A138" s="33">
        <v>821</v>
      </c>
      <c r="B138" s="34" t="s">
        <v>192</v>
      </c>
      <c r="C138" s="36">
        <v>84383</v>
      </c>
      <c r="D138" s="36">
        <v>6262</v>
      </c>
      <c r="E138" s="37">
        <f t="shared" si="26"/>
        <v>13475.407218141168</v>
      </c>
      <c r="F138" s="38">
        <f t="shared" si="27"/>
        <v>0.73424359349720025</v>
      </c>
      <c r="G138" s="39">
        <f t="shared" si="28"/>
        <v>2926.4204660455716</v>
      </c>
      <c r="H138" s="39">
        <f t="shared" si="29"/>
        <v>1064.7314920389838</v>
      </c>
      <c r="I138" s="37">
        <f t="shared" si="30"/>
        <v>3991.1519580845552</v>
      </c>
      <c r="J138" s="40">
        <f t="shared" si="31"/>
        <v>-224.10157078961711</v>
      </c>
      <c r="K138" s="37">
        <f t="shared" si="32"/>
        <v>3767.050387294938</v>
      </c>
      <c r="L138" s="37">
        <f t="shared" si="33"/>
        <v>24992593.561525486</v>
      </c>
      <c r="M138" s="37">
        <f t="shared" si="34"/>
        <v>23589269.525240902</v>
      </c>
      <c r="N138" s="41">
        <f>'jan-juli'!M138</f>
        <v>22986093.768838424</v>
      </c>
      <c r="O138" s="41">
        <f t="shared" si="35"/>
        <v>603175.75640247762</v>
      </c>
      <c r="Q138" s="63"/>
      <c r="R138" s="64"/>
      <c r="S138" s="64"/>
      <c r="T138" s="64"/>
    </row>
    <row r="139" spans="1:20" s="34" customFormat="1" x14ac:dyDescent="0.2">
      <c r="A139" s="33">
        <v>822</v>
      </c>
      <c r="B139" s="34" t="s">
        <v>193</v>
      </c>
      <c r="C139" s="36">
        <v>63320</v>
      </c>
      <c r="D139" s="36">
        <v>4303</v>
      </c>
      <c r="E139" s="37">
        <f t="shared" si="26"/>
        <v>14715.314896583779</v>
      </c>
      <c r="F139" s="38">
        <f t="shared" si="27"/>
        <v>0.80180327868421719</v>
      </c>
      <c r="G139" s="39">
        <f t="shared" si="28"/>
        <v>2182.4758589800053</v>
      </c>
      <c r="H139" s="39">
        <f t="shared" si="29"/>
        <v>630.76380458407016</v>
      </c>
      <c r="I139" s="37">
        <f t="shared" si="30"/>
        <v>2813.2396635640753</v>
      </c>
      <c r="J139" s="40">
        <f t="shared" si="31"/>
        <v>-224.10157078961711</v>
      </c>
      <c r="K139" s="37">
        <f t="shared" si="32"/>
        <v>2589.1380927744581</v>
      </c>
      <c r="L139" s="37">
        <f t="shared" si="33"/>
        <v>12105370.272316216</v>
      </c>
      <c r="M139" s="37">
        <f t="shared" si="34"/>
        <v>11141061.213208493</v>
      </c>
      <c r="N139" s="41">
        <f>'jan-juli'!M139</f>
        <v>10721864.122853994</v>
      </c>
      <c r="O139" s="41">
        <f t="shared" si="35"/>
        <v>419197.09035449848</v>
      </c>
      <c r="Q139" s="63"/>
      <c r="R139" s="64"/>
      <c r="S139" s="64"/>
      <c r="T139" s="64"/>
    </row>
    <row r="140" spans="1:20" s="34" customFormat="1" x14ac:dyDescent="0.2">
      <c r="A140" s="33">
        <v>826</v>
      </c>
      <c r="B140" s="34" t="s">
        <v>194</v>
      </c>
      <c r="C140" s="36">
        <v>131004</v>
      </c>
      <c r="D140" s="36">
        <v>5894</v>
      </c>
      <c r="E140" s="37">
        <f t="shared" si="26"/>
        <v>22226.671191041736</v>
      </c>
      <c r="F140" s="38">
        <f t="shared" si="27"/>
        <v>1.2110796106273345</v>
      </c>
      <c r="G140" s="39">
        <f t="shared" si="28"/>
        <v>-2324.3379176947687</v>
      </c>
      <c r="H140" s="39">
        <f t="shared" si="29"/>
        <v>0</v>
      </c>
      <c r="I140" s="37">
        <f t="shared" si="30"/>
        <v>-2324.3379176947687</v>
      </c>
      <c r="J140" s="40">
        <f t="shared" si="31"/>
        <v>-224.10157078961711</v>
      </c>
      <c r="K140" s="37">
        <f t="shared" si="32"/>
        <v>-2548.4394884843859</v>
      </c>
      <c r="L140" s="37">
        <f t="shared" si="33"/>
        <v>-13699647.686892968</v>
      </c>
      <c r="M140" s="37">
        <f t="shared" si="34"/>
        <v>-15020502.345126972</v>
      </c>
      <c r="N140" s="41">
        <f>'jan-juli'!M140</f>
        <v>-15419681.255005201</v>
      </c>
      <c r="O140" s="41">
        <f t="shared" si="35"/>
        <v>399178.90987822972</v>
      </c>
      <c r="Q140" s="63"/>
      <c r="R140" s="64"/>
      <c r="S140" s="64"/>
      <c r="T140" s="64"/>
    </row>
    <row r="141" spans="1:20" s="34" customFormat="1" x14ac:dyDescent="0.2">
      <c r="A141" s="33">
        <v>827</v>
      </c>
      <c r="B141" s="34" t="s">
        <v>195</v>
      </c>
      <c r="C141" s="36">
        <v>28540</v>
      </c>
      <c r="D141" s="36">
        <v>1593</v>
      </c>
      <c r="E141" s="37">
        <f t="shared" si="26"/>
        <v>17915.881983678595</v>
      </c>
      <c r="F141" s="38">
        <f t="shared" si="27"/>
        <v>0.97619473426069137</v>
      </c>
      <c r="G141" s="39">
        <f t="shared" si="28"/>
        <v>262.13560672311576</v>
      </c>
      <c r="H141" s="39">
        <f t="shared" si="29"/>
        <v>0</v>
      </c>
      <c r="I141" s="37">
        <f t="shared" si="30"/>
        <v>262.13560672311576</v>
      </c>
      <c r="J141" s="40">
        <f t="shared" si="31"/>
        <v>-224.10157078961711</v>
      </c>
      <c r="K141" s="37">
        <f t="shared" si="32"/>
        <v>38.034035933498643</v>
      </c>
      <c r="L141" s="37">
        <f t="shared" si="33"/>
        <v>417582.02150992339</v>
      </c>
      <c r="M141" s="37">
        <f t="shared" si="34"/>
        <v>60588.219242063336</v>
      </c>
      <c r="N141" s="41">
        <f>'jan-juli'!M141</f>
        <v>-9473.3354637401881</v>
      </c>
      <c r="O141" s="41">
        <f t="shared" si="35"/>
        <v>70061.55470580353</v>
      </c>
      <c r="Q141" s="63"/>
      <c r="R141" s="64"/>
      <c r="S141" s="64"/>
      <c r="T141" s="64"/>
    </row>
    <row r="142" spans="1:20" s="34" customFormat="1" x14ac:dyDescent="0.2">
      <c r="A142" s="33">
        <v>828</v>
      </c>
      <c r="B142" s="34" t="s">
        <v>196</v>
      </c>
      <c r="C142" s="36">
        <v>47463</v>
      </c>
      <c r="D142" s="36">
        <v>2979</v>
      </c>
      <c r="E142" s="37">
        <f t="shared" si="26"/>
        <v>15932.527693856999</v>
      </c>
      <c r="F142" s="38">
        <f t="shared" si="27"/>
        <v>0.86812637258801328</v>
      </c>
      <c r="G142" s="39">
        <f t="shared" si="28"/>
        <v>1452.1481806160737</v>
      </c>
      <c r="H142" s="39">
        <f t="shared" si="29"/>
        <v>204.73932553844332</v>
      </c>
      <c r="I142" s="37">
        <f t="shared" si="30"/>
        <v>1656.887506154517</v>
      </c>
      <c r="J142" s="40">
        <f t="shared" si="31"/>
        <v>-224.10157078961711</v>
      </c>
      <c r="K142" s="37">
        <f t="shared" si="32"/>
        <v>1432.7859353648998</v>
      </c>
      <c r="L142" s="37">
        <f t="shared" si="33"/>
        <v>4935867.8808343066</v>
      </c>
      <c r="M142" s="37">
        <f t="shared" si="34"/>
        <v>4268269.3014520369</v>
      </c>
      <c r="N142" s="41">
        <f>'jan-juli'!M142</f>
        <v>4002244.392745073</v>
      </c>
      <c r="O142" s="41">
        <f t="shared" si="35"/>
        <v>266024.90870696399</v>
      </c>
      <c r="Q142" s="63"/>
      <c r="R142" s="64"/>
      <c r="S142" s="64"/>
      <c r="T142" s="64"/>
    </row>
    <row r="143" spans="1:20" s="34" customFormat="1" x14ac:dyDescent="0.2">
      <c r="A143" s="33">
        <v>829</v>
      </c>
      <c r="B143" s="34" t="s">
        <v>197</v>
      </c>
      <c r="C143" s="36">
        <v>39191</v>
      </c>
      <c r="D143" s="36">
        <v>2442</v>
      </c>
      <c r="E143" s="37">
        <f t="shared" si="26"/>
        <v>16048.730548730549</v>
      </c>
      <c r="F143" s="38">
        <f t="shared" si="27"/>
        <v>0.87445799584479511</v>
      </c>
      <c r="G143" s="39">
        <f t="shared" si="28"/>
        <v>1382.4264676919431</v>
      </c>
      <c r="H143" s="39">
        <f t="shared" si="29"/>
        <v>164.06832633270059</v>
      </c>
      <c r="I143" s="37">
        <f t="shared" si="30"/>
        <v>1546.4947940246436</v>
      </c>
      <c r="J143" s="40">
        <f t="shared" si="31"/>
        <v>-224.10157078961711</v>
      </c>
      <c r="K143" s="37">
        <f t="shared" si="32"/>
        <v>1322.3932232350264</v>
      </c>
      <c r="L143" s="37">
        <f t="shared" si="33"/>
        <v>3776540.2870081798</v>
      </c>
      <c r="M143" s="37">
        <f t="shared" si="34"/>
        <v>3229284.2511399346</v>
      </c>
      <c r="N143" s="41">
        <f>'jan-juli'!M143</f>
        <v>2727062.0701857875</v>
      </c>
      <c r="O143" s="41">
        <f t="shared" si="35"/>
        <v>502222.18095414713</v>
      </c>
      <c r="Q143" s="63"/>
      <c r="R143" s="64"/>
      <c r="S143" s="64"/>
      <c r="T143" s="64"/>
    </row>
    <row r="144" spans="1:20" s="34" customFormat="1" x14ac:dyDescent="0.2">
      <c r="A144" s="33">
        <v>830</v>
      </c>
      <c r="B144" s="34" t="s">
        <v>198</v>
      </c>
      <c r="C144" s="36">
        <v>26910</v>
      </c>
      <c r="D144" s="36">
        <v>1476</v>
      </c>
      <c r="E144" s="37">
        <f t="shared" si="26"/>
        <v>18231.707317073171</v>
      </c>
      <c r="F144" s="38">
        <f t="shared" si="27"/>
        <v>0.99340332202024351</v>
      </c>
      <c r="G144" s="39">
        <f t="shared" si="28"/>
        <v>72.640406686370255</v>
      </c>
      <c r="H144" s="39">
        <f t="shared" si="29"/>
        <v>0</v>
      </c>
      <c r="I144" s="37">
        <f t="shared" si="30"/>
        <v>72.640406686370255</v>
      </c>
      <c r="J144" s="40">
        <f t="shared" si="31"/>
        <v>-224.10157078961711</v>
      </c>
      <c r="K144" s="37">
        <f t="shared" si="32"/>
        <v>-151.46116410324686</v>
      </c>
      <c r="L144" s="37">
        <f t="shared" si="33"/>
        <v>107217.2402690825</v>
      </c>
      <c r="M144" s="37">
        <f t="shared" si="34"/>
        <v>-223556.67821639235</v>
      </c>
      <c r="N144" s="41">
        <f>'jan-juli'!M144</f>
        <v>-98472.469017249445</v>
      </c>
      <c r="O144" s="41">
        <f t="shared" si="35"/>
        <v>-125084.2091991429</v>
      </c>
      <c r="Q144" s="63"/>
      <c r="R144" s="64"/>
      <c r="S144" s="64"/>
      <c r="T144" s="64"/>
    </row>
    <row r="145" spans="1:20" s="34" customFormat="1" x14ac:dyDescent="0.2">
      <c r="A145" s="33">
        <v>831</v>
      </c>
      <c r="B145" s="34" t="s">
        <v>199</v>
      </c>
      <c r="C145" s="36">
        <v>21634</v>
      </c>
      <c r="D145" s="36">
        <v>1319</v>
      </c>
      <c r="E145" s="37">
        <f t="shared" si="26"/>
        <v>16401.819560272936</v>
      </c>
      <c r="F145" s="38">
        <f t="shared" si="27"/>
        <v>0.89369699474571429</v>
      </c>
      <c r="G145" s="39">
        <f t="shared" si="28"/>
        <v>1170.5730607665114</v>
      </c>
      <c r="H145" s="39">
        <f t="shared" si="29"/>
        <v>40.487172292865395</v>
      </c>
      <c r="I145" s="37">
        <f t="shared" si="30"/>
        <v>1211.0602330593767</v>
      </c>
      <c r="J145" s="40">
        <f t="shared" si="31"/>
        <v>-224.10157078961711</v>
      </c>
      <c r="K145" s="37">
        <f t="shared" si="32"/>
        <v>986.95866226975966</v>
      </c>
      <c r="L145" s="37">
        <f t="shared" si="33"/>
        <v>1597388.447405318</v>
      </c>
      <c r="M145" s="37">
        <f t="shared" si="34"/>
        <v>1301798.475533813</v>
      </c>
      <c r="N145" s="41">
        <f>'jan-juli'!M145</f>
        <v>1053962.8816844493</v>
      </c>
      <c r="O145" s="41">
        <f t="shared" si="35"/>
        <v>247835.59384936374</v>
      </c>
      <c r="Q145" s="63"/>
      <c r="R145" s="64"/>
      <c r="S145" s="64"/>
      <c r="T145" s="64"/>
    </row>
    <row r="146" spans="1:20" s="34" customFormat="1" x14ac:dyDescent="0.2">
      <c r="A146" s="33">
        <v>833</v>
      </c>
      <c r="B146" s="34" t="s">
        <v>200</v>
      </c>
      <c r="C146" s="36">
        <v>56013</v>
      </c>
      <c r="D146" s="36">
        <v>2228</v>
      </c>
      <c r="E146" s="37">
        <f t="shared" si="26"/>
        <v>25140.484739676842</v>
      </c>
      <c r="F146" s="38">
        <f t="shared" si="27"/>
        <v>1.3698465329248999</v>
      </c>
      <c r="G146" s="39">
        <f t="shared" si="28"/>
        <v>-4072.6260468758319</v>
      </c>
      <c r="H146" s="39">
        <f t="shared" si="29"/>
        <v>0</v>
      </c>
      <c r="I146" s="37">
        <f t="shared" si="30"/>
        <v>-4072.6260468758319</v>
      </c>
      <c r="J146" s="40">
        <f t="shared" si="31"/>
        <v>-224.10157078961711</v>
      </c>
      <c r="K146" s="37">
        <f t="shared" si="32"/>
        <v>-4296.7276176654486</v>
      </c>
      <c r="L146" s="37">
        <f t="shared" si="33"/>
        <v>-9073810.8324393537</v>
      </c>
      <c r="M146" s="37">
        <f t="shared" si="34"/>
        <v>-9573109.1321586203</v>
      </c>
      <c r="N146" s="41">
        <f>'jan-juli'!M146</f>
        <v>-9884520.7730152011</v>
      </c>
      <c r="O146" s="41">
        <f t="shared" si="35"/>
        <v>311411.64085658081</v>
      </c>
      <c r="Q146" s="63"/>
      <c r="R146" s="64"/>
      <c r="S146" s="64"/>
      <c r="T146" s="64"/>
    </row>
    <row r="147" spans="1:20" s="34" customFormat="1" x14ac:dyDescent="0.2">
      <c r="A147" s="33">
        <v>834</v>
      </c>
      <c r="B147" s="34" t="s">
        <v>201</v>
      </c>
      <c r="C147" s="36">
        <v>100958</v>
      </c>
      <c r="D147" s="36">
        <v>3726</v>
      </c>
      <c r="E147" s="37">
        <f t="shared" si="26"/>
        <v>27095.544820182502</v>
      </c>
      <c r="F147" s="38">
        <f t="shared" si="27"/>
        <v>1.4763732089485293</v>
      </c>
      <c r="G147" s="39">
        <f t="shared" si="28"/>
        <v>-5245.6620951792283</v>
      </c>
      <c r="H147" s="39">
        <f t="shared" si="29"/>
        <v>0</v>
      </c>
      <c r="I147" s="37">
        <f t="shared" si="30"/>
        <v>-5245.6620951792283</v>
      </c>
      <c r="J147" s="40">
        <f t="shared" si="31"/>
        <v>-224.10157078961711</v>
      </c>
      <c r="K147" s="37">
        <f t="shared" si="32"/>
        <v>-5469.7636659688451</v>
      </c>
      <c r="L147" s="37">
        <f t="shared" si="33"/>
        <v>-19545336.966637805</v>
      </c>
      <c r="M147" s="37">
        <f t="shared" si="34"/>
        <v>-20380339.419399917</v>
      </c>
      <c r="N147" s="41">
        <f>'jan-juli'!M147</f>
        <v>-20501612.208372816</v>
      </c>
      <c r="O147" s="41">
        <f t="shared" si="35"/>
        <v>121272.78897289932</v>
      </c>
      <c r="Q147" s="63"/>
      <c r="R147" s="64"/>
      <c r="S147" s="64"/>
      <c r="T147" s="64"/>
    </row>
    <row r="148" spans="1:20" s="34" customFormat="1" x14ac:dyDescent="0.2">
      <c r="A148" s="33">
        <v>901</v>
      </c>
      <c r="B148" s="34" t="s">
        <v>202</v>
      </c>
      <c r="C148" s="36">
        <v>103594</v>
      </c>
      <c r="D148" s="36">
        <v>6936</v>
      </c>
      <c r="E148" s="37">
        <f t="shared" si="26"/>
        <v>14935.697808535178</v>
      </c>
      <c r="F148" s="38">
        <f t="shared" si="27"/>
        <v>0.81381143091272501</v>
      </c>
      <c r="G148" s="39">
        <f t="shared" si="28"/>
        <v>2050.2461118091655</v>
      </c>
      <c r="H148" s="39">
        <f t="shared" si="29"/>
        <v>553.62978540108043</v>
      </c>
      <c r="I148" s="37">
        <f t="shared" si="30"/>
        <v>2603.875897210246</v>
      </c>
      <c r="J148" s="40">
        <f t="shared" si="31"/>
        <v>-224.10157078961711</v>
      </c>
      <c r="K148" s="37">
        <f t="shared" si="32"/>
        <v>2379.7743264206288</v>
      </c>
      <c r="L148" s="37">
        <f t="shared" si="33"/>
        <v>18060483.223050267</v>
      </c>
      <c r="M148" s="37">
        <f t="shared" si="34"/>
        <v>16506114.72805348</v>
      </c>
      <c r="N148" s="41">
        <f>'jan-juli'!M148</f>
        <v>16935820.277972415</v>
      </c>
      <c r="O148" s="41">
        <f t="shared" si="35"/>
        <v>-429705.5499189347</v>
      </c>
      <c r="Q148" s="63"/>
      <c r="R148" s="64"/>
      <c r="S148" s="64"/>
      <c r="T148" s="64"/>
    </row>
    <row r="149" spans="1:20" s="34" customFormat="1" x14ac:dyDescent="0.2">
      <c r="A149" s="33">
        <v>904</v>
      </c>
      <c r="B149" s="34" t="s">
        <v>203</v>
      </c>
      <c r="C149" s="36">
        <v>416045</v>
      </c>
      <c r="D149" s="36">
        <v>22692</v>
      </c>
      <c r="E149" s="37">
        <f t="shared" si="26"/>
        <v>18334.435043187026</v>
      </c>
      <c r="F149" s="38">
        <f t="shared" si="27"/>
        <v>0.99900071685608116</v>
      </c>
      <c r="G149" s="39">
        <f t="shared" si="28"/>
        <v>11.00377101805716</v>
      </c>
      <c r="H149" s="39">
        <f t="shared" si="29"/>
        <v>0</v>
      </c>
      <c r="I149" s="37">
        <f t="shared" si="30"/>
        <v>11.00377101805716</v>
      </c>
      <c r="J149" s="40">
        <f t="shared" si="31"/>
        <v>-224.10157078961711</v>
      </c>
      <c r="K149" s="37">
        <f t="shared" si="32"/>
        <v>-213.09779977155995</v>
      </c>
      <c r="L149" s="37">
        <f t="shared" si="33"/>
        <v>249697.57194175306</v>
      </c>
      <c r="M149" s="37">
        <f t="shared" si="34"/>
        <v>-4835615.2724162387</v>
      </c>
      <c r="N149" s="41">
        <f>'jan-juli'!M149</f>
        <v>14733837.082019359</v>
      </c>
      <c r="O149" s="41">
        <f t="shared" si="35"/>
        <v>-19569452.354435597</v>
      </c>
      <c r="Q149" s="63"/>
      <c r="R149" s="64"/>
      <c r="S149" s="64"/>
      <c r="T149" s="64"/>
    </row>
    <row r="150" spans="1:20" s="34" customFormat="1" x14ac:dyDescent="0.2">
      <c r="A150" s="33">
        <v>906</v>
      </c>
      <c r="B150" s="34" t="s">
        <v>204</v>
      </c>
      <c r="C150" s="36">
        <v>683922</v>
      </c>
      <c r="D150" s="36">
        <v>44576</v>
      </c>
      <c r="E150" s="37">
        <f t="shared" si="26"/>
        <v>15342.830222541277</v>
      </c>
      <c r="F150" s="38">
        <f t="shared" si="27"/>
        <v>0.83599512910082796</v>
      </c>
      <c r="G150" s="39">
        <f t="shared" si="28"/>
        <v>1805.9666634055066</v>
      </c>
      <c r="H150" s="39">
        <f t="shared" si="29"/>
        <v>411.13344049894584</v>
      </c>
      <c r="I150" s="37">
        <f t="shared" si="30"/>
        <v>2217.1001039044522</v>
      </c>
      <c r="J150" s="40">
        <f t="shared" si="31"/>
        <v>-224.10157078961711</v>
      </c>
      <c r="K150" s="37">
        <f t="shared" si="32"/>
        <v>1992.998533114835</v>
      </c>
      <c r="L150" s="37">
        <f t="shared" si="33"/>
        <v>98829454.231644869</v>
      </c>
      <c r="M150" s="37">
        <f t="shared" si="34"/>
        <v>88839902.612126887</v>
      </c>
      <c r="N150" s="41">
        <f>'jan-juli'!M150</f>
        <v>86522693.874120265</v>
      </c>
      <c r="O150" s="41">
        <f t="shared" si="35"/>
        <v>2317208.7380066216</v>
      </c>
      <c r="Q150" s="63"/>
      <c r="R150" s="64"/>
      <c r="S150" s="64"/>
      <c r="T150" s="64"/>
    </row>
    <row r="151" spans="1:20" s="34" customFormat="1" x14ac:dyDescent="0.2">
      <c r="A151" s="33">
        <v>911</v>
      </c>
      <c r="B151" s="34" t="s">
        <v>205</v>
      </c>
      <c r="C151" s="36">
        <v>30678</v>
      </c>
      <c r="D151" s="36">
        <v>2511</v>
      </c>
      <c r="E151" s="37">
        <f t="shared" si="26"/>
        <v>12217.443249701315</v>
      </c>
      <c r="F151" s="38">
        <f t="shared" si="27"/>
        <v>0.6657000630698735</v>
      </c>
      <c r="G151" s="39">
        <f t="shared" si="28"/>
        <v>3681.1988471094837</v>
      </c>
      <c r="H151" s="39">
        <f t="shared" si="29"/>
        <v>1505.0188809929325</v>
      </c>
      <c r="I151" s="37">
        <f t="shared" si="30"/>
        <v>5186.217728102416</v>
      </c>
      <c r="J151" s="40">
        <f t="shared" si="31"/>
        <v>-224.10157078961711</v>
      </c>
      <c r="K151" s="37">
        <f t="shared" si="32"/>
        <v>4962.1161573127993</v>
      </c>
      <c r="L151" s="37">
        <f t="shared" si="33"/>
        <v>13022592.715265166</v>
      </c>
      <c r="M151" s="37">
        <f t="shared" si="34"/>
        <v>12459873.671012439</v>
      </c>
      <c r="N151" s="41">
        <f>'jan-juli'!M151</f>
        <v>12009495.273643129</v>
      </c>
      <c r="O151" s="41">
        <f t="shared" si="35"/>
        <v>450378.39736931026</v>
      </c>
      <c r="Q151" s="63"/>
      <c r="R151" s="64"/>
      <c r="S151" s="64"/>
      <c r="T151" s="64"/>
    </row>
    <row r="152" spans="1:20" s="34" customFormat="1" x14ac:dyDescent="0.2">
      <c r="A152" s="33">
        <v>912</v>
      </c>
      <c r="B152" s="34" t="s">
        <v>206</v>
      </c>
      <c r="C152" s="36">
        <v>27788</v>
      </c>
      <c r="D152" s="36">
        <v>2104</v>
      </c>
      <c r="E152" s="37">
        <f t="shared" si="26"/>
        <v>13207.22433460076</v>
      </c>
      <c r="F152" s="38">
        <f t="shared" si="27"/>
        <v>0.71963093200671402</v>
      </c>
      <c r="G152" s="39">
        <f t="shared" si="28"/>
        <v>3087.3301961698166</v>
      </c>
      <c r="H152" s="39">
        <f t="shared" si="29"/>
        <v>1158.5955012781269</v>
      </c>
      <c r="I152" s="37">
        <f t="shared" si="30"/>
        <v>4245.9256974479431</v>
      </c>
      <c r="J152" s="40">
        <f t="shared" si="31"/>
        <v>-224.10157078961711</v>
      </c>
      <c r="K152" s="37">
        <f t="shared" si="32"/>
        <v>4021.8241266583259</v>
      </c>
      <c r="L152" s="37">
        <f t="shared" si="33"/>
        <v>8933427.6674304716</v>
      </c>
      <c r="M152" s="37">
        <f t="shared" si="34"/>
        <v>8461917.9624891169</v>
      </c>
      <c r="N152" s="41">
        <f>'jan-juli'!M152</f>
        <v>7983301.5952788303</v>
      </c>
      <c r="O152" s="41">
        <f t="shared" si="35"/>
        <v>478616.36721028667</v>
      </c>
      <c r="Q152" s="63"/>
      <c r="R152" s="64"/>
      <c r="S152" s="64"/>
      <c r="T152" s="64"/>
    </row>
    <row r="153" spans="1:20" s="34" customFormat="1" x14ac:dyDescent="0.2">
      <c r="A153" s="33">
        <v>914</v>
      </c>
      <c r="B153" s="34" t="s">
        <v>207</v>
      </c>
      <c r="C153" s="36">
        <v>86129</v>
      </c>
      <c r="D153" s="36">
        <v>6051</v>
      </c>
      <c r="E153" s="37">
        <f t="shared" si="26"/>
        <v>14233.845645347876</v>
      </c>
      <c r="F153" s="38">
        <f t="shared" si="27"/>
        <v>0.77556913915410053</v>
      </c>
      <c r="G153" s="39">
        <f t="shared" si="28"/>
        <v>2471.3574097215474</v>
      </c>
      <c r="H153" s="39">
        <f t="shared" si="29"/>
        <v>799.27804251663633</v>
      </c>
      <c r="I153" s="37">
        <f t="shared" si="30"/>
        <v>3270.6354522381835</v>
      </c>
      <c r="J153" s="40">
        <f t="shared" si="31"/>
        <v>-224.10157078961711</v>
      </c>
      <c r="K153" s="37">
        <f t="shared" si="32"/>
        <v>3046.5338814485663</v>
      </c>
      <c r="L153" s="37">
        <f t="shared" si="33"/>
        <v>19790615.121493246</v>
      </c>
      <c r="M153" s="37">
        <f t="shared" si="34"/>
        <v>18434576.516645275</v>
      </c>
      <c r="N153" s="41">
        <f>'jan-juli'!M153</f>
        <v>18193505.277106561</v>
      </c>
      <c r="O153" s="41">
        <f t="shared" si="35"/>
        <v>241071.23953871429</v>
      </c>
      <c r="Q153" s="63"/>
      <c r="R153" s="64"/>
      <c r="S153" s="64"/>
      <c r="T153" s="64"/>
    </row>
    <row r="154" spans="1:20" s="34" customFormat="1" x14ac:dyDescent="0.2">
      <c r="A154" s="33">
        <v>919</v>
      </c>
      <c r="B154" s="34" t="s">
        <v>208</v>
      </c>
      <c r="C154" s="36">
        <v>81476</v>
      </c>
      <c r="D154" s="36">
        <v>5713</v>
      </c>
      <c r="E154" s="37">
        <f t="shared" si="26"/>
        <v>14261.508839488884</v>
      </c>
      <c r="F154" s="38">
        <f t="shared" si="27"/>
        <v>0.77707644225410344</v>
      </c>
      <c r="G154" s="39">
        <f t="shared" si="28"/>
        <v>2454.759493236942</v>
      </c>
      <c r="H154" s="39">
        <f t="shared" si="29"/>
        <v>789.5959245672833</v>
      </c>
      <c r="I154" s="37">
        <f t="shared" si="30"/>
        <v>3244.3554178042255</v>
      </c>
      <c r="J154" s="40">
        <f t="shared" si="31"/>
        <v>-224.10157078961711</v>
      </c>
      <c r="K154" s="37">
        <f t="shared" si="32"/>
        <v>3020.2538470146083</v>
      </c>
      <c r="L154" s="37">
        <f t="shared" si="33"/>
        <v>18535002.501915541</v>
      </c>
      <c r="M154" s="37">
        <f t="shared" si="34"/>
        <v>17254710.227994457</v>
      </c>
      <c r="N154" s="41">
        <f>'jan-juli'!M154</f>
        <v>16459644.802199598</v>
      </c>
      <c r="O154" s="41">
        <f t="shared" si="35"/>
        <v>795065.42579485849</v>
      </c>
      <c r="Q154" s="63"/>
      <c r="R154" s="64"/>
      <c r="S154" s="64"/>
      <c r="T154" s="64"/>
    </row>
    <row r="155" spans="1:20" s="34" customFormat="1" x14ac:dyDescent="0.2">
      <c r="A155" s="33">
        <v>926</v>
      </c>
      <c r="B155" s="34" t="s">
        <v>209</v>
      </c>
      <c r="C155" s="36">
        <v>172805</v>
      </c>
      <c r="D155" s="36">
        <v>10702</v>
      </c>
      <c r="E155" s="37">
        <f t="shared" si="26"/>
        <v>16146.981872547187</v>
      </c>
      <c r="F155" s="38">
        <f t="shared" si="27"/>
        <v>0.8798114819322409</v>
      </c>
      <c r="G155" s="39">
        <f t="shared" si="28"/>
        <v>1323.4756734019606</v>
      </c>
      <c r="H155" s="39">
        <f t="shared" si="29"/>
        <v>129.68036299687745</v>
      </c>
      <c r="I155" s="37">
        <f t="shared" si="30"/>
        <v>1453.1560363988381</v>
      </c>
      <c r="J155" s="40">
        <f t="shared" si="31"/>
        <v>-224.10157078961711</v>
      </c>
      <c r="K155" s="37">
        <f t="shared" si="32"/>
        <v>1229.0544656092209</v>
      </c>
      <c r="L155" s="37">
        <f t="shared" si="33"/>
        <v>15551675.901540365</v>
      </c>
      <c r="M155" s="37">
        <f t="shared" si="34"/>
        <v>13153340.890949883</v>
      </c>
      <c r="N155" s="41">
        <f>'jan-juli'!M155</f>
        <v>13446352.078267118</v>
      </c>
      <c r="O155" s="41">
        <f t="shared" si="35"/>
        <v>-293011.1873172354</v>
      </c>
      <c r="Q155" s="63"/>
      <c r="R155" s="64"/>
      <c r="S155" s="64"/>
      <c r="T155" s="64"/>
    </row>
    <row r="156" spans="1:20" s="34" customFormat="1" x14ac:dyDescent="0.2">
      <c r="A156" s="33">
        <v>928</v>
      </c>
      <c r="B156" s="34" t="s">
        <v>210</v>
      </c>
      <c r="C156" s="36">
        <v>65317</v>
      </c>
      <c r="D156" s="36">
        <v>5178</v>
      </c>
      <c r="E156" s="37">
        <f t="shared" si="26"/>
        <v>12614.329857087678</v>
      </c>
      <c r="F156" s="38">
        <f t="shared" si="27"/>
        <v>0.68732549108855079</v>
      </c>
      <c r="G156" s="39">
        <f t="shared" si="28"/>
        <v>3443.0668826776659</v>
      </c>
      <c r="H156" s="39">
        <f t="shared" si="29"/>
        <v>1366.1085684077057</v>
      </c>
      <c r="I156" s="37">
        <f t="shared" si="30"/>
        <v>4809.1754510853716</v>
      </c>
      <c r="J156" s="40">
        <f t="shared" si="31"/>
        <v>-224.10157078961711</v>
      </c>
      <c r="K156" s="37">
        <f t="shared" si="32"/>
        <v>4585.0738802957549</v>
      </c>
      <c r="L156" s="37">
        <f t="shared" si="33"/>
        <v>24901910.485720053</v>
      </c>
      <c r="M156" s="37">
        <f t="shared" si="34"/>
        <v>23741512.55217142</v>
      </c>
      <c r="N156" s="41">
        <f>'jan-juli'!M156</f>
        <v>23029506.920320239</v>
      </c>
      <c r="O156" s="41">
        <f t="shared" si="35"/>
        <v>712005.63185118139</v>
      </c>
      <c r="Q156" s="63"/>
      <c r="R156" s="64"/>
      <c r="S156" s="64"/>
      <c r="T156" s="64"/>
    </row>
    <row r="157" spans="1:20" s="34" customFormat="1" x14ac:dyDescent="0.2">
      <c r="A157" s="33">
        <v>929</v>
      </c>
      <c r="B157" s="34" t="s">
        <v>211</v>
      </c>
      <c r="C157" s="36">
        <v>31573</v>
      </c>
      <c r="D157" s="36">
        <v>1856</v>
      </c>
      <c r="E157" s="37">
        <f t="shared" si="26"/>
        <v>17011.314655172413</v>
      </c>
      <c r="F157" s="38">
        <f t="shared" si="27"/>
        <v>0.9269069646897351</v>
      </c>
      <c r="G157" s="39">
        <f t="shared" si="28"/>
        <v>804.87600382682501</v>
      </c>
      <c r="H157" s="39">
        <f t="shared" si="29"/>
        <v>0</v>
      </c>
      <c r="I157" s="37">
        <f t="shared" si="30"/>
        <v>804.87600382682501</v>
      </c>
      <c r="J157" s="40">
        <f t="shared" si="31"/>
        <v>-224.10157078961711</v>
      </c>
      <c r="K157" s="37">
        <f t="shared" si="32"/>
        <v>580.77443303720793</v>
      </c>
      <c r="L157" s="37">
        <f t="shared" si="33"/>
        <v>1493849.8631025872</v>
      </c>
      <c r="M157" s="37">
        <f t="shared" si="34"/>
        <v>1077917.3477170579</v>
      </c>
      <c r="N157" s="41">
        <f>'jan-juli'!M157</f>
        <v>997999.93055825192</v>
      </c>
      <c r="O157" s="41">
        <f t="shared" si="35"/>
        <v>79917.417158805998</v>
      </c>
      <c r="Q157" s="63"/>
      <c r="R157" s="64"/>
      <c r="S157" s="64"/>
      <c r="T157" s="64"/>
    </row>
    <row r="158" spans="1:20" s="34" customFormat="1" x14ac:dyDescent="0.2">
      <c r="A158" s="33">
        <v>935</v>
      </c>
      <c r="B158" s="34" t="s">
        <v>212</v>
      </c>
      <c r="C158" s="36">
        <v>18677</v>
      </c>
      <c r="D158" s="36">
        <v>1342</v>
      </c>
      <c r="E158" s="37">
        <f t="shared" si="26"/>
        <v>13917.287630402385</v>
      </c>
      <c r="F158" s="38">
        <f t="shared" si="27"/>
        <v>0.75832062928116628</v>
      </c>
      <c r="G158" s="39">
        <f t="shared" si="28"/>
        <v>2661.2922186888418</v>
      </c>
      <c r="H158" s="39">
        <f t="shared" si="29"/>
        <v>910.07334774755816</v>
      </c>
      <c r="I158" s="37">
        <f t="shared" si="30"/>
        <v>3571.3655664364001</v>
      </c>
      <c r="J158" s="40">
        <f t="shared" si="31"/>
        <v>-224.10157078961711</v>
      </c>
      <c r="K158" s="37">
        <f t="shared" si="32"/>
        <v>3347.2639956467829</v>
      </c>
      <c r="L158" s="37">
        <f t="shared" si="33"/>
        <v>4792772.5901576485</v>
      </c>
      <c r="M158" s="37">
        <f t="shared" si="34"/>
        <v>4492028.2821579827</v>
      </c>
      <c r="N158" s="41">
        <f>'jan-juli'!M158</f>
        <v>4237719.6962282257</v>
      </c>
      <c r="O158" s="41">
        <f t="shared" si="35"/>
        <v>254308.58592975698</v>
      </c>
      <c r="Q158" s="63"/>
      <c r="R158" s="64"/>
      <c r="S158" s="64"/>
      <c r="T158" s="64"/>
    </row>
    <row r="159" spans="1:20" s="34" customFormat="1" x14ac:dyDescent="0.2">
      <c r="A159" s="33">
        <v>937</v>
      </c>
      <c r="B159" s="34" t="s">
        <v>213</v>
      </c>
      <c r="C159" s="36">
        <v>49279</v>
      </c>
      <c r="D159" s="36">
        <v>3614</v>
      </c>
      <c r="E159" s="37">
        <f t="shared" si="26"/>
        <v>13635.583840619813</v>
      </c>
      <c r="F159" s="38">
        <f t="shared" si="27"/>
        <v>0.74297124506120149</v>
      </c>
      <c r="G159" s="39">
        <f t="shared" si="28"/>
        <v>2830.3144925583852</v>
      </c>
      <c r="H159" s="39">
        <f t="shared" si="29"/>
        <v>1008.6696741714584</v>
      </c>
      <c r="I159" s="37">
        <f t="shared" si="30"/>
        <v>3838.9841667298433</v>
      </c>
      <c r="J159" s="40">
        <f t="shared" si="31"/>
        <v>-224.10157078961711</v>
      </c>
      <c r="K159" s="37">
        <f t="shared" si="32"/>
        <v>3614.8825959402261</v>
      </c>
      <c r="L159" s="37">
        <f t="shared" si="33"/>
        <v>13874088.778561654</v>
      </c>
      <c r="M159" s="37">
        <f t="shared" si="34"/>
        <v>13064185.701727977</v>
      </c>
      <c r="N159" s="41">
        <f>'jan-juli'!M159</f>
        <v>12955454.308620574</v>
      </c>
      <c r="O159" s="41">
        <f t="shared" si="35"/>
        <v>108731.39310740307</v>
      </c>
      <c r="Q159" s="63"/>
      <c r="R159" s="64"/>
      <c r="S159" s="64"/>
      <c r="T159" s="64"/>
    </row>
    <row r="160" spans="1:20" s="34" customFormat="1" x14ac:dyDescent="0.2">
      <c r="A160" s="33">
        <v>938</v>
      </c>
      <c r="B160" s="34" t="s">
        <v>214</v>
      </c>
      <c r="C160" s="36">
        <v>18795</v>
      </c>
      <c r="D160" s="36">
        <v>1200</v>
      </c>
      <c r="E160" s="37">
        <f t="shared" si="26"/>
        <v>15662.5</v>
      </c>
      <c r="F160" s="38">
        <f t="shared" si="27"/>
        <v>0.85341319167468166</v>
      </c>
      <c r="G160" s="39">
        <f t="shared" si="28"/>
        <v>1614.1647969302728</v>
      </c>
      <c r="H160" s="39">
        <f t="shared" si="29"/>
        <v>299.24901838839287</v>
      </c>
      <c r="I160" s="37">
        <f t="shared" si="30"/>
        <v>1913.4138153186657</v>
      </c>
      <c r="J160" s="40">
        <f t="shared" si="31"/>
        <v>-224.10157078961711</v>
      </c>
      <c r="K160" s="37">
        <f t="shared" si="32"/>
        <v>1689.3122445290485</v>
      </c>
      <c r="L160" s="37">
        <f t="shared" si="33"/>
        <v>2296096.5783823989</v>
      </c>
      <c r="M160" s="37">
        <f t="shared" si="34"/>
        <v>2027174.6934348582</v>
      </c>
      <c r="N160" s="41">
        <f>'jan-juli'!M160</f>
        <v>1788764.4079537054</v>
      </c>
      <c r="O160" s="41">
        <f t="shared" si="35"/>
        <v>238410.28548115282</v>
      </c>
      <c r="Q160" s="63"/>
      <c r="R160" s="64"/>
      <c r="S160" s="64"/>
      <c r="T160" s="64"/>
    </row>
    <row r="161" spans="1:20" s="34" customFormat="1" x14ac:dyDescent="0.2">
      <c r="A161" s="33">
        <v>940</v>
      </c>
      <c r="B161" s="34" t="s">
        <v>215</v>
      </c>
      <c r="C161" s="36">
        <v>32791</v>
      </c>
      <c r="D161" s="36">
        <v>1246</v>
      </c>
      <c r="E161" s="37">
        <f t="shared" si="26"/>
        <v>26317.014446227928</v>
      </c>
      <c r="F161" s="38">
        <f t="shared" si="27"/>
        <v>1.4339528998502207</v>
      </c>
      <c r="G161" s="39">
        <f t="shared" si="28"/>
        <v>-4778.5438708064839</v>
      </c>
      <c r="H161" s="39">
        <f t="shared" si="29"/>
        <v>0</v>
      </c>
      <c r="I161" s="37">
        <f t="shared" si="30"/>
        <v>-4778.5438708064839</v>
      </c>
      <c r="J161" s="40">
        <f t="shared" si="31"/>
        <v>-224.10157078961711</v>
      </c>
      <c r="K161" s="37">
        <f t="shared" si="32"/>
        <v>-5002.6454415961007</v>
      </c>
      <c r="L161" s="37">
        <f t="shared" si="33"/>
        <v>-5954065.6630248791</v>
      </c>
      <c r="M161" s="37">
        <f t="shared" si="34"/>
        <v>-6233296.2202287419</v>
      </c>
      <c r="N161" s="41">
        <f>'jan-juli'!M161</f>
        <v>-6229674.1845497936</v>
      </c>
      <c r="O161" s="41">
        <f t="shared" si="35"/>
        <v>-3622.0356789482757</v>
      </c>
      <c r="Q161" s="63"/>
      <c r="R161" s="64"/>
      <c r="S161" s="64"/>
      <c r="T161" s="64"/>
    </row>
    <row r="162" spans="1:20" s="34" customFormat="1" x14ac:dyDescent="0.2">
      <c r="A162" s="33">
        <v>941</v>
      </c>
      <c r="B162" s="34" t="s">
        <v>216</v>
      </c>
      <c r="C162" s="36">
        <v>55123</v>
      </c>
      <c r="D162" s="36">
        <v>952</v>
      </c>
      <c r="E162" s="37">
        <f t="shared" si="26"/>
        <v>57902.310924369747</v>
      </c>
      <c r="F162" s="38">
        <f t="shared" si="27"/>
        <v>3.1549622328048637</v>
      </c>
      <c r="G162" s="39">
        <f t="shared" si="28"/>
        <v>-23729.721757691575</v>
      </c>
      <c r="H162" s="39">
        <f t="shared" si="29"/>
        <v>0</v>
      </c>
      <c r="I162" s="37">
        <f t="shared" si="30"/>
        <v>-23729.721757691575</v>
      </c>
      <c r="J162" s="40">
        <f t="shared" si="31"/>
        <v>-224.10157078961711</v>
      </c>
      <c r="K162" s="37">
        <f t="shared" si="32"/>
        <v>-23953.823328481194</v>
      </c>
      <c r="L162" s="37">
        <f t="shared" si="33"/>
        <v>-22590695.113322381</v>
      </c>
      <c r="M162" s="37">
        <f t="shared" si="34"/>
        <v>-22804039.808714096</v>
      </c>
      <c r="N162" s="41">
        <f>'jan-juli'!M162</f>
        <v>-22871020.725274</v>
      </c>
      <c r="O162" s="41">
        <f t="shared" si="35"/>
        <v>66980.916559904814</v>
      </c>
      <c r="Q162" s="63"/>
      <c r="R162" s="64"/>
      <c r="S162" s="64"/>
      <c r="T162" s="64"/>
    </row>
    <row r="163" spans="1:20" s="34" customFormat="1" x14ac:dyDescent="0.2">
      <c r="A163" s="33">
        <v>1001</v>
      </c>
      <c r="B163" s="34" t="s">
        <v>217</v>
      </c>
      <c r="C163" s="36">
        <v>1462843</v>
      </c>
      <c r="D163" s="36">
        <v>89268</v>
      </c>
      <c r="E163" s="37">
        <f t="shared" si="26"/>
        <v>16387.092799211365</v>
      </c>
      <c r="F163" s="38">
        <f t="shared" si="27"/>
        <v>0.8928945677921255</v>
      </c>
      <c r="G163" s="39">
        <f t="shared" si="28"/>
        <v>1179.409117403454</v>
      </c>
      <c r="H163" s="39">
        <f t="shared" si="29"/>
        <v>45.641538664415201</v>
      </c>
      <c r="I163" s="37">
        <f t="shared" si="30"/>
        <v>1225.0506560678693</v>
      </c>
      <c r="J163" s="40">
        <f t="shared" si="31"/>
        <v>-224.10157078961711</v>
      </c>
      <c r="K163" s="37">
        <f t="shared" si="32"/>
        <v>1000.9490852782523</v>
      </c>
      <c r="L163" s="37">
        <f t="shared" si="33"/>
        <v>109357821.96586657</v>
      </c>
      <c r="M163" s="37">
        <f t="shared" si="34"/>
        <v>89352722.94461903</v>
      </c>
      <c r="N163" s="41">
        <f>'jan-juli'!M163</f>
        <v>98228715.307676122</v>
      </c>
      <c r="O163" s="41">
        <f t="shared" si="35"/>
        <v>-8875992.3630570918</v>
      </c>
      <c r="Q163" s="63"/>
      <c r="R163" s="64"/>
      <c r="S163" s="64"/>
      <c r="T163" s="64"/>
    </row>
    <row r="164" spans="1:20" s="34" customFormat="1" x14ac:dyDescent="0.2">
      <c r="A164" s="33">
        <v>1002</v>
      </c>
      <c r="B164" s="34" t="s">
        <v>218</v>
      </c>
      <c r="C164" s="36">
        <v>234280</v>
      </c>
      <c r="D164" s="36">
        <v>15600</v>
      </c>
      <c r="E164" s="37">
        <f t="shared" si="26"/>
        <v>15017.948717948719</v>
      </c>
      <c r="F164" s="38">
        <f t="shared" si="27"/>
        <v>0.818293091638711</v>
      </c>
      <c r="G164" s="39">
        <f t="shared" si="28"/>
        <v>2000.8955661610416</v>
      </c>
      <c r="H164" s="39">
        <f t="shared" si="29"/>
        <v>524.84196710634126</v>
      </c>
      <c r="I164" s="37">
        <f t="shared" si="30"/>
        <v>2525.7375332673828</v>
      </c>
      <c r="J164" s="40">
        <f t="shared" si="31"/>
        <v>-224.10157078961711</v>
      </c>
      <c r="K164" s="37">
        <f t="shared" si="32"/>
        <v>2301.6359624777656</v>
      </c>
      <c r="L164" s="37">
        <f t="shared" si="33"/>
        <v>39401505.518971175</v>
      </c>
      <c r="M164" s="37">
        <f t="shared" si="34"/>
        <v>35905521.014653146</v>
      </c>
      <c r="N164" s="41">
        <f>'jan-juli'!M164</f>
        <v>35482337.30339817</v>
      </c>
      <c r="O164" s="41">
        <f t="shared" si="35"/>
        <v>423183.71125497669</v>
      </c>
      <c r="Q164" s="63"/>
      <c r="R164" s="64"/>
      <c r="S164" s="64"/>
      <c r="T164" s="64"/>
    </row>
    <row r="165" spans="1:20" s="34" customFormat="1" x14ac:dyDescent="0.2">
      <c r="A165" s="33">
        <v>1003</v>
      </c>
      <c r="B165" s="34" t="s">
        <v>219</v>
      </c>
      <c r="C165" s="36">
        <v>142280</v>
      </c>
      <c r="D165" s="36">
        <v>9769</v>
      </c>
      <c r="E165" s="37">
        <f t="shared" si="26"/>
        <v>14564.438530044017</v>
      </c>
      <c r="F165" s="38">
        <f t="shared" si="27"/>
        <v>0.79358237643253471</v>
      </c>
      <c r="G165" s="39">
        <f t="shared" si="28"/>
        <v>2273.0016789038623</v>
      </c>
      <c r="H165" s="39">
        <f t="shared" si="29"/>
        <v>683.57053287298686</v>
      </c>
      <c r="I165" s="37">
        <f t="shared" si="30"/>
        <v>2956.5722117768491</v>
      </c>
      <c r="J165" s="40">
        <f t="shared" si="31"/>
        <v>-224.10157078961711</v>
      </c>
      <c r="K165" s="37">
        <f t="shared" si="32"/>
        <v>2732.4706409872319</v>
      </c>
      <c r="L165" s="37">
        <f t="shared" si="33"/>
        <v>28882753.936848041</v>
      </c>
      <c r="M165" s="37">
        <f t="shared" si="34"/>
        <v>26693505.691804267</v>
      </c>
      <c r="N165" s="41">
        <f>'jan-juli'!M165</f>
        <v>26059770.501083124</v>
      </c>
      <c r="O165" s="41">
        <f t="shared" si="35"/>
        <v>633735.19072114304</v>
      </c>
      <c r="Q165" s="63"/>
      <c r="R165" s="64"/>
      <c r="S165" s="64"/>
      <c r="T165" s="64"/>
    </row>
    <row r="166" spans="1:20" s="34" customFormat="1" x14ac:dyDescent="0.2">
      <c r="A166" s="33">
        <v>1004</v>
      </c>
      <c r="B166" s="34" t="s">
        <v>220</v>
      </c>
      <c r="C166" s="36">
        <v>148754</v>
      </c>
      <c r="D166" s="36">
        <v>9090</v>
      </c>
      <c r="E166" s="37">
        <f t="shared" si="26"/>
        <v>16364.576457645764</v>
      </c>
      <c r="F166" s="38">
        <f t="shared" si="27"/>
        <v>0.89166770471660517</v>
      </c>
      <c r="G166" s="39">
        <f t="shared" si="28"/>
        <v>1192.9189223428143</v>
      </c>
      <c r="H166" s="39">
        <f t="shared" si="29"/>
        <v>53.522258212375434</v>
      </c>
      <c r="I166" s="37">
        <f t="shared" si="30"/>
        <v>1246.4411805551897</v>
      </c>
      <c r="J166" s="40">
        <f t="shared" si="31"/>
        <v>-224.10157078961711</v>
      </c>
      <c r="K166" s="37">
        <f t="shared" si="32"/>
        <v>1022.3396097655726</v>
      </c>
      <c r="L166" s="37">
        <f t="shared" si="33"/>
        <v>11330150.331246674</v>
      </c>
      <c r="M166" s="37">
        <f t="shared" si="34"/>
        <v>9293067.0527690556</v>
      </c>
      <c r="N166" s="41">
        <f>'jan-juli'!M166</f>
        <v>9253182.8902493156</v>
      </c>
      <c r="O166" s="41">
        <f t="shared" si="35"/>
        <v>39884.162519739941</v>
      </c>
      <c r="Q166" s="63"/>
      <c r="R166" s="64"/>
      <c r="S166" s="64"/>
      <c r="T166" s="64"/>
    </row>
    <row r="167" spans="1:20" s="34" customFormat="1" x14ac:dyDescent="0.2">
      <c r="A167" s="33">
        <v>1014</v>
      </c>
      <c r="B167" s="34" t="s">
        <v>221</v>
      </c>
      <c r="C167" s="36">
        <v>190847</v>
      </c>
      <c r="D167" s="36">
        <v>14425</v>
      </c>
      <c r="E167" s="37">
        <f t="shared" si="26"/>
        <v>13230.294627383015</v>
      </c>
      <c r="F167" s="38">
        <f t="shared" si="27"/>
        <v>0.72088797859545617</v>
      </c>
      <c r="G167" s="39">
        <f t="shared" si="28"/>
        <v>3073.4880205004638</v>
      </c>
      <c r="H167" s="39">
        <f t="shared" si="29"/>
        <v>1150.5208988043375</v>
      </c>
      <c r="I167" s="37">
        <f t="shared" si="30"/>
        <v>4224.0089193048016</v>
      </c>
      <c r="J167" s="40">
        <f t="shared" si="31"/>
        <v>-224.10157078961711</v>
      </c>
      <c r="K167" s="37">
        <f t="shared" si="32"/>
        <v>3999.9073485151844</v>
      </c>
      <c r="L167" s="37">
        <f t="shared" si="33"/>
        <v>60931328.660971761</v>
      </c>
      <c r="M167" s="37">
        <f t="shared" si="34"/>
        <v>57698663.502331533</v>
      </c>
      <c r="N167" s="41">
        <f>'jan-juli'!M167</f>
        <v>54034278.403943487</v>
      </c>
      <c r="O167" s="41">
        <f t="shared" si="35"/>
        <v>3664385.098388046</v>
      </c>
      <c r="Q167" s="63"/>
      <c r="R167" s="64"/>
      <c r="S167" s="64"/>
      <c r="T167" s="64"/>
    </row>
    <row r="168" spans="1:20" s="34" customFormat="1" x14ac:dyDescent="0.2">
      <c r="A168" s="33">
        <v>1017</v>
      </c>
      <c r="B168" s="34" t="s">
        <v>222</v>
      </c>
      <c r="C168" s="36">
        <v>83012</v>
      </c>
      <c r="D168" s="36">
        <v>6568</v>
      </c>
      <c r="E168" s="37">
        <f t="shared" si="26"/>
        <v>12638.855054811205</v>
      </c>
      <c r="F168" s="38">
        <f t="shared" si="27"/>
        <v>0.68866181206321564</v>
      </c>
      <c r="G168" s="39">
        <f t="shared" si="28"/>
        <v>3428.3517640435498</v>
      </c>
      <c r="H168" s="39">
        <f t="shared" si="29"/>
        <v>1357.5247492044709</v>
      </c>
      <c r="I168" s="37">
        <f t="shared" si="30"/>
        <v>4785.8765132480203</v>
      </c>
      <c r="J168" s="40">
        <f t="shared" si="31"/>
        <v>-224.10157078961711</v>
      </c>
      <c r="K168" s="37">
        <f t="shared" si="32"/>
        <v>4561.7749424584035</v>
      </c>
      <c r="L168" s="37">
        <f t="shared" si="33"/>
        <v>31433636.939012997</v>
      </c>
      <c r="M168" s="37">
        <f t="shared" si="34"/>
        <v>29961737.822066795</v>
      </c>
      <c r="N168" s="41">
        <f>'jan-juli'!M168</f>
        <v>29579143.192866616</v>
      </c>
      <c r="O168" s="41">
        <f t="shared" si="35"/>
        <v>382594.62920017913</v>
      </c>
      <c r="Q168" s="63"/>
      <c r="R168" s="64"/>
      <c r="S168" s="64"/>
      <c r="T168" s="64"/>
    </row>
    <row r="169" spans="1:20" s="34" customFormat="1" x14ac:dyDescent="0.2">
      <c r="A169" s="33">
        <v>1018</v>
      </c>
      <c r="B169" s="34" t="s">
        <v>223</v>
      </c>
      <c r="C169" s="36">
        <v>176517</v>
      </c>
      <c r="D169" s="36">
        <v>11321</v>
      </c>
      <c r="E169" s="37">
        <f t="shared" si="26"/>
        <v>15591.997173394577</v>
      </c>
      <c r="F169" s="38">
        <f t="shared" si="27"/>
        <v>0.84957165665310652</v>
      </c>
      <c r="G169" s="39">
        <f t="shared" si="28"/>
        <v>1656.4664928935267</v>
      </c>
      <c r="H169" s="39">
        <f t="shared" si="29"/>
        <v>323.92500770029096</v>
      </c>
      <c r="I169" s="37">
        <f t="shared" si="30"/>
        <v>1980.3915005938177</v>
      </c>
      <c r="J169" s="40">
        <f t="shared" si="31"/>
        <v>-224.10157078961711</v>
      </c>
      <c r="K169" s="37">
        <f t="shared" si="32"/>
        <v>1756.2899298042005</v>
      </c>
      <c r="L169" s="37">
        <f t="shared" si="33"/>
        <v>22420012.178222612</v>
      </c>
      <c r="M169" s="37">
        <f t="shared" si="34"/>
        <v>19882958.295313355</v>
      </c>
      <c r="N169" s="41">
        <f>'jan-juli'!M169</f>
        <v>20009806.468703236</v>
      </c>
      <c r="O169" s="41">
        <f t="shared" si="35"/>
        <v>-126848.17338988185</v>
      </c>
      <c r="Q169" s="63"/>
      <c r="R169" s="64"/>
      <c r="S169" s="64"/>
      <c r="T169" s="64"/>
    </row>
    <row r="170" spans="1:20" s="34" customFormat="1" x14ac:dyDescent="0.2">
      <c r="A170" s="33">
        <v>1021</v>
      </c>
      <c r="B170" s="34" t="s">
        <v>224</v>
      </c>
      <c r="C170" s="36">
        <v>33159</v>
      </c>
      <c r="D170" s="36">
        <v>2309</v>
      </c>
      <c r="E170" s="37">
        <f t="shared" si="26"/>
        <v>14360.762234733651</v>
      </c>
      <c r="F170" s="38">
        <f t="shared" si="27"/>
        <v>0.78248452888269937</v>
      </c>
      <c r="G170" s="39">
        <f t="shared" si="28"/>
        <v>2395.2074560900824</v>
      </c>
      <c r="H170" s="39">
        <f t="shared" si="29"/>
        <v>754.85723623161493</v>
      </c>
      <c r="I170" s="37">
        <f t="shared" si="30"/>
        <v>3150.0646923216973</v>
      </c>
      <c r="J170" s="40">
        <f t="shared" si="31"/>
        <v>-224.10157078961711</v>
      </c>
      <c r="K170" s="37">
        <f t="shared" si="32"/>
        <v>2925.9631215320801</v>
      </c>
      <c r="L170" s="37">
        <f t="shared" si="33"/>
        <v>7273499.3745707991</v>
      </c>
      <c r="M170" s="37">
        <f t="shared" si="34"/>
        <v>6756048.8476175731</v>
      </c>
      <c r="N170" s="41">
        <f>'jan-juli'!M170</f>
        <v>6511756.7649709191</v>
      </c>
      <c r="O170" s="41">
        <f t="shared" si="35"/>
        <v>244292.08264665399</v>
      </c>
      <c r="Q170" s="63"/>
      <c r="R170" s="64"/>
      <c r="S170" s="64"/>
      <c r="T170" s="64"/>
    </row>
    <row r="171" spans="1:20" s="34" customFormat="1" x14ac:dyDescent="0.2">
      <c r="A171" s="33">
        <v>1026</v>
      </c>
      <c r="B171" s="34" t="s">
        <v>225</v>
      </c>
      <c r="C171" s="36">
        <v>27427</v>
      </c>
      <c r="D171" s="36">
        <v>937</v>
      </c>
      <c r="E171" s="37">
        <f t="shared" si="26"/>
        <v>29271.077908217718</v>
      </c>
      <c r="F171" s="38">
        <f t="shared" si="27"/>
        <v>1.5949129462991443</v>
      </c>
      <c r="G171" s="39">
        <f t="shared" si="28"/>
        <v>-6550.981948000358</v>
      </c>
      <c r="H171" s="39">
        <f t="shared" si="29"/>
        <v>0</v>
      </c>
      <c r="I171" s="37">
        <f t="shared" si="30"/>
        <v>-6550.981948000358</v>
      </c>
      <c r="J171" s="40">
        <f t="shared" si="31"/>
        <v>-224.10157078961711</v>
      </c>
      <c r="K171" s="37">
        <f t="shared" si="32"/>
        <v>-6775.0835187899747</v>
      </c>
      <c r="L171" s="37">
        <f t="shared" si="33"/>
        <v>-6138270.0852763355</v>
      </c>
      <c r="M171" s="37">
        <f t="shared" si="34"/>
        <v>-6348253.2571062064</v>
      </c>
      <c r="N171" s="41">
        <f>'jan-juli'!M171</f>
        <v>-6454107.7936782958</v>
      </c>
      <c r="O171" s="41">
        <f t="shared" si="35"/>
        <v>105854.53657208942</v>
      </c>
      <c r="Q171" s="63"/>
      <c r="R171" s="64"/>
      <c r="S171" s="64"/>
      <c r="T171" s="64"/>
    </row>
    <row r="172" spans="1:20" s="34" customFormat="1" x14ac:dyDescent="0.2">
      <c r="A172" s="33">
        <v>1027</v>
      </c>
      <c r="B172" s="34" t="s">
        <v>226</v>
      </c>
      <c r="C172" s="36">
        <v>24596</v>
      </c>
      <c r="D172" s="36">
        <v>1765</v>
      </c>
      <c r="E172" s="37">
        <f t="shared" si="26"/>
        <v>13935.410764872522</v>
      </c>
      <c r="F172" s="38">
        <f t="shared" si="27"/>
        <v>0.75930811672131371</v>
      </c>
      <c r="G172" s="39">
        <f t="shared" si="28"/>
        <v>2650.4183380067593</v>
      </c>
      <c r="H172" s="39">
        <f t="shared" si="29"/>
        <v>903.73025068301001</v>
      </c>
      <c r="I172" s="37">
        <f t="shared" si="30"/>
        <v>3554.1485886897694</v>
      </c>
      <c r="J172" s="40">
        <f t="shared" si="31"/>
        <v>-224.10157078961711</v>
      </c>
      <c r="K172" s="37">
        <f t="shared" si="32"/>
        <v>3330.0470179001522</v>
      </c>
      <c r="L172" s="37">
        <f t="shared" si="33"/>
        <v>6273072.2590374434</v>
      </c>
      <c r="M172" s="37">
        <f t="shared" si="34"/>
        <v>5877532.9865937689</v>
      </c>
      <c r="N172" s="41">
        <f>'jan-juli'!M172</f>
        <v>5558818.9000319075</v>
      </c>
      <c r="O172" s="41">
        <f t="shared" si="35"/>
        <v>318714.08656186145</v>
      </c>
      <c r="Q172" s="63"/>
      <c r="R172" s="64"/>
      <c r="S172" s="64"/>
      <c r="T172" s="64"/>
    </row>
    <row r="173" spans="1:20" s="34" customFormat="1" x14ac:dyDescent="0.2">
      <c r="A173" s="33">
        <v>1029</v>
      </c>
      <c r="B173" s="34" t="s">
        <v>227</v>
      </c>
      <c r="C173" s="36">
        <v>69700</v>
      </c>
      <c r="D173" s="36">
        <v>4950</v>
      </c>
      <c r="E173" s="37">
        <f t="shared" si="26"/>
        <v>14080.808080808081</v>
      </c>
      <c r="F173" s="38">
        <f t="shared" si="27"/>
        <v>0.76723047825066715</v>
      </c>
      <c r="G173" s="39">
        <f t="shared" si="28"/>
        <v>2563.1799484454241</v>
      </c>
      <c r="H173" s="39">
        <f t="shared" si="29"/>
        <v>852.84119010556435</v>
      </c>
      <c r="I173" s="37">
        <f t="shared" si="30"/>
        <v>3416.0211385509883</v>
      </c>
      <c r="J173" s="40">
        <f t="shared" si="31"/>
        <v>-224.10157078961711</v>
      </c>
      <c r="K173" s="37">
        <f t="shared" si="32"/>
        <v>3191.9195677613711</v>
      </c>
      <c r="L173" s="37">
        <f t="shared" si="33"/>
        <v>16909304.635827392</v>
      </c>
      <c r="M173" s="37">
        <f t="shared" si="34"/>
        <v>15800001.860418787</v>
      </c>
      <c r="N173" s="41">
        <f>'jan-juli'!M173</f>
        <v>15602090.682809032</v>
      </c>
      <c r="O173" s="41">
        <f t="shared" si="35"/>
        <v>197911.17760975473</v>
      </c>
      <c r="Q173" s="63"/>
      <c r="R173" s="64"/>
      <c r="S173" s="64"/>
      <c r="T173" s="64"/>
    </row>
    <row r="174" spans="1:20" s="34" customFormat="1" x14ac:dyDescent="0.2">
      <c r="A174" s="33">
        <v>1032</v>
      </c>
      <c r="B174" s="34" t="s">
        <v>228</v>
      </c>
      <c r="C174" s="36">
        <v>117458</v>
      </c>
      <c r="D174" s="36">
        <v>8588</v>
      </c>
      <c r="E174" s="37">
        <f t="shared" si="26"/>
        <v>13676.991150442478</v>
      </c>
      <c r="F174" s="38">
        <f t="shared" si="27"/>
        <v>0.74522743305382233</v>
      </c>
      <c r="G174" s="39">
        <f t="shared" si="28"/>
        <v>2805.4701066647858</v>
      </c>
      <c r="H174" s="39">
        <f t="shared" si="29"/>
        <v>994.17711573352551</v>
      </c>
      <c r="I174" s="37">
        <f t="shared" si="30"/>
        <v>3799.6472223983114</v>
      </c>
      <c r="J174" s="40">
        <f t="shared" si="31"/>
        <v>-224.10157078961711</v>
      </c>
      <c r="K174" s="37">
        <f t="shared" si="32"/>
        <v>3575.5456516086942</v>
      </c>
      <c r="L174" s="37">
        <f t="shared" si="33"/>
        <v>32631370.345956698</v>
      </c>
      <c r="M174" s="37">
        <f t="shared" si="34"/>
        <v>30706786.056015465</v>
      </c>
      <c r="N174" s="41">
        <f>'jan-juli'!M174</f>
        <v>30074978.279588681</v>
      </c>
      <c r="O174" s="41">
        <f t="shared" si="35"/>
        <v>631807.77642678469</v>
      </c>
      <c r="Q174" s="63"/>
      <c r="R174" s="64"/>
      <c r="S174" s="64"/>
      <c r="T174" s="64"/>
    </row>
    <row r="175" spans="1:20" s="34" customFormat="1" x14ac:dyDescent="0.2">
      <c r="A175" s="33">
        <v>1034</v>
      </c>
      <c r="B175" s="34" t="s">
        <v>229</v>
      </c>
      <c r="C175" s="36">
        <v>23872</v>
      </c>
      <c r="D175" s="36">
        <v>1702</v>
      </c>
      <c r="E175" s="37">
        <f t="shared" si="26"/>
        <v>14025.851938895417</v>
      </c>
      <c r="F175" s="38">
        <f t="shared" si="27"/>
        <v>0.7642360459140789</v>
      </c>
      <c r="G175" s="39">
        <f t="shared" si="28"/>
        <v>2596.1536335930223</v>
      </c>
      <c r="H175" s="39">
        <f t="shared" si="29"/>
        <v>872.07583977499678</v>
      </c>
      <c r="I175" s="37">
        <f t="shared" si="30"/>
        <v>3468.2294733680192</v>
      </c>
      <c r="J175" s="40">
        <f t="shared" si="31"/>
        <v>-224.10157078961711</v>
      </c>
      <c r="K175" s="37">
        <f t="shared" si="32"/>
        <v>3244.127902578402</v>
      </c>
      <c r="L175" s="37">
        <f t="shared" si="33"/>
        <v>5902926.5636723684</v>
      </c>
      <c r="M175" s="37">
        <f t="shared" si="34"/>
        <v>5521505.6901884405</v>
      </c>
      <c r="N175" s="41">
        <f>'jan-juli'!M175</f>
        <v>5405719.0186143368</v>
      </c>
      <c r="O175" s="41">
        <f t="shared" si="35"/>
        <v>115786.67157410365</v>
      </c>
      <c r="Q175" s="63"/>
      <c r="R175" s="64"/>
      <c r="S175" s="64"/>
      <c r="T175" s="64"/>
    </row>
    <row r="176" spans="1:20" s="34" customFormat="1" x14ac:dyDescent="0.2">
      <c r="A176" s="33">
        <v>1037</v>
      </c>
      <c r="B176" s="34" t="s">
        <v>230</v>
      </c>
      <c r="C176" s="36">
        <v>103339</v>
      </c>
      <c r="D176" s="36">
        <v>5988</v>
      </c>
      <c r="E176" s="37">
        <f t="shared" si="26"/>
        <v>17257.682030728123</v>
      </c>
      <c r="F176" s="38">
        <f t="shared" si="27"/>
        <v>0.9403309498962803</v>
      </c>
      <c r="G176" s="39">
        <f t="shared" si="28"/>
        <v>657.05557849339891</v>
      </c>
      <c r="H176" s="39">
        <f t="shared" si="29"/>
        <v>0</v>
      </c>
      <c r="I176" s="37">
        <f t="shared" si="30"/>
        <v>657.05557849339891</v>
      </c>
      <c r="J176" s="40">
        <f t="shared" si="31"/>
        <v>-224.10157078961711</v>
      </c>
      <c r="K176" s="37">
        <f t="shared" si="32"/>
        <v>432.95400770378183</v>
      </c>
      <c r="L176" s="37">
        <f t="shared" si="33"/>
        <v>3934448.8040184728</v>
      </c>
      <c r="M176" s="37">
        <f t="shared" si="34"/>
        <v>2592528.5981302457</v>
      </c>
      <c r="N176" s="41">
        <f>'jan-juli'!M176</f>
        <v>1915437.70699506</v>
      </c>
      <c r="O176" s="41">
        <f t="shared" si="35"/>
        <v>677090.89113518572</v>
      </c>
      <c r="Q176" s="63"/>
      <c r="R176" s="64"/>
      <c r="S176" s="64"/>
      <c r="T176" s="64"/>
    </row>
    <row r="177" spans="1:20" s="34" customFormat="1" x14ac:dyDescent="0.2">
      <c r="A177" s="33">
        <v>1046</v>
      </c>
      <c r="B177" s="34" t="s">
        <v>231</v>
      </c>
      <c r="C177" s="36">
        <v>74651</v>
      </c>
      <c r="D177" s="36">
        <v>1836</v>
      </c>
      <c r="E177" s="37">
        <f t="shared" si="26"/>
        <v>40659.586056644883</v>
      </c>
      <c r="F177" s="38">
        <f t="shared" si="27"/>
        <v>2.2154462639280252</v>
      </c>
      <c r="G177" s="39">
        <f t="shared" si="28"/>
        <v>-13384.086837056657</v>
      </c>
      <c r="H177" s="39">
        <f t="shared" si="29"/>
        <v>0</v>
      </c>
      <c r="I177" s="37">
        <f t="shared" si="30"/>
        <v>-13384.086837056657</v>
      </c>
      <c r="J177" s="40">
        <f t="shared" si="31"/>
        <v>-224.10157078961711</v>
      </c>
      <c r="K177" s="37">
        <f t="shared" si="32"/>
        <v>-13608.188407846274</v>
      </c>
      <c r="L177" s="37">
        <f t="shared" si="33"/>
        <v>-24573183.432836022</v>
      </c>
      <c r="M177" s="37">
        <f t="shared" si="34"/>
        <v>-24984633.916805759</v>
      </c>
      <c r="N177" s="41">
        <f>'jan-juli'!M177</f>
        <v>-25095982.827314138</v>
      </c>
      <c r="O177" s="41">
        <f t="shared" si="35"/>
        <v>111348.91050837934</v>
      </c>
      <c r="Q177" s="63"/>
      <c r="R177" s="64"/>
      <c r="S177" s="64"/>
      <c r="T177" s="64"/>
    </row>
    <row r="178" spans="1:20" s="34" customFormat="1" x14ac:dyDescent="0.2">
      <c r="A178" s="33">
        <v>1101</v>
      </c>
      <c r="B178" s="34" t="s">
        <v>232</v>
      </c>
      <c r="C178" s="36">
        <v>264028</v>
      </c>
      <c r="D178" s="36">
        <v>14899</v>
      </c>
      <c r="E178" s="37">
        <f t="shared" si="26"/>
        <v>17721.189341566547</v>
      </c>
      <c r="F178" s="38">
        <f t="shared" si="27"/>
        <v>0.96558638507630701</v>
      </c>
      <c r="G178" s="39">
        <f t="shared" si="28"/>
        <v>378.95119199034451</v>
      </c>
      <c r="H178" s="39">
        <f t="shared" si="29"/>
        <v>0</v>
      </c>
      <c r="I178" s="37">
        <f t="shared" si="30"/>
        <v>378.95119199034451</v>
      </c>
      <c r="J178" s="40">
        <f t="shared" si="31"/>
        <v>-224.10157078961711</v>
      </c>
      <c r="K178" s="37">
        <f t="shared" si="32"/>
        <v>154.8496212007274</v>
      </c>
      <c r="L178" s="37">
        <f t="shared" si="33"/>
        <v>5645993.8094641427</v>
      </c>
      <c r="M178" s="37">
        <f t="shared" si="34"/>
        <v>2307104.5062696375</v>
      </c>
      <c r="N178" s="41">
        <f>'jan-juli'!M178</f>
        <v>1279855.4770406394</v>
      </c>
      <c r="O178" s="41">
        <f t="shared" si="35"/>
        <v>1027249.0292289981</v>
      </c>
      <c r="Q178" s="63"/>
      <c r="R178" s="64"/>
      <c r="S178" s="64"/>
      <c r="T178" s="64"/>
    </row>
    <row r="179" spans="1:20" s="34" customFormat="1" x14ac:dyDescent="0.2">
      <c r="A179" s="33">
        <v>1102</v>
      </c>
      <c r="B179" s="34" t="s">
        <v>233</v>
      </c>
      <c r="C179" s="36">
        <v>1418263</v>
      </c>
      <c r="D179" s="36">
        <v>75497</v>
      </c>
      <c r="E179" s="37">
        <f t="shared" si="26"/>
        <v>18785.686848484045</v>
      </c>
      <c r="F179" s="38">
        <f t="shared" si="27"/>
        <v>1.0235883780473016</v>
      </c>
      <c r="G179" s="39">
        <f t="shared" si="28"/>
        <v>-259.74731216015425</v>
      </c>
      <c r="H179" s="39">
        <f t="shared" si="29"/>
        <v>0</v>
      </c>
      <c r="I179" s="37">
        <f t="shared" si="30"/>
        <v>-259.74731216015425</v>
      </c>
      <c r="J179" s="40">
        <f t="shared" si="31"/>
        <v>-224.10157078961711</v>
      </c>
      <c r="K179" s="37">
        <f t="shared" si="32"/>
        <v>-483.84888294977134</v>
      </c>
      <c r="L179" s="37">
        <f t="shared" si="33"/>
        <v>-19610142.826155167</v>
      </c>
      <c r="M179" s="37">
        <f t="shared" si="34"/>
        <v>-36529139.116058886</v>
      </c>
      <c r="N179" s="41">
        <f>'jan-juli'!M179</f>
        <v>-38987986.44538983</v>
      </c>
      <c r="O179" s="41">
        <f t="shared" si="35"/>
        <v>2458847.3293309435</v>
      </c>
      <c r="Q179" s="63"/>
      <c r="R179" s="64"/>
      <c r="S179" s="64"/>
      <c r="T179" s="64"/>
    </row>
    <row r="180" spans="1:20" s="34" customFormat="1" x14ac:dyDescent="0.2">
      <c r="A180" s="33">
        <v>1103</v>
      </c>
      <c r="B180" s="34" t="s">
        <v>234</v>
      </c>
      <c r="C180" s="36">
        <v>3104680</v>
      </c>
      <c r="D180" s="36">
        <v>132729</v>
      </c>
      <c r="E180" s="37">
        <f t="shared" si="26"/>
        <v>23391.120252544657</v>
      </c>
      <c r="F180" s="38">
        <f t="shared" si="27"/>
        <v>1.2745277313053742</v>
      </c>
      <c r="G180" s="39">
        <f t="shared" si="28"/>
        <v>-3023.0073545965211</v>
      </c>
      <c r="H180" s="39">
        <f t="shared" si="29"/>
        <v>0</v>
      </c>
      <c r="I180" s="37">
        <f t="shared" si="30"/>
        <v>-3023.0073545965211</v>
      </c>
      <c r="J180" s="40">
        <f t="shared" si="31"/>
        <v>-224.10157078961711</v>
      </c>
      <c r="K180" s="37">
        <f t="shared" si="32"/>
        <v>-3247.1089253861383</v>
      </c>
      <c r="L180" s="37">
        <f t="shared" si="33"/>
        <v>-401240743.16824162</v>
      </c>
      <c r="M180" s="37">
        <f t="shared" si="34"/>
        <v>-430985520.55757672</v>
      </c>
      <c r="N180" s="41">
        <f>'jan-juli'!M180</f>
        <v>-423949926.51774448</v>
      </c>
      <c r="O180" s="41">
        <f t="shared" si="35"/>
        <v>-7035594.0398322344</v>
      </c>
      <c r="Q180" s="63"/>
      <c r="R180" s="64"/>
      <c r="S180" s="64"/>
      <c r="T180" s="64"/>
    </row>
    <row r="181" spans="1:20" s="34" customFormat="1" x14ac:dyDescent="0.2">
      <c r="A181" s="33">
        <v>1106</v>
      </c>
      <c r="B181" s="34" t="s">
        <v>235</v>
      </c>
      <c r="C181" s="36">
        <v>628849</v>
      </c>
      <c r="D181" s="36">
        <v>37166</v>
      </c>
      <c r="E181" s="37">
        <f t="shared" si="26"/>
        <v>16920.007533767421</v>
      </c>
      <c r="F181" s="38">
        <f t="shared" si="27"/>
        <v>0.92193185203844308</v>
      </c>
      <c r="G181" s="39">
        <f t="shared" si="28"/>
        <v>859.66027666982041</v>
      </c>
      <c r="H181" s="39">
        <f t="shared" si="29"/>
        <v>0</v>
      </c>
      <c r="I181" s="37">
        <f t="shared" si="30"/>
        <v>859.66027666982041</v>
      </c>
      <c r="J181" s="40">
        <f t="shared" si="31"/>
        <v>-224.10157078961711</v>
      </c>
      <c r="K181" s="37">
        <f t="shared" si="32"/>
        <v>635.55870588020332</v>
      </c>
      <c r="L181" s="37">
        <f t="shared" si="33"/>
        <v>31950133.842710543</v>
      </c>
      <c r="M181" s="37">
        <f t="shared" si="34"/>
        <v>23621174.862743635</v>
      </c>
      <c r="N181" s="41">
        <f>'jan-juli'!M181</f>
        <v>20552158.954271581</v>
      </c>
      <c r="O181" s="41">
        <f t="shared" si="35"/>
        <v>3069015.9084720537</v>
      </c>
      <c r="Q181" s="63"/>
      <c r="R181" s="64"/>
      <c r="S181" s="64"/>
      <c r="T181" s="64"/>
    </row>
    <row r="182" spans="1:20" s="34" customFormat="1" x14ac:dyDescent="0.2">
      <c r="A182" s="33">
        <v>1111</v>
      </c>
      <c r="B182" s="34" t="s">
        <v>236</v>
      </c>
      <c r="C182" s="36">
        <v>50815</v>
      </c>
      <c r="D182" s="36">
        <v>3316</v>
      </c>
      <c r="E182" s="37">
        <f t="shared" si="26"/>
        <v>15324.185765983113</v>
      </c>
      <c r="F182" s="38">
        <f t="shared" si="27"/>
        <v>0.83497923603277735</v>
      </c>
      <c r="G182" s="39">
        <f t="shared" si="28"/>
        <v>1817.153337340405</v>
      </c>
      <c r="H182" s="39">
        <f t="shared" si="29"/>
        <v>417.65900029430327</v>
      </c>
      <c r="I182" s="37">
        <f t="shared" si="30"/>
        <v>2234.8123376347085</v>
      </c>
      <c r="J182" s="40">
        <f t="shared" si="31"/>
        <v>-224.10157078961711</v>
      </c>
      <c r="K182" s="37">
        <f t="shared" si="32"/>
        <v>2010.7107668450913</v>
      </c>
      <c r="L182" s="37">
        <f t="shared" si="33"/>
        <v>7410637.7115966929</v>
      </c>
      <c r="M182" s="37">
        <f t="shared" si="34"/>
        <v>6667516.9028583225</v>
      </c>
      <c r="N182" s="41">
        <f>'jan-juli'!M182</f>
        <v>6721282.6473120693</v>
      </c>
      <c r="O182" s="41">
        <f t="shared" si="35"/>
        <v>-53765.744453746825</v>
      </c>
      <c r="Q182" s="63"/>
      <c r="R182" s="64"/>
      <c r="S182" s="64"/>
      <c r="T182" s="64"/>
    </row>
    <row r="183" spans="1:20" s="34" customFormat="1" x14ac:dyDescent="0.2">
      <c r="A183" s="33">
        <v>1112</v>
      </c>
      <c r="B183" s="34" t="s">
        <v>237</v>
      </c>
      <c r="C183" s="36">
        <v>54355</v>
      </c>
      <c r="D183" s="36">
        <v>3259</v>
      </c>
      <c r="E183" s="37">
        <f t="shared" si="26"/>
        <v>16678.428965940471</v>
      </c>
      <c r="F183" s="38">
        <f t="shared" si="27"/>
        <v>0.90876879782555264</v>
      </c>
      <c r="G183" s="39">
        <f t="shared" si="28"/>
        <v>1004.60741736599</v>
      </c>
      <c r="H183" s="39">
        <f t="shared" si="29"/>
        <v>0</v>
      </c>
      <c r="I183" s="37">
        <f t="shared" si="30"/>
        <v>1004.60741736599</v>
      </c>
      <c r="J183" s="40">
        <f t="shared" si="31"/>
        <v>-224.10157078961711</v>
      </c>
      <c r="K183" s="37">
        <f t="shared" si="32"/>
        <v>780.50584657637296</v>
      </c>
      <c r="L183" s="37">
        <f t="shared" si="33"/>
        <v>3274015.5731957615</v>
      </c>
      <c r="M183" s="37">
        <f t="shared" si="34"/>
        <v>2543668.5539923995</v>
      </c>
      <c r="N183" s="41">
        <f>'jan-juli'!M183</f>
        <v>2914316.0879342714</v>
      </c>
      <c r="O183" s="41">
        <f t="shared" si="35"/>
        <v>-370647.53394187195</v>
      </c>
      <c r="Q183" s="63"/>
      <c r="R183" s="64"/>
      <c r="S183" s="64"/>
      <c r="T183" s="64"/>
    </row>
    <row r="184" spans="1:20" s="34" customFormat="1" x14ac:dyDescent="0.2">
      <c r="A184" s="33">
        <v>1114</v>
      </c>
      <c r="B184" s="34" t="s">
        <v>238</v>
      </c>
      <c r="C184" s="36">
        <v>46535</v>
      </c>
      <c r="D184" s="36">
        <v>2826</v>
      </c>
      <c r="E184" s="37">
        <f t="shared" si="26"/>
        <v>16466.737438075019</v>
      </c>
      <c r="F184" s="38">
        <f t="shared" si="27"/>
        <v>0.89723421889842447</v>
      </c>
      <c r="G184" s="39">
        <f t="shared" si="28"/>
        <v>1131.6223340852614</v>
      </c>
      <c r="H184" s="39">
        <f t="shared" si="29"/>
        <v>17.765915062136262</v>
      </c>
      <c r="I184" s="37">
        <f t="shared" si="30"/>
        <v>1149.3882491473976</v>
      </c>
      <c r="J184" s="40">
        <f t="shared" si="31"/>
        <v>-224.10157078961711</v>
      </c>
      <c r="K184" s="37">
        <f t="shared" si="32"/>
        <v>925.28667835778049</v>
      </c>
      <c r="L184" s="37">
        <f t="shared" si="33"/>
        <v>3248171.1920905453</v>
      </c>
      <c r="M184" s="37">
        <f t="shared" si="34"/>
        <v>2614860.1530390875</v>
      </c>
      <c r="N184" s="41">
        <f>'jan-juli'!M184</f>
        <v>2780044.6807309757</v>
      </c>
      <c r="O184" s="41">
        <f t="shared" si="35"/>
        <v>-165184.52769188816</v>
      </c>
      <c r="Q184" s="63"/>
      <c r="R184" s="64"/>
      <c r="S184" s="64"/>
      <c r="T184" s="64"/>
    </row>
    <row r="185" spans="1:20" s="34" customFormat="1" x14ac:dyDescent="0.2">
      <c r="A185" s="33">
        <v>1119</v>
      </c>
      <c r="B185" s="34" t="s">
        <v>239</v>
      </c>
      <c r="C185" s="36">
        <v>298372</v>
      </c>
      <c r="D185" s="36">
        <v>18800</v>
      </c>
      <c r="E185" s="37">
        <f t="shared" si="26"/>
        <v>15870.851063829787</v>
      </c>
      <c r="F185" s="38">
        <f t="shared" si="27"/>
        <v>0.86476575648692711</v>
      </c>
      <c r="G185" s="39">
        <f t="shared" si="28"/>
        <v>1489.1541586324008</v>
      </c>
      <c r="H185" s="39">
        <f t="shared" si="29"/>
        <v>226.32614604796751</v>
      </c>
      <c r="I185" s="37">
        <f t="shared" si="30"/>
        <v>1715.4803046803684</v>
      </c>
      <c r="J185" s="40">
        <f t="shared" si="31"/>
        <v>-224.10157078961711</v>
      </c>
      <c r="K185" s="37">
        <f t="shared" si="32"/>
        <v>1491.3787338907512</v>
      </c>
      <c r="L185" s="37">
        <f t="shared" si="33"/>
        <v>32251029.727990925</v>
      </c>
      <c r="M185" s="37">
        <f t="shared" si="34"/>
        <v>28037920.197146121</v>
      </c>
      <c r="N185" s="41">
        <f>'jan-juli'!M185</f>
        <v>26528042.391274698</v>
      </c>
      <c r="O185" s="41">
        <f t="shared" si="35"/>
        <v>1509877.8058714233</v>
      </c>
      <c r="Q185" s="63"/>
      <c r="R185" s="64"/>
      <c r="S185" s="64"/>
      <c r="T185" s="64"/>
    </row>
    <row r="186" spans="1:20" s="34" customFormat="1" x14ac:dyDescent="0.2">
      <c r="A186" s="33">
        <v>1120</v>
      </c>
      <c r="B186" s="34" t="s">
        <v>240</v>
      </c>
      <c r="C186" s="36">
        <v>328520</v>
      </c>
      <c r="D186" s="36">
        <v>19042</v>
      </c>
      <c r="E186" s="37">
        <f t="shared" si="26"/>
        <v>17252.389454889191</v>
      </c>
      <c r="F186" s="38">
        <f t="shared" si="27"/>
        <v>0.94004256975014255</v>
      </c>
      <c r="G186" s="39">
        <f t="shared" si="28"/>
        <v>660.23112399675813</v>
      </c>
      <c r="H186" s="39">
        <f t="shared" si="29"/>
        <v>0</v>
      </c>
      <c r="I186" s="37">
        <f t="shared" si="30"/>
        <v>660.23112399675813</v>
      </c>
      <c r="J186" s="40">
        <f t="shared" si="31"/>
        <v>-224.10157078961711</v>
      </c>
      <c r="K186" s="37">
        <f t="shared" si="32"/>
        <v>436.12955320714104</v>
      </c>
      <c r="L186" s="37">
        <f t="shared" si="33"/>
        <v>12572121.063146269</v>
      </c>
      <c r="M186" s="37">
        <f t="shared" si="34"/>
        <v>8304778.9521703795</v>
      </c>
      <c r="N186" s="41">
        <f>'jan-juli'!M186</f>
        <v>7982183.7703072624</v>
      </c>
      <c r="O186" s="41">
        <f t="shared" si="35"/>
        <v>322595.18186311703</v>
      </c>
      <c r="Q186" s="63"/>
      <c r="R186" s="64"/>
      <c r="S186" s="64"/>
      <c r="T186" s="64"/>
    </row>
    <row r="187" spans="1:20" s="34" customFormat="1" x14ac:dyDescent="0.2">
      <c r="A187" s="33">
        <v>1121</v>
      </c>
      <c r="B187" s="34" t="s">
        <v>241</v>
      </c>
      <c r="C187" s="36">
        <v>333945</v>
      </c>
      <c r="D187" s="36">
        <v>18656</v>
      </c>
      <c r="E187" s="37">
        <f t="shared" si="26"/>
        <v>17900.139365351628</v>
      </c>
      <c r="F187" s="38">
        <f t="shared" si="27"/>
        <v>0.97533695560774747</v>
      </c>
      <c r="G187" s="39">
        <f t="shared" si="28"/>
        <v>271.58117771929608</v>
      </c>
      <c r="H187" s="39">
        <f t="shared" si="29"/>
        <v>0</v>
      </c>
      <c r="I187" s="37">
        <f t="shared" si="30"/>
        <v>271.58117771929608</v>
      </c>
      <c r="J187" s="40">
        <f t="shared" si="31"/>
        <v>-224.10157078961711</v>
      </c>
      <c r="K187" s="37">
        <f t="shared" si="32"/>
        <v>47.479606929678965</v>
      </c>
      <c r="L187" s="37">
        <f t="shared" si="33"/>
        <v>5066618.4515311876</v>
      </c>
      <c r="M187" s="37">
        <f t="shared" si="34"/>
        <v>885779.54688009073</v>
      </c>
      <c r="N187" s="41">
        <f>'jan-juli'!M187</f>
        <v>-160683.45662995509</v>
      </c>
      <c r="O187" s="41">
        <f t="shared" si="35"/>
        <v>1046463.0035100458</v>
      </c>
      <c r="Q187" s="63"/>
      <c r="R187" s="64"/>
      <c r="S187" s="64"/>
      <c r="T187" s="64"/>
    </row>
    <row r="188" spans="1:20" s="34" customFormat="1" x14ac:dyDescent="0.2">
      <c r="A188" s="33">
        <v>1122</v>
      </c>
      <c r="B188" s="34" t="s">
        <v>242</v>
      </c>
      <c r="C188" s="36">
        <v>195749</v>
      </c>
      <c r="D188" s="36">
        <v>11902</v>
      </c>
      <c r="E188" s="37">
        <f t="shared" si="26"/>
        <v>16446.731641740884</v>
      </c>
      <c r="F188" s="38">
        <f t="shared" si="27"/>
        <v>0.89614414959266175</v>
      </c>
      <c r="G188" s="39">
        <f t="shared" si="28"/>
        <v>1143.6258118857425</v>
      </c>
      <c r="H188" s="39">
        <f t="shared" si="29"/>
        <v>24.767943779083542</v>
      </c>
      <c r="I188" s="37">
        <f t="shared" si="30"/>
        <v>1168.3937556648259</v>
      </c>
      <c r="J188" s="40">
        <f t="shared" si="31"/>
        <v>-224.10157078961711</v>
      </c>
      <c r="K188" s="37">
        <f t="shared" si="32"/>
        <v>944.29218487520882</v>
      </c>
      <c r="L188" s="37">
        <f t="shared" si="33"/>
        <v>13906222.479922758</v>
      </c>
      <c r="M188" s="37">
        <f t="shared" si="34"/>
        <v>11238965.584384736</v>
      </c>
      <c r="N188" s="41">
        <f>'jan-juli'!M188</f>
        <v>9841739.2098622434</v>
      </c>
      <c r="O188" s="41">
        <f t="shared" si="35"/>
        <v>1397226.3745224923</v>
      </c>
      <c r="Q188" s="63"/>
      <c r="R188" s="64"/>
      <c r="S188" s="64"/>
      <c r="T188" s="64"/>
    </row>
    <row r="189" spans="1:20" s="34" customFormat="1" x14ac:dyDescent="0.2">
      <c r="A189" s="33">
        <v>1124</v>
      </c>
      <c r="B189" s="34" t="s">
        <v>243</v>
      </c>
      <c r="C189" s="36">
        <v>599476</v>
      </c>
      <c r="D189" s="36">
        <v>26016</v>
      </c>
      <c r="E189" s="37">
        <f t="shared" si="26"/>
        <v>23042.589175891761</v>
      </c>
      <c r="F189" s="38">
        <f t="shared" si="27"/>
        <v>1.2555370836741429</v>
      </c>
      <c r="G189" s="39">
        <f t="shared" si="28"/>
        <v>-2813.8887086047835</v>
      </c>
      <c r="H189" s="39">
        <f t="shared" si="29"/>
        <v>0</v>
      </c>
      <c r="I189" s="37">
        <f t="shared" si="30"/>
        <v>-2813.8887086047835</v>
      </c>
      <c r="J189" s="40">
        <f t="shared" si="31"/>
        <v>-224.10157078961711</v>
      </c>
      <c r="K189" s="37">
        <f t="shared" si="32"/>
        <v>-3037.9902793944007</v>
      </c>
      <c r="L189" s="37">
        <f t="shared" si="33"/>
        <v>-73206128.64306204</v>
      </c>
      <c r="M189" s="37">
        <f t="shared" si="34"/>
        <v>-79036355.108724728</v>
      </c>
      <c r="N189" s="41">
        <f>'jan-juli'!M189</f>
        <v>-79478028.559588626</v>
      </c>
      <c r="O189" s="41">
        <f t="shared" si="35"/>
        <v>441673.4508638978</v>
      </c>
      <c r="Q189" s="63"/>
      <c r="R189" s="64"/>
      <c r="S189" s="64"/>
      <c r="T189" s="64"/>
    </row>
    <row r="190" spans="1:20" s="34" customFormat="1" x14ac:dyDescent="0.2">
      <c r="A190" s="33">
        <v>1127</v>
      </c>
      <c r="B190" s="34" t="s">
        <v>244</v>
      </c>
      <c r="C190" s="36">
        <v>215694</v>
      </c>
      <c r="D190" s="36">
        <v>10873</v>
      </c>
      <c r="E190" s="37">
        <f t="shared" si="26"/>
        <v>19837.579324933322</v>
      </c>
      <c r="F190" s="38">
        <f t="shared" si="27"/>
        <v>1.0809035522292754</v>
      </c>
      <c r="G190" s="39">
        <f t="shared" si="28"/>
        <v>-890.88279802972022</v>
      </c>
      <c r="H190" s="39">
        <f t="shared" si="29"/>
        <v>0</v>
      </c>
      <c r="I190" s="37">
        <f t="shared" si="30"/>
        <v>-890.88279802972022</v>
      </c>
      <c r="J190" s="40">
        <f t="shared" si="31"/>
        <v>-224.10157078961711</v>
      </c>
      <c r="K190" s="37">
        <f t="shared" si="32"/>
        <v>-1114.9843688193373</v>
      </c>
      <c r="L190" s="37">
        <f t="shared" si="33"/>
        <v>-9686568.6629771478</v>
      </c>
      <c r="M190" s="37">
        <f t="shared" si="34"/>
        <v>-12123225.042172654</v>
      </c>
      <c r="N190" s="41">
        <f>'jan-juli'!M190</f>
        <v>-12525673.682672473</v>
      </c>
      <c r="O190" s="41">
        <f t="shared" si="35"/>
        <v>402448.64049981907</v>
      </c>
      <c r="Q190" s="63"/>
      <c r="R190" s="64"/>
      <c r="S190" s="64"/>
      <c r="T190" s="64"/>
    </row>
    <row r="191" spans="1:20" s="34" customFormat="1" x14ac:dyDescent="0.2">
      <c r="A191" s="33">
        <v>1129</v>
      </c>
      <c r="B191" s="34" t="s">
        <v>245</v>
      </c>
      <c r="C191" s="36">
        <v>37714</v>
      </c>
      <c r="D191" s="36">
        <v>1245</v>
      </c>
      <c r="E191" s="37">
        <f t="shared" si="26"/>
        <v>30292.369477911645</v>
      </c>
      <c r="F191" s="38">
        <f t="shared" si="27"/>
        <v>1.6505607482543201</v>
      </c>
      <c r="G191" s="39">
        <f t="shared" si="28"/>
        <v>-7163.7568898167137</v>
      </c>
      <c r="H191" s="39">
        <f t="shared" si="29"/>
        <v>0</v>
      </c>
      <c r="I191" s="37">
        <f t="shared" si="30"/>
        <v>-7163.7568898167137</v>
      </c>
      <c r="J191" s="40">
        <f t="shared" si="31"/>
        <v>-224.10157078961711</v>
      </c>
      <c r="K191" s="37">
        <f t="shared" si="32"/>
        <v>-7387.8584606063305</v>
      </c>
      <c r="L191" s="37">
        <f t="shared" si="33"/>
        <v>-8918877.3278218079</v>
      </c>
      <c r="M191" s="37">
        <f t="shared" si="34"/>
        <v>-9197883.783454882</v>
      </c>
      <c r="N191" s="41">
        <f>'jan-juli'!M191</f>
        <v>-9154373.3224434126</v>
      </c>
      <c r="O191" s="41">
        <f t="shared" si="35"/>
        <v>-43510.461011469364</v>
      </c>
      <c r="Q191" s="63"/>
      <c r="R191" s="64"/>
      <c r="S191" s="64"/>
      <c r="T191" s="64"/>
    </row>
    <row r="192" spans="1:20" s="34" customFormat="1" x14ac:dyDescent="0.2">
      <c r="A192" s="33">
        <v>1130</v>
      </c>
      <c r="B192" s="34" t="s">
        <v>246</v>
      </c>
      <c r="C192" s="36">
        <v>204324</v>
      </c>
      <c r="D192" s="36">
        <v>12662</v>
      </c>
      <c r="E192" s="37">
        <f t="shared" si="26"/>
        <v>16136.787237403254</v>
      </c>
      <c r="F192" s="38">
        <f t="shared" si="27"/>
        <v>0.87925599997749915</v>
      </c>
      <c r="G192" s="39">
        <f t="shared" si="28"/>
        <v>1329.5924544883203</v>
      </c>
      <c r="H192" s="39">
        <f t="shared" si="29"/>
        <v>133.24848529725395</v>
      </c>
      <c r="I192" s="37">
        <f t="shared" si="30"/>
        <v>1462.8409397855742</v>
      </c>
      <c r="J192" s="40">
        <f t="shared" si="31"/>
        <v>-224.10157078961711</v>
      </c>
      <c r="K192" s="37">
        <f t="shared" si="32"/>
        <v>1238.739368995957</v>
      </c>
      <c r="L192" s="37">
        <f t="shared" si="33"/>
        <v>18522491.979564939</v>
      </c>
      <c r="M192" s="37">
        <f t="shared" si="34"/>
        <v>15684917.890226807</v>
      </c>
      <c r="N192" s="41">
        <f>'jan-juli'!M192</f>
        <v>14205103.944591511</v>
      </c>
      <c r="O192" s="41">
        <f t="shared" si="35"/>
        <v>1479813.9456352964</v>
      </c>
      <c r="Q192" s="63"/>
      <c r="R192" s="64"/>
      <c r="S192" s="64"/>
      <c r="T192" s="64"/>
    </row>
    <row r="193" spans="1:20" s="34" customFormat="1" x14ac:dyDescent="0.2">
      <c r="A193" s="33">
        <v>1133</v>
      </c>
      <c r="B193" s="34" t="s">
        <v>247</v>
      </c>
      <c r="C193" s="36">
        <v>68945</v>
      </c>
      <c r="D193" s="36">
        <v>2708</v>
      </c>
      <c r="E193" s="37">
        <f t="shared" si="26"/>
        <v>25459.748892171345</v>
      </c>
      <c r="F193" s="38">
        <f t="shared" si="27"/>
        <v>1.3872424939379977</v>
      </c>
      <c r="G193" s="39">
        <f t="shared" si="28"/>
        <v>-4264.184538372534</v>
      </c>
      <c r="H193" s="39">
        <f t="shared" si="29"/>
        <v>0</v>
      </c>
      <c r="I193" s="37">
        <f t="shared" si="30"/>
        <v>-4264.184538372534</v>
      </c>
      <c r="J193" s="40">
        <f t="shared" si="31"/>
        <v>-224.10157078961711</v>
      </c>
      <c r="K193" s="37">
        <f t="shared" si="32"/>
        <v>-4488.2861091621508</v>
      </c>
      <c r="L193" s="37">
        <f t="shared" si="33"/>
        <v>-11547411.729912821</v>
      </c>
      <c r="M193" s="37">
        <f t="shared" si="34"/>
        <v>-12154278.783611104</v>
      </c>
      <c r="N193" s="41">
        <f>'jan-juli'!M193</f>
        <v>-11704134.58407772</v>
      </c>
      <c r="O193" s="41">
        <f t="shared" si="35"/>
        <v>-450144.19953338429</v>
      </c>
      <c r="Q193" s="63"/>
      <c r="R193" s="64"/>
      <c r="S193" s="64"/>
      <c r="T193" s="64"/>
    </row>
    <row r="194" spans="1:20" s="34" customFormat="1" x14ac:dyDescent="0.2">
      <c r="A194" s="33">
        <v>1134</v>
      </c>
      <c r="B194" s="34" t="s">
        <v>248</v>
      </c>
      <c r="C194" s="36">
        <v>107138</v>
      </c>
      <c r="D194" s="36">
        <v>3853</v>
      </c>
      <c r="E194" s="37">
        <f t="shared" si="26"/>
        <v>27806.384635349077</v>
      </c>
      <c r="F194" s="38">
        <f t="shared" si="27"/>
        <v>1.5151052169568771</v>
      </c>
      <c r="G194" s="39">
        <f t="shared" si="28"/>
        <v>-5672.1659842791732</v>
      </c>
      <c r="H194" s="39">
        <f t="shared" si="29"/>
        <v>0</v>
      </c>
      <c r="I194" s="37">
        <f t="shared" si="30"/>
        <v>-5672.1659842791732</v>
      </c>
      <c r="J194" s="40">
        <f t="shared" si="31"/>
        <v>-224.10157078961711</v>
      </c>
      <c r="K194" s="37">
        <f t="shared" si="32"/>
        <v>-5896.26755506879</v>
      </c>
      <c r="L194" s="37">
        <f t="shared" si="33"/>
        <v>-21854855.537427656</v>
      </c>
      <c r="M194" s="37">
        <f t="shared" si="34"/>
        <v>-22718318.889680047</v>
      </c>
      <c r="N194" s="41">
        <f>'jan-juli'!M194</f>
        <v>-22776021.695883106</v>
      </c>
      <c r="O194" s="41">
        <f t="shared" si="35"/>
        <v>57702.806203059852</v>
      </c>
      <c r="Q194" s="63"/>
      <c r="R194" s="64"/>
      <c r="S194" s="64"/>
      <c r="T194" s="64"/>
    </row>
    <row r="195" spans="1:20" s="34" customFormat="1" x14ac:dyDescent="0.2">
      <c r="A195" s="33">
        <v>1135</v>
      </c>
      <c r="B195" s="34" t="s">
        <v>249</v>
      </c>
      <c r="C195" s="36">
        <v>110969</v>
      </c>
      <c r="D195" s="36">
        <v>4760</v>
      </c>
      <c r="E195" s="37">
        <f t="shared" si="26"/>
        <v>23312.81512605042</v>
      </c>
      <c r="F195" s="38">
        <f t="shared" si="27"/>
        <v>1.2702610671121779</v>
      </c>
      <c r="G195" s="39">
        <f t="shared" si="28"/>
        <v>-2976.0242786999793</v>
      </c>
      <c r="H195" s="39">
        <f t="shared" si="29"/>
        <v>0</v>
      </c>
      <c r="I195" s="37">
        <f t="shared" si="30"/>
        <v>-2976.0242786999793</v>
      </c>
      <c r="J195" s="40">
        <f t="shared" si="31"/>
        <v>-224.10157078961711</v>
      </c>
      <c r="K195" s="37">
        <f t="shared" si="32"/>
        <v>-3200.1258494895965</v>
      </c>
      <c r="L195" s="37">
        <f t="shared" si="33"/>
        <v>-14165875.566611901</v>
      </c>
      <c r="M195" s="37">
        <f t="shared" si="34"/>
        <v>-15232599.043570479</v>
      </c>
      <c r="N195" s="41">
        <f>'jan-juli'!M195</f>
        <v>-15845903.626369998</v>
      </c>
      <c r="O195" s="41">
        <f t="shared" si="35"/>
        <v>613304.58279951848</v>
      </c>
      <c r="Q195" s="63"/>
      <c r="R195" s="64"/>
      <c r="S195" s="64"/>
      <c r="T195" s="64"/>
    </row>
    <row r="196" spans="1:20" s="34" customFormat="1" x14ac:dyDescent="0.2">
      <c r="A196" s="33">
        <v>1141</v>
      </c>
      <c r="B196" s="34" t="s">
        <v>250</v>
      </c>
      <c r="C196" s="36">
        <v>53862</v>
      </c>
      <c r="D196" s="36">
        <v>3235</v>
      </c>
      <c r="E196" s="37">
        <f t="shared" si="26"/>
        <v>16649.768160741885</v>
      </c>
      <c r="F196" s="38">
        <f t="shared" si="27"/>
        <v>0.90720713721961543</v>
      </c>
      <c r="G196" s="39">
        <f t="shared" si="28"/>
        <v>1021.8039004851416</v>
      </c>
      <c r="H196" s="39">
        <f t="shared" si="29"/>
        <v>0</v>
      </c>
      <c r="I196" s="37">
        <f t="shared" si="30"/>
        <v>1021.8039004851416</v>
      </c>
      <c r="J196" s="40">
        <f t="shared" si="31"/>
        <v>-224.10157078961711</v>
      </c>
      <c r="K196" s="37">
        <f t="shared" si="32"/>
        <v>797.70232969552455</v>
      </c>
      <c r="L196" s="37">
        <f t="shared" si="33"/>
        <v>3305535.6180694331</v>
      </c>
      <c r="M196" s="37">
        <f t="shared" si="34"/>
        <v>2580567.0365650221</v>
      </c>
      <c r="N196" s="41">
        <f>'jan-juli'!M196</f>
        <v>2304511.0858598859</v>
      </c>
      <c r="O196" s="41">
        <f t="shared" si="35"/>
        <v>276055.95070513617</v>
      </c>
      <c r="Q196" s="63"/>
      <c r="R196" s="64"/>
      <c r="S196" s="64"/>
      <c r="T196" s="64"/>
    </row>
    <row r="197" spans="1:20" s="34" customFormat="1" x14ac:dyDescent="0.2">
      <c r="A197" s="33">
        <v>1142</v>
      </c>
      <c r="B197" s="34" t="s">
        <v>251</v>
      </c>
      <c r="C197" s="36">
        <v>89201</v>
      </c>
      <c r="D197" s="36">
        <v>4892</v>
      </c>
      <c r="E197" s="37">
        <f t="shared" si="26"/>
        <v>18234.055600981195</v>
      </c>
      <c r="F197" s="38">
        <f t="shared" si="27"/>
        <v>0.993531274547931</v>
      </c>
      <c r="G197" s="39">
        <f t="shared" si="28"/>
        <v>71.231436341555664</v>
      </c>
      <c r="H197" s="39">
        <f t="shared" si="29"/>
        <v>0</v>
      </c>
      <c r="I197" s="37">
        <f t="shared" si="30"/>
        <v>71.231436341555664</v>
      </c>
      <c r="J197" s="40">
        <f t="shared" si="31"/>
        <v>-224.10157078961711</v>
      </c>
      <c r="K197" s="37">
        <f t="shared" si="32"/>
        <v>-152.87013444806144</v>
      </c>
      <c r="L197" s="37">
        <f t="shared" si="33"/>
        <v>348464.18658289028</v>
      </c>
      <c r="M197" s="37">
        <f t="shared" si="34"/>
        <v>-747840.69771991658</v>
      </c>
      <c r="N197" s="41">
        <f>'jan-juli'!M197</f>
        <v>-780017.42441218917</v>
      </c>
      <c r="O197" s="41">
        <f t="shared" si="35"/>
        <v>32176.726692272583</v>
      </c>
      <c r="Q197" s="63"/>
      <c r="R197" s="64"/>
      <c r="S197" s="64"/>
      <c r="T197" s="64"/>
    </row>
    <row r="198" spans="1:20" s="34" customFormat="1" x14ac:dyDescent="0.2">
      <c r="A198" s="33">
        <v>1144</v>
      </c>
      <c r="B198" s="34" t="s">
        <v>252</v>
      </c>
      <c r="C198" s="36">
        <v>9267</v>
      </c>
      <c r="D198" s="36">
        <v>534</v>
      </c>
      <c r="E198" s="37">
        <f t="shared" si="26"/>
        <v>17353.932584269663</v>
      </c>
      <c r="F198" s="38">
        <f t="shared" si="27"/>
        <v>0.94557541866552786</v>
      </c>
      <c r="G198" s="39">
        <f t="shared" si="28"/>
        <v>599.30524636847474</v>
      </c>
      <c r="H198" s="39">
        <f t="shared" si="29"/>
        <v>0</v>
      </c>
      <c r="I198" s="37">
        <f t="shared" si="30"/>
        <v>599.30524636847474</v>
      </c>
      <c r="J198" s="40">
        <f t="shared" si="31"/>
        <v>-224.10157078961711</v>
      </c>
      <c r="K198" s="37">
        <f t="shared" si="32"/>
        <v>375.20367557885766</v>
      </c>
      <c r="L198" s="37">
        <f t="shared" si="33"/>
        <v>320029.00156076549</v>
      </c>
      <c r="M198" s="37">
        <f t="shared" si="34"/>
        <v>200358.76275910999</v>
      </c>
      <c r="N198" s="41">
        <f>'jan-juli'!M198</f>
        <v>234739.63519294589</v>
      </c>
      <c r="O198" s="41">
        <f t="shared" si="35"/>
        <v>-34380.872433835902</v>
      </c>
      <c r="Q198" s="63"/>
      <c r="R198" s="64"/>
      <c r="S198" s="64"/>
      <c r="T198" s="64"/>
    </row>
    <row r="199" spans="1:20" s="34" customFormat="1" x14ac:dyDescent="0.2">
      <c r="A199" s="33">
        <v>1145</v>
      </c>
      <c r="B199" s="34" t="s">
        <v>253</v>
      </c>
      <c r="C199" s="36">
        <v>13266</v>
      </c>
      <c r="D199" s="36">
        <v>855</v>
      </c>
      <c r="E199" s="37">
        <f t="shared" si="26"/>
        <v>15515.78947368421</v>
      </c>
      <c r="F199" s="38">
        <f t="shared" si="27"/>
        <v>0.84541927636643388</v>
      </c>
      <c r="G199" s="39">
        <f t="shared" si="28"/>
        <v>1702.1911127197468</v>
      </c>
      <c r="H199" s="39">
        <f t="shared" si="29"/>
        <v>350.59770259891934</v>
      </c>
      <c r="I199" s="37">
        <f t="shared" si="30"/>
        <v>2052.7888153186659</v>
      </c>
      <c r="J199" s="40">
        <f t="shared" si="31"/>
        <v>-224.10157078961711</v>
      </c>
      <c r="K199" s="37">
        <f t="shared" si="32"/>
        <v>1828.6872445290487</v>
      </c>
      <c r="L199" s="37">
        <f t="shared" si="33"/>
        <v>1755134.4370974593</v>
      </c>
      <c r="M199" s="37">
        <f t="shared" si="34"/>
        <v>1563527.5940723366</v>
      </c>
      <c r="N199" s="41">
        <f>'jan-juli'!M199</f>
        <v>1444948.3906670141</v>
      </c>
      <c r="O199" s="41">
        <f t="shared" si="35"/>
        <v>118579.20340532251</v>
      </c>
      <c r="Q199" s="63"/>
      <c r="R199" s="64"/>
      <c r="S199" s="64"/>
      <c r="T199" s="64"/>
    </row>
    <row r="200" spans="1:20" s="34" customFormat="1" x14ac:dyDescent="0.2">
      <c r="A200" s="33">
        <v>1146</v>
      </c>
      <c r="B200" s="34" t="s">
        <v>254</v>
      </c>
      <c r="C200" s="36">
        <v>174827</v>
      </c>
      <c r="D200" s="36">
        <v>11041</v>
      </c>
      <c r="E200" s="37">
        <f t="shared" si="26"/>
        <v>15834.344715152612</v>
      </c>
      <c r="F200" s="38">
        <f t="shared" si="27"/>
        <v>0.86277661046675302</v>
      </c>
      <c r="G200" s="39">
        <f t="shared" si="28"/>
        <v>1511.0579678387053</v>
      </c>
      <c r="H200" s="39">
        <f t="shared" si="29"/>
        <v>239.10336808497848</v>
      </c>
      <c r="I200" s="37">
        <f t="shared" si="30"/>
        <v>1750.1613359236837</v>
      </c>
      <c r="J200" s="40">
        <f t="shared" si="31"/>
        <v>-224.10157078961711</v>
      </c>
      <c r="K200" s="37">
        <f t="shared" si="32"/>
        <v>1526.0597651340665</v>
      </c>
      <c r="L200" s="37">
        <f t="shared" si="33"/>
        <v>19323531.30993339</v>
      </c>
      <c r="M200" s="37">
        <f t="shared" si="34"/>
        <v>16849225.866845228</v>
      </c>
      <c r="N200" s="41">
        <f>'jan-juli'!M200</f>
        <v>15207734.773514042</v>
      </c>
      <c r="O200" s="41">
        <f t="shared" si="35"/>
        <v>1641491.0933311861</v>
      </c>
      <c r="Q200" s="63"/>
      <c r="R200" s="64"/>
      <c r="S200" s="64"/>
      <c r="T200" s="64"/>
    </row>
    <row r="201" spans="1:20" s="34" customFormat="1" x14ac:dyDescent="0.2">
      <c r="A201" s="33">
        <v>1149</v>
      </c>
      <c r="B201" s="34" t="s">
        <v>255</v>
      </c>
      <c r="C201" s="36">
        <v>651631</v>
      </c>
      <c r="D201" s="36">
        <v>42229</v>
      </c>
      <c r="E201" s="37">
        <f t="shared" ref="E201:E264" si="36">(C201*1000)/D201</f>
        <v>15430.888725757181</v>
      </c>
      <c r="F201" s="38">
        <f t="shared" ref="F201:F264" si="37">IF(ISNUMBER(C201),E201/E$435,"")</f>
        <v>0.84079323210376999</v>
      </c>
      <c r="G201" s="39">
        <f t="shared" ref="G201:G264" si="38">(E$435-E201)*0.6</f>
        <v>1753.1315614759644</v>
      </c>
      <c r="H201" s="39">
        <f t="shared" ref="H201:H264" si="39">IF(E201&gt;=E$435*0.9,0,IF(E201&lt;0.9*E$435,(E$435*0.9-E201)*0.35))</f>
        <v>380.31296437337966</v>
      </c>
      <c r="I201" s="37">
        <f t="shared" ref="I201:I264" si="40">G201+H201</f>
        <v>2133.4445258493442</v>
      </c>
      <c r="J201" s="40">
        <f t="shared" ref="J201:J264" si="41">I$437</f>
        <v>-224.10157078961711</v>
      </c>
      <c r="K201" s="37">
        <f t="shared" ref="K201:K264" si="42">I201+J201</f>
        <v>1909.342955059727</v>
      </c>
      <c r="L201" s="37">
        <f t="shared" ref="L201:L264" si="43">(I201*D201)</f>
        <v>90093228.882091954</v>
      </c>
      <c r="M201" s="37">
        <f t="shared" ref="M201:M264" si="44">(K201*D201)</f>
        <v>80629643.649217218</v>
      </c>
      <c r="N201" s="41">
        <f>'jan-juli'!M201</f>
        <v>75134692.73623082</v>
      </c>
      <c r="O201" s="41">
        <f t="shared" ref="O201:O264" si="45">M201-N201</f>
        <v>5494950.9129863977</v>
      </c>
      <c r="Q201" s="63"/>
      <c r="R201" s="64"/>
      <c r="S201" s="64"/>
      <c r="T201" s="64"/>
    </row>
    <row r="202" spans="1:20" s="34" customFormat="1" x14ac:dyDescent="0.2">
      <c r="A202" s="33">
        <v>1151</v>
      </c>
      <c r="B202" s="34" t="s">
        <v>256</v>
      </c>
      <c r="C202" s="36">
        <v>2880</v>
      </c>
      <c r="D202" s="36">
        <v>201</v>
      </c>
      <c r="E202" s="37">
        <f t="shared" si="36"/>
        <v>14328.358208955224</v>
      </c>
      <c r="F202" s="38">
        <f t="shared" si="37"/>
        <v>0.78071890889465945</v>
      </c>
      <c r="G202" s="39">
        <f t="shared" si="38"/>
        <v>2414.6498715571383</v>
      </c>
      <c r="H202" s="39">
        <f t="shared" si="39"/>
        <v>766.19864525406456</v>
      </c>
      <c r="I202" s="37">
        <f t="shared" si="40"/>
        <v>3180.8485168112029</v>
      </c>
      <c r="J202" s="40">
        <f t="shared" si="41"/>
        <v>-224.10157078961711</v>
      </c>
      <c r="K202" s="37">
        <f t="shared" si="42"/>
        <v>2956.7469460215857</v>
      </c>
      <c r="L202" s="37">
        <f t="shared" si="43"/>
        <v>639350.55187905184</v>
      </c>
      <c r="M202" s="37">
        <f t="shared" si="44"/>
        <v>594306.13615033869</v>
      </c>
      <c r="N202" s="41">
        <f>'jan-juli'!M202</f>
        <v>534966.28833224555</v>
      </c>
      <c r="O202" s="41">
        <f t="shared" si="45"/>
        <v>59339.847818093142</v>
      </c>
      <c r="Q202" s="63"/>
      <c r="R202" s="64"/>
      <c r="S202" s="64"/>
      <c r="T202" s="64"/>
    </row>
    <row r="203" spans="1:20" s="34" customFormat="1" x14ac:dyDescent="0.2">
      <c r="A203" s="33">
        <v>1160</v>
      </c>
      <c r="B203" s="34" t="s">
        <v>257</v>
      </c>
      <c r="C203" s="36">
        <v>174279</v>
      </c>
      <c r="D203" s="36">
        <v>8828</v>
      </c>
      <c r="E203" s="37">
        <f t="shared" si="36"/>
        <v>19741.617580425918</v>
      </c>
      <c r="F203" s="38">
        <f t="shared" si="37"/>
        <v>1.0756748199924846</v>
      </c>
      <c r="G203" s="39">
        <f t="shared" si="38"/>
        <v>-833.30575132527804</v>
      </c>
      <c r="H203" s="39">
        <f t="shared" si="39"/>
        <v>0</v>
      </c>
      <c r="I203" s="37">
        <f t="shared" si="40"/>
        <v>-833.30575132527804</v>
      </c>
      <c r="J203" s="40">
        <f t="shared" si="41"/>
        <v>-224.10157078961711</v>
      </c>
      <c r="K203" s="37">
        <f t="shared" si="42"/>
        <v>-1057.4073221148951</v>
      </c>
      <c r="L203" s="37">
        <f t="shared" si="43"/>
        <v>-7356423.1726995548</v>
      </c>
      <c r="M203" s="37">
        <f t="shared" si="44"/>
        <v>-9334791.8396302946</v>
      </c>
      <c r="N203" s="41">
        <f>'jan-juli'!M203</f>
        <v>-9380810.6751248576</v>
      </c>
      <c r="O203" s="41">
        <f t="shared" si="45"/>
        <v>46018.835494562984</v>
      </c>
      <c r="Q203" s="63"/>
      <c r="R203" s="64"/>
      <c r="S203" s="64"/>
      <c r="T203" s="64"/>
    </row>
    <row r="204" spans="1:20" s="34" customFormat="1" x14ac:dyDescent="0.2">
      <c r="A204" s="33">
        <v>1201</v>
      </c>
      <c r="B204" s="34" t="s">
        <v>258</v>
      </c>
      <c r="C204" s="36">
        <v>5370410</v>
      </c>
      <c r="D204" s="36">
        <v>278556</v>
      </c>
      <c r="E204" s="37">
        <f t="shared" si="36"/>
        <v>19279.462657418975</v>
      </c>
      <c r="F204" s="38">
        <f t="shared" si="37"/>
        <v>1.0504930732795383</v>
      </c>
      <c r="G204" s="39">
        <f t="shared" si="38"/>
        <v>-556.01279752111225</v>
      </c>
      <c r="H204" s="39">
        <f t="shared" si="39"/>
        <v>0</v>
      </c>
      <c r="I204" s="37">
        <f t="shared" si="40"/>
        <v>-556.01279752111225</v>
      </c>
      <c r="J204" s="40">
        <f t="shared" si="41"/>
        <v>-224.10157078961711</v>
      </c>
      <c r="K204" s="37">
        <f t="shared" si="42"/>
        <v>-780.11436831072933</v>
      </c>
      <c r="L204" s="37">
        <f t="shared" si="43"/>
        <v>-154880700.82629094</v>
      </c>
      <c r="M204" s="37">
        <f t="shared" si="44"/>
        <v>-217305537.97916353</v>
      </c>
      <c r="N204" s="41">
        <f>'jan-juli'!M204</f>
        <v>-215728944.90485701</v>
      </c>
      <c r="O204" s="41">
        <f t="shared" si="45"/>
        <v>-1576593.0743065178</v>
      </c>
      <c r="Q204" s="63"/>
      <c r="R204" s="64"/>
      <c r="S204" s="64"/>
      <c r="T204" s="64"/>
    </row>
    <row r="205" spans="1:20" s="34" customFormat="1" x14ac:dyDescent="0.2">
      <c r="A205" s="33">
        <v>1211</v>
      </c>
      <c r="B205" s="34" t="s">
        <v>259</v>
      </c>
      <c r="C205" s="36">
        <v>64776</v>
      </c>
      <c r="D205" s="36">
        <v>4135</v>
      </c>
      <c r="E205" s="37">
        <f t="shared" si="36"/>
        <v>15665.296251511487</v>
      </c>
      <c r="F205" s="38">
        <f t="shared" si="37"/>
        <v>0.85356555291504199</v>
      </c>
      <c r="G205" s="39">
        <f t="shared" si="38"/>
        <v>1612.4870460233808</v>
      </c>
      <c r="H205" s="39">
        <f t="shared" si="39"/>
        <v>298.27033035937245</v>
      </c>
      <c r="I205" s="37">
        <f t="shared" si="40"/>
        <v>1910.7573763827531</v>
      </c>
      <c r="J205" s="40">
        <f t="shared" si="41"/>
        <v>-224.10157078961711</v>
      </c>
      <c r="K205" s="37">
        <f t="shared" si="42"/>
        <v>1686.6558055931359</v>
      </c>
      <c r="L205" s="37">
        <f t="shared" si="43"/>
        <v>7900981.751342684</v>
      </c>
      <c r="M205" s="37">
        <f t="shared" si="44"/>
        <v>6974321.7561276173</v>
      </c>
      <c r="N205" s="41">
        <f>'jan-juli'!M205</f>
        <v>6481931.1057404745</v>
      </c>
      <c r="O205" s="41">
        <f t="shared" si="45"/>
        <v>492390.65038714278</v>
      </c>
      <c r="Q205" s="63"/>
      <c r="R205" s="64"/>
      <c r="S205" s="64"/>
      <c r="T205" s="64"/>
    </row>
    <row r="206" spans="1:20" s="34" customFormat="1" x14ac:dyDescent="0.2">
      <c r="A206" s="33">
        <v>1216</v>
      </c>
      <c r="B206" s="34" t="s">
        <v>260</v>
      </c>
      <c r="C206" s="36">
        <v>107697</v>
      </c>
      <c r="D206" s="36">
        <v>5656</v>
      </c>
      <c r="E206" s="37">
        <f t="shared" si="36"/>
        <v>19041.195190947667</v>
      </c>
      <c r="F206" s="38">
        <f t="shared" si="37"/>
        <v>1.0375104332773981</v>
      </c>
      <c r="G206" s="39">
        <f t="shared" si="38"/>
        <v>-413.05231763832705</v>
      </c>
      <c r="H206" s="39">
        <f t="shared" si="39"/>
        <v>0</v>
      </c>
      <c r="I206" s="37">
        <f t="shared" si="40"/>
        <v>-413.05231763832705</v>
      </c>
      <c r="J206" s="40">
        <f t="shared" si="41"/>
        <v>-224.10157078961711</v>
      </c>
      <c r="K206" s="37">
        <f t="shared" si="42"/>
        <v>-637.15388842794414</v>
      </c>
      <c r="L206" s="37">
        <f t="shared" si="43"/>
        <v>-2336223.908562378</v>
      </c>
      <c r="M206" s="37">
        <f t="shared" si="44"/>
        <v>-3603742.3929484519</v>
      </c>
      <c r="N206" s="41">
        <f>'jan-juli'!M206</f>
        <v>-4042876.073686705</v>
      </c>
      <c r="O206" s="41">
        <f t="shared" si="45"/>
        <v>439133.68073825305</v>
      </c>
      <c r="Q206" s="63"/>
      <c r="R206" s="64"/>
      <c r="S206" s="64"/>
      <c r="T206" s="64"/>
    </row>
    <row r="207" spans="1:20" s="34" customFormat="1" x14ac:dyDescent="0.2">
      <c r="A207" s="33">
        <v>1219</v>
      </c>
      <c r="B207" s="34" t="s">
        <v>261</v>
      </c>
      <c r="C207" s="36">
        <v>194338</v>
      </c>
      <c r="D207" s="36">
        <v>11806</v>
      </c>
      <c r="E207" s="37">
        <f t="shared" si="36"/>
        <v>16460.952058275452</v>
      </c>
      <c r="F207" s="38">
        <f t="shared" si="37"/>
        <v>0.89691898701080763</v>
      </c>
      <c r="G207" s="39">
        <f t="shared" si="38"/>
        <v>1135.0935619650015</v>
      </c>
      <c r="H207" s="39">
        <f t="shared" si="39"/>
        <v>19.790797991984618</v>
      </c>
      <c r="I207" s="37">
        <f t="shared" si="40"/>
        <v>1154.8843599569861</v>
      </c>
      <c r="J207" s="40">
        <f t="shared" si="41"/>
        <v>-224.10157078961711</v>
      </c>
      <c r="K207" s="37">
        <f t="shared" si="42"/>
        <v>930.78278916736906</v>
      </c>
      <c r="L207" s="37">
        <f t="shared" si="43"/>
        <v>13634564.753652178</v>
      </c>
      <c r="M207" s="37">
        <f t="shared" si="44"/>
        <v>10988821.608909959</v>
      </c>
      <c r="N207" s="41">
        <f>'jan-juli'!M207</f>
        <v>9379821.9720747489</v>
      </c>
      <c r="O207" s="41">
        <f t="shared" si="45"/>
        <v>1608999.63683521</v>
      </c>
      <c r="Q207" s="63"/>
      <c r="R207" s="64"/>
      <c r="S207" s="64"/>
      <c r="T207" s="64"/>
    </row>
    <row r="208" spans="1:20" s="34" customFormat="1" x14ac:dyDescent="0.2">
      <c r="A208" s="33">
        <v>1221</v>
      </c>
      <c r="B208" s="34" t="s">
        <v>262</v>
      </c>
      <c r="C208" s="36">
        <v>311487</v>
      </c>
      <c r="D208" s="36">
        <v>18821</v>
      </c>
      <c r="E208" s="37">
        <f t="shared" si="36"/>
        <v>16549.970777323204</v>
      </c>
      <c r="F208" s="38">
        <f t="shared" si="37"/>
        <v>0.901769409940821</v>
      </c>
      <c r="G208" s="39">
        <f t="shared" si="38"/>
        <v>1081.6823305363505</v>
      </c>
      <c r="H208" s="39">
        <f t="shared" si="39"/>
        <v>0</v>
      </c>
      <c r="I208" s="37">
        <f t="shared" si="40"/>
        <v>1081.6823305363505</v>
      </c>
      <c r="J208" s="40">
        <f t="shared" si="41"/>
        <v>-224.10157078961711</v>
      </c>
      <c r="K208" s="37">
        <f t="shared" si="42"/>
        <v>857.58075974673341</v>
      </c>
      <c r="L208" s="37">
        <f t="shared" si="43"/>
        <v>20358343.143024653</v>
      </c>
      <c r="M208" s="37">
        <f t="shared" si="44"/>
        <v>16140527.47919327</v>
      </c>
      <c r="N208" s="41">
        <f>'jan-juli'!M208</f>
        <v>14477074.295817282</v>
      </c>
      <c r="O208" s="41">
        <f t="shared" si="45"/>
        <v>1663453.1833759882</v>
      </c>
      <c r="Q208" s="63"/>
      <c r="R208" s="64"/>
      <c r="S208" s="64"/>
      <c r="T208" s="64"/>
    </row>
    <row r="209" spans="1:20" s="34" customFormat="1" x14ac:dyDescent="0.2">
      <c r="A209" s="33">
        <v>1222</v>
      </c>
      <c r="B209" s="34" t="s">
        <v>263</v>
      </c>
      <c r="C209" s="36">
        <v>52682</v>
      </c>
      <c r="D209" s="36">
        <v>3189</v>
      </c>
      <c r="E209" s="37">
        <f t="shared" si="36"/>
        <v>16519.91219818125</v>
      </c>
      <c r="F209" s="38">
        <f t="shared" si="37"/>
        <v>0.9001315878841416</v>
      </c>
      <c r="G209" s="39">
        <f t="shared" si="38"/>
        <v>1099.717478021523</v>
      </c>
      <c r="H209" s="39">
        <f t="shared" si="39"/>
        <v>0</v>
      </c>
      <c r="I209" s="37">
        <f t="shared" si="40"/>
        <v>1099.717478021523</v>
      </c>
      <c r="J209" s="40">
        <f t="shared" si="41"/>
        <v>-224.10157078961711</v>
      </c>
      <c r="K209" s="37">
        <f t="shared" si="42"/>
        <v>875.61590723190591</v>
      </c>
      <c r="L209" s="37">
        <f t="shared" si="43"/>
        <v>3506999.0374106369</v>
      </c>
      <c r="M209" s="37">
        <f t="shared" si="44"/>
        <v>2792339.1281625479</v>
      </c>
      <c r="N209" s="41">
        <f>'jan-juli'!M209</f>
        <v>2455750.74275338</v>
      </c>
      <c r="O209" s="41">
        <f t="shared" si="45"/>
        <v>336588.38540916797</v>
      </c>
      <c r="Q209" s="63"/>
      <c r="R209" s="64"/>
      <c r="S209" s="64"/>
      <c r="T209" s="64"/>
    </row>
    <row r="210" spans="1:20" s="34" customFormat="1" x14ac:dyDescent="0.2">
      <c r="A210" s="33">
        <v>1223</v>
      </c>
      <c r="B210" s="34" t="s">
        <v>264</v>
      </c>
      <c r="C210" s="36">
        <v>50639</v>
      </c>
      <c r="D210" s="36">
        <v>2847</v>
      </c>
      <c r="E210" s="37">
        <f t="shared" si="36"/>
        <v>17786.793115560238</v>
      </c>
      <c r="F210" s="38">
        <f t="shared" si="37"/>
        <v>0.96916098211700041</v>
      </c>
      <c r="G210" s="39">
        <f t="shared" si="38"/>
        <v>339.58892759412993</v>
      </c>
      <c r="H210" s="39">
        <f t="shared" si="39"/>
        <v>0</v>
      </c>
      <c r="I210" s="37">
        <f t="shared" si="40"/>
        <v>339.58892759412993</v>
      </c>
      <c r="J210" s="40">
        <f t="shared" si="41"/>
        <v>-224.10157078961711</v>
      </c>
      <c r="K210" s="37">
        <f t="shared" si="42"/>
        <v>115.48735680451281</v>
      </c>
      <c r="L210" s="37">
        <f t="shared" si="43"/>
        <v>966809.6768604879</v>
      </c>
      <c r="M210" s="37">
        <f t="shared" si="44"/>
        <v>328792.50482244795</v>
      </c>
      <c r="N210" s="41">
        <f>'jan-juli'!M210</f>
        <v>-117354.41686457495</v>
      </c>
      <c r="O210" s="41">
        <f t="shared" si="45"/>
        <v>446146.9216870229</v>
      </c>
      <c r="Q210" s="63"/>
      <c r="R210" s="64"/>
      <c r="S210" s="64"/>
      <c r="T210" s="64"/>
    </row>
    <row r="211" spans="1:20" s="34" customFormat="1" x14ac:dyDescent="0.2">
      <c r="A211" s="33">
        <v>1224</v>
      </c>
      <c r="B211" s="34" t="s">
        <v>265</v>
      </c>
      <c r="C211" s="36">
        <v>218762</v>
      </c>
      <c r="D211" s="36">
        <v>13241</v>
      </c>
      <c r="E211" s="37">
        <f t="shared" si="36"/>
        <v>16521.561815572841</v>
      </c>
      <c r="F211" s="38">
        <f t="shared" si="37"/>
        <v>0.90022147169855182</v>
      </c>
      <c r="G211" s="39">
        <f t="shared" si="38"/>
        <v>1098.7277075865684</v>
      </c>
      <c r="H211" s="39">
        <f t="shared" si="39"/>
        <v>0</v>
      </c>
      <c r="I211" s="37">
        <f t="shared" si="40"/>
        <v>1098.7277075865684</v>
      </c>
      <c r="J211" s="40">
        <f t="shared" si="41"/>
        <v>-224.10157078961711</v>
      </c>
      <c r="K211" s="37">
        <f t="shared" si="42"/>
        <v>874.6261367969513</v>
      </c>
      <c r="L211" s="37">
        <f t="shared" si="43"/>
        <v>14548253.576153751</v>
      </c>
      <c r="M211" s="37">
        <f t="shared" si="44"/>
        <v>11580924.677328432</v>
      </c>
      <c r="N211" s="41">
        <f>'jan-juli'!M211</f>
        <v>10326884.849419089</v>
      </c>
      <c r="O211" s="41">
        <f t="shared" si="45"/>
        <v>1254039.8279093429</v>
      </c>
      <c r="Q211" s="63"/>
      <c r="R211" s="64"/>
      <c r="S211" s="64"/>
      <c r="T211" s="64"/>
    </row>
    <row r="212" spans="1:20" s="34" customFormat="1" x14ac:dyDescent="0.2">
      <c r="A212" s="33">
        <v>1227</v>
      </c>
      <c r="B212" s="34" t="s">
        <v>266</v>
      </c>
      <c r="C212" s="36">
        <v>18322</v>
      </c>
      <c r="D212" s="36">
        <v>1108</v>
      </c>
      <c r="E212" s="37">
        <f t="shared" si="36"/>
        <v>16536.101083032492</v>
      </c>
      <c r="F212" s="38">
        <f t="shared" si="37"/>
        <v>0.90101368256191028</v>
      </c>
      <c r="G212" s="39">
        <f t="shared" si="38"/>
        <v>1090.0041471107775</v>
      </c>
      <c r="H212" s="39">
        <f t="shared" si="39"/>
        <v>0</v>
      </c>
      <c r="I212" s="37">
        <f t="shared" si="40"/>
        <v>1090.0041471107775</v>
      </c>
      <c r="J212" s="40">
        <f t="shared" si="41"/>
        <v>-224.10157078961711</v>
      </c>
      <c r="K212" s="37">
        <f t="shared" si="42"/>
        <v>865.90257632116038</v>
      </c>
      <c r="L212" s="37">
        <f t="shared" si="43"/>
        <v>1207724.5949987415</v>
      </c>
      <c r="M212" s="37">
        <f t="shared" si="44"/>
        <v>959420.05456384574</v>
      </c>
      <c r="N212" s="41">
        <f>'jan-juli'!M212</f>
        <v>768844.78613068117</v>
      </c>
      <c r="O212" s="41">
        <f t="shared" si="45"/>
        <v>190575.26843316457</v>
      </c>
      <c r="Q212" s="63"/>
      <c r="R212" s="64"/>
      <c r="S212" s="64"/>
      <c r="T212" s="64"/>
    </row>
    <row r="213" spans="1:20" s="34" customFormat="1" x14ac:dyDescent="0.2">
      <c r="A213" s="33">
        <v>1228</v>
      </c>
      <c r="B213" s="34" t="s">
        <v>267</v>
      </c>
      <c r="C213" s="36">
        <v>142918</v>
      </c>
      <c r="D213" s="36">
        <v>7025</v>
      </c>
      <c r="E213" s="37">
        <f t="shared" si="36"/>
        <v>20344.199288256226</v>
      </c>
      <c r="F213" s="38">
        <f t="shared" si="37"/>
        <v>1.1085080955566822</v>
      </c>
      <c r="G213" s="39">
        <f t="shared" si="38"/>
        <v>-1194.8547760234628</v>
      </c>
      <c r="H213" s="39">
        <f t="shared" si="39"/>
        <v>0</v>
      </c>
      <c r="I213" s="37">
        <f t="shared" si="40"/>
        <v>-1194.8547760234628</v>
      </c>
      <c r="J213" s="40">
        <f t="shared" si="41"/>
        <v>-224.10157078961711</v>
      </c>
      <c r="K213" s="37">
        <f t="shared" si="42"/>
        <v>-1418.95634681308</v>
      </c>
      <c r="L213" s="37">
        <f t="shared" si="43"/>
        <v>-8393854.8015648257</v>
      </c>
      <c r="M213" s="37">
        <f t="shared" si="44"/>
        <v>-9968168.3363618869</v>
      </c>
      <c r="N213" s="41">
        <f>'jan-juli'!M213</f>
        <v>-10853756.297321262</v>
      </c>
      <c r="O213" s="41">
        <f t="shared" si="45"/>
        <v>885587.9609593749</v>
      </c>
      <c r="Q213" s="63"/>
      <c r="R213" s="64"/>
      <c r="S213" s="64"/>
      <c r="T213" s="64"/>
    </row>
    <row r="214" spans="1:20" s="34" customFormat="1" x14ac:dyDescent="0.2">
      <c r="A214" s="33">
        <v>1231</v>
      </c>
      <c r="B214" s="34" t="s">
        <v>268</v>
      </c>
      <c r="C214" s="36">
        <v>52024</v>
      </c>
      <c r="D214" s="36">
        <v>3377</v>
      </c>
      <c r="E214" s="37">
        <f t="shared" si="36"/>
        <v>15405.38939887474</v>
      </c>
      <c r="F214" s="38">
        <f t="shared" si="37"/>
        <v>0.83940383309720656</v>
      </c>
      <c r="G214" s="39">
        <f t="shared" si="38"/>
        <v>1768.4311576054286</v>
      </c>
      <c r="H214" s="39">
        <f t="shared" si="39"/>
        <v>389.23772878223372</v>
      </c>
      <c r="I214" s="37">
        <f t="shared" si="40"/>
        <v>2157.6688863876625</v>
      </c>
      <c r="J214" s="40">
        <f t="shared" si="41"/>
        <v>-224.10157078961711</v>
      </c>
      <c r="K214" s="37">
        <f t="shared" si="42"/>
        <v>1933.5673155980453</v>
      </c>
      <c r="L214" s="37">
        <f t="shared" si="43"/>
        <v>7286447.8293311363</v>
      </c>
      <c r="M214" s="37">
        <f t="shared" si="44"/>
        <v>6529656.8247745987</v>
      </c>
      <c r="N214" s="41">
        <f>'jan-juli'!M214</f>
        <v>5949138.0880497182</v>
      </c>
      <c r="O214" s="41">
        <f t="shared" si="45"/>
        <v>580518.73672488052</v>
      </c>
      <c r="Q214" s="63"/>
      <c r="R214" s="64"/>
      <c r="S214" s="64"/>
      <c r="T214" s="64"/>
    </row>
    <row r="215" spans="1:20" s="34" customFormat="1" x14ac:dyDescent="0.2">
      <c r="A215" s="33">
        <v>1232</v>
      </c>
      <c r="B215" s="34" t="s">
        <v>269</v>
      </c>
      <c r="C215" s="36">
        <v>38682</v>
      </c>
      <c r="D215" s="36">
        <v>921</v>
      </c>
      <c r="E215" s="37">
        <f t="shared" si="36"/>
        <v>42000</v>
      </c>
      <c r="F215" s="38">
        <f t="shared" si="37"/>
        <v>2.2884823016974707</v>
      </c>
      <c r="G215" s="39">
        <f t="shared" si="38"/>
        <v>-14188.335203069726</v>
      </c>
      <c r="H215" s="39">
        <f t="shared" si="39"/>
        <v>0</v>
      </c>
      <c r="I215" s="37">
        <f t="shared" si="40"/>
        <v>-14188.335203069726</v>
      </c>
      <c r="J215" s="40">
        <f t="shared" si="41"/>
        <v>-224.10157078961711</v>
      </c>
      <c r="K215" s="37">
        <f t="shared" si="42"/>
        <v>-14412.436773859343</v>
      </c>
      <c r="L215" s="37">
        <f t="shared" si="43"/>
        <v>-13067456.722027218</v>
      </c>
      <c r="M215" s="37">
        <f t="shared" si="44"/>
        <v>-13273854.268724455</v>
      </c>
      <c r="N215" s="41">
        <f>'jan-juli'!M215</f>
        <v>-13172893.999976212</v>
      </c>
      <c r="O215" s="41">
        <f t="shared" si="45"/>
        <v>-100960.26874824241</v>
      </c>
      <c r="Q215" s="63"/>
      <c r="R215" s="64"/>
      <c r="S215" s="64"/>
      <c r="T215" s="64"/>
    </row>
    <row r="216" spans="1:20" s="34" customFormat="1" x14ac:dyDescent="0.2">
      <c r="A216" s="33">
        <v>1233</v>
      </c>
      <c r="B216" s="34" t="s">
        <v>270</v>
      </c>
      <c r="C216" s="36">
        <v>25490</v>
      </c>
      <c r="D216" s="36">
        <v>1131</v>
      </c>
      <c r="E216" s="37">
        <f t="shared" si="36"/>
        <v>22537.577365163572</v>
      </c>
      <c r="F216" s="38">
        <f t="shared" si="37"/>
        <v>1.2280201648408178</v>
      </c>
      <c r="G216" s="39">
        <f t="shared" si="38"/>
        <v>-2510.8816221678703</v>
      </c>
      <c r="H216" s="39">
        <f t="shared" si="39"/>
        <v>0</v>
      </c>
      <c r="I216" s="37">
        <f t="shared" si="40"/>
        <v>-2510.8816221678703</v>
      </c>
      <c r="J216" s="40">
        <f t="shared" si="41"/>
        <v>-224.10157078961711</v>
      </c>
      <c r="K216" s="37">
        <f t="shared" si="42"/>
        <v>-2734.9831929574875</v>
      </c>
      <c r="L216" s="37">
        <f t="shared" si="43"/>
        <v>-2839807.1146718613</v>
      </c>
      <c r="M216" s="37">
        <f t="shared" si="44"/>
        <v>-3093265.9912349186</v>
      </c>
      <c r="N216" s="41">
        <f>'jan-juli'!M216</f>
        <v>-3204075.0423160647</v>
      </c>
      <c r="O216" s="41">
        <f t="shared" si="45"/>
        <v>110809.05108114611</v>
      </c>
      <c r="Q216" s="63"/>
      <c r="R216" s="64"/>
      <c r="S216" s="64"/>
      <c r="T216" s="64"/>
    </row>
    <row r="217" spans="1:20" s="34" customFormat="1" x14ac:dyDescent="0.2">
      <c r="A217" s="33">
        <v>1234</v>
      </c>
      <c r="B217" s="34" t="s">
        <v>271</v>
      </c>
      <c r="C217" s="36">
        <v>13745</v>
      </c>
      <c r="D217" s="36">
        <v>933</v>
      </c>
      <c r="E217" s="37">
        <f t="shared" si="36"/>
        <v>14732.047159699892</v>
      </c>
      <c r="F217" s="38">
        <f t="shared" si="37"/>
        <v>0.8027149807796593</v>
      </c>
      <c r="G217" s="39">
        <f t="shared" si="38"/>
        <v>2172.4365011103373</v>
      </c>
      <c r="H217" s="39">
        <f t="shared" si="39"/>
        <v>624.90751249343054</v>
      </c>
      <c r="I217" s="37">
        <f t="shared" si="40"/>
        <v>2797.344013603768</v>
      </c>
      <c r="J217" s="40">
        <f t="shared" si="41"/>
        <v>-224.10157078961711</v>
      </c>
      <c r="K217" s="37">
        <f t="shared" si="42"/>
        <v>2573.2424428141508</v>
      </c>
      <c r="L217" s="37">
        <f t="shared" si="43"/>
        <v>2609921.9646923156</v>
      </c>
      <c r="M217" s="37">
        <f t="shared" si="44"/>
        <v>2400835.1991456025</v>
      </c>
      <c r="N217" s="41">
        <f>'jan-juli'!M217</f>
        <v>2352881.5771840066</v>
      </c>
      <c r="O217" s="41">
        <f t="shared" si="45"/>
        <v>47953.621961595956</v>
      </c>
      <c r="Q217" s="63"/>
      <c r="R217" s="64"/>
      <c r="S217" s="64"/>
      <c r="T217" s="64"/>
    </row>
    <row r="218" spans="1:20" s="34" customFormat="1" x14ac:dyDescent="0.2">
      <c r="A218" s="33">
        <v>1235</v>
      </c>
      <c r="B218" s="34" t="s">
        <v>272</v>
      </c>
      <c r="C218" s="36">
        <v>237911</v>
      </c>
      <c r="D218" s="36">
        <v>14514</v>
      </c>
      <c r="E218" s="37">
        <f t="shared" si="36"/>
        <v>16391.828579302743</v>
      </c>
      <c r="F218" s="38">
        <f t="shared" si="37"/>
        <v>0.89315260943316943</v>
      </c>
      <c r="G218" s="39">
        <f t="shared" si="38"/>
        <v>1176.5676493486274</v>
      </c>
      <c r="H218" s="39">
        <f t="shared" si="39"/>
        <v>43.984015632432964</v>
      </c>
      <c r="I218" s="37">
        <f t="shared" si="40"/>
        <v>1220.5516649810604</v>
      </c>
      <c r="J218" s="40">
        <f t="shared" si="41"/>
        <v>-224.10157078961711</v>
      </c>
      <c r="K218" s="37">
        <f t="shared" si="42"/>
        <v>996.45009419144333</v>
      </c>
      <c r="L218" s="37">
        <f t="shared" si="43"/>
        <v>17715086.86553511</v>
      </c>
      <c r="M218" s="37">
        <f t="shared" si="44"/>
        <v>14462476.667094609</v>
      </c>
      <c r="N218" s="41">
        <f>'jan-juli'!M218</f>
        <v>12306687.387997026</v>
      </c>
      <c r="O218" s="41">
        <f t="shared" si="45"/>
        <v>2155789.2790975831</v>
      </c>
      <c r="Q218" s="63"/>
      <c r="R218" s="64"/>
      <c r="S218" s="64"/>
      <c r="T218" s="64"/>
    </row>
    <row r="219" spans="1:20" s="34" customFormat="1" x14ac:dyDescent="0.2">
      <c r="A219" s="33">
        <v>1238</v>
      </c>
      <c r="B219" s="34" t="s">
        <v>273</v>
      </c>
      <c r="C219" s="36">
        <v>132031</v>
      </c>
      <c r="D219" s="36">
        <v>8423</v>
      </c>
      <c r="E219" s="37">
        <f t="shared" si="36"/>
        <v>15675.05639320907</v>
      </c>
      <c r="F219" s="38">
        <f t="shared" si="37"/>
        <v>0.8540973603325891</v>
      </c>
      <c r="G219" s="39">
        <f t="shared" si="38"/>
        <v>1606.6309610048309</v>
      </c>
      <c r="H219" s="39">
        <f t="shared" si="39"/>
        <v>294.85428076521839</v>
      </c>
      <c r="I219" s="37">
        <f t="shared" si="40"/>
        <v>1901.4852417700492</v>
      </c>
      <c r="J219" s="40">
        <f t="shared" si="41"/>
        <v>-224.10157078961711</v>
      </c>
      <c r="K219" s="37">
        <f t="shared" si="42"/>
        <v>1677.383670980432</v>
      </c>
      <c r="L219" s="37">
        <f t="shared" si="43"/>
        <v>16016210.191429125</v>
      </c>
      <c r="M219" s="37">
        <f t="shared" si="44"/>
        <v>14128602.660668179</v>
      </c>
      <c r="N219" s="41">
        <f>'jan-juli'!M219</f>
        <v>12818061.923495051</v>
      </c>
      <c r="O219" s="41">
        <f t="shared" si="45"/>
        <v>1310540.7371731289</v>
      </c>
      <c r="Q219" s="63"/>
      <c r="R219" s="64"/>
      <c r="S219" s="64"/>
      <c r="T219" s="64"/>
    </row>
    <row r="220" spans="1:20" s="34" customFormat="1" x14ac:dyDescent="0.2">
      <c r="A220" s="33">
        <v>1241</v>
      </c>
      <c r="B220" s="34" t="s">
        <v>274</v>
      </c>
      <c r="C220" s="36">
        <v>69114</v>
      </c>
      <c r="D220" s="36">
        <v>3895</v>
      </c>
      <c r="E220" s="37">
        <f t="shared" si="36"/>
        <v>17744.28754813864</v>
      </c>
      <c r="F220" s="38">
        <f t="shared" si="37"/>
        <v>0.96684495262252568</v>
      </c>
      <c r="G220" s="39">
        <f t="shared" si="38"/>
        <v>365.09226804708885</v>
      </c>
      <c r="H220" s="39">
        <f t="shared" si="39"/>
        <v>0</v>
      </c>
      <c r="I220" s="37">
        <f t="shared" si="40"/>
        <v>365.09226804708885</v>
      </c>
      <c r="J220" s="40">
        <f t="shared" si="41"/>
        <v>-224.10157078961711</v>
      </c>
      <c r="K220" s="37">
        <f t="shared" si="42"/>
        <v>140.99069725747174</v>
      </c>
      <c r="L220" s="37">
        <f t="shared" si="43"/>
        <v>1422034.3840434111</v>
      </c>
      <c r="M220" s="37">
        <f t="shared" si="44"/>
        <v>549158.76581785246</v>
      </c>
      <c r="N220" s="41">
        <f>'jan-juli'!M220</f>
        <v>644942.09564891737</v>
      </c>
      <c r="O220" s="41">
        <f t="shared" si="45"/>
        <v>-95783.329831064912</v>
      </c>
      <c r="Q220" s="63"/>
      <c r="R220" s="64"/>
      <c r="S220" s="64"/>
      <c r="T220" s="64"/>
    </row>
    <row r="221" spans="1:20" s="34" customFormat="1" x14ac:dyDescent="0.2">
      <c r="A221" s="33">
        <v>1242</v>
      </c>
      <c r="B221" s="34" t="s">
        <v>275</v>
      </c>
      <c r="C221" s="36">
        <v>42788</v>
      </c>
      <c r="D221" s="36">
        <v>2488</v>
      </c>
      <c r="E221" s="37">
        <f t="shared" si="36"/>
        <v>17197.749196141478</v>
      </c>
      <c r="F221" s="38">
        <f t="shared" si="37"/>
        <v>0.93706534915242079</v>
      </c>
      <c r="G221" s="39">
        <f t="shared" si="38"/>
        <v>693.01527924538607</v>
      </c>
      <c r="H221" s="39">
        <f t="shared" si="39"/>
        <v>0</v>
      </c>
      <c r="I221" s="37">
        <f t="shared" si="40"/>
        <v>693.01527924538607</v>
      </c>
      <c r="J221" s="40">
        <f t="shared" si="41"/>
        <v>-224.10157078961711</v>
      </c>
      <c r="K221" s="37">
        <f t="shared" si="42"/>
        <v>468.91370845576898</v>
      </c>
      <c r="L221" s="37">
        <f t="shared" si="43"/>
        <v>1724222.0147625206</v>
      </c>
      <c r="M221" s="37">
        <f t="shared" si="44"/>
        <v>1166657.3066379533</v>
      </c>
      <c r="N221" s="41">
        <f>'jan-juli'!M221</f>
        <v>1016055.0793259359</v>
      </c>
      <c r="O221" s="41">
        <f t="shared" si="45"/>
        <v>150602.22731201735</v>
      </c>
      <c r="Q221" s="63"/>
      <c r="R221" s="64"/>
      <c r="S221" s="64"/>
      <c r="T221" s="64"/>
    </row>
    <row r="222" spans="1:20" s="34" customFormat="1" x14ac:dyDescent="0.2">
      <c r="A222" s="33">
        <v>1243</v>
      </c>
      <c r="B222" s="34" t="s">
        <v>125</v>
      </c>
      <c r="C222" s="36">
        <v>335224</v>
      </c>
      <c r="D222" s="36">
        <v>20152</v>
      </c>
      <c r="E222" s="37">
        <f t="shared" si="36"/>
        <v>16634.7757046447</v>
      </c>
      <c r="F222" s="38">
        <f t="shared" si="37"/>
        <v>0.90639023316158251</v>
      </c>
      <c r="G222" s="39">
        <f t="shared" si="38"/>
        <v>1030.7993741434525</v>
      </c>
      <c r="H222" s="39">
        <f t="shared" si="39"/>
        <v>0</v>
      </c>
      <c r="I222" s="37">
        <f t="shared" si="40"/>
        <v>1030.7993741434525</v>
      </c>
      <c r="J222" s="40">
        <f t="shared" si="41"/>
        <v>-224.10157078961711</v>
      </c>
      <c r="K222" s="37">
        <f t="shared" si="42"/>
        <v>806.69780335383541</v>
      </c>
      <c r="L222" s="37">
        <f t="shared" si="43"/>
        <v>20772668.987738855</v>
      </c>
      <c r="M222" s="37">
        <f t="shared" si="44"/>
        <v>16256574.133186491</v>
      </c>
      <c r="N222" s="41">
        <f>'jan-juli'!M222</f>
        <v>15755426.832225177</v>
      </c>
      <c r="O222" s="41">
        <f t="shared" si="45"/>
        <v>501147.30096131377</v>
      </c>
      <c r="Q222" s="63"/>
      <c r="R222" s="64"/>
      <c r="S222" s="64"/>
      <c r="T222" s="64"/>
    </row>
    <row r="223" spans="1:20" s="34" customFormat="1" x14ac:dyDescent="0.2">
      <c r="A223" s="33">
        <v>1244</v>
      </c>
      <c r="B223" s="34" t="s">
        <v>276</v>
      </c>
      <c r="C223" s="36">
        <v>138296</v>
      </c>
      <c r="D223" s="36">
        <v>5156</v>
      </c>
      <c r="E223" s="37">
        <f t="shared" si="36"/>
        <v>26822.34290147401</v>
      </c>
      <c r="F223" s="38">
        <f t="shared" si="37"/>
        <v>1.4614870719067632</v>
      </c>
      <c r="G223" s="39">
        <f t="shared" si="38"/>
        <v>-5081.7409439541334</v>
      </c>
      <c r="H223" s="39">
        <f t="shared" si="39"/>
        <v>0</v>
      </c>
      <c r="I223" s="37">
        <f t="shared" si="40"/>
        <v>-5081.7409439541334</v>
      </c>
      <c r="J223" s="40">
        <f t="shared" si="41"/>
        <v>-224.10157078961711</v>
      </c>
      <c r="K223" s="37">
        <f t="shared" si="42"/>
        <v>-5305.8425147437501</v>
      </c>
      <c r="L223" s="37">
        <f t="shared" si="43"/>
        <v>-26201456.307027511</v>
      </c>
      <c r="M223" s="37">
        <f t="shared" si="44"/>
        <v>-27356924.006018776</v>
      </c>
      <c r="N223" s="41">
        <f>'jan-juli'!M223</f>
        <v>-26850845.020496577</v>
      </c>
      <c r="O223" s="41">
        <f t="shared" si="45"/>
        <v>-506078.98552219942</v>
      </c>
      <c r="Q223" s="63"/>
      <c r="R223" s="64"/>
      <c r="S223" s="64"/>
      <c r="T223" s="64"/>
    </row>
    <row r="224" spans="1:20" s="34" customFormat="1" x14ac:dyDescent="0.2">
      <c r="A224" s="33">
        <v>1245</v>
      </c>
      <c r="B224" s="34" t="s">
        <v>277</v>
      </c>
      <c r="C224" s="36">
        <v>105471</v>
      </c>
      <c r="D224" s="36">
        <v>7058</v>
      </c>
      <c r="E224" s="37">
        <f t="shared" si="36"/>
        <v>14943.468404647208</v>
      </c>
      <c r="F224" s="38">
        <f t="shared" si="37"/>
        <v>0.81423483261929697</v>
      </c>
      <c r="G224" s="39">
        <f t="shared" si="38"/>
        <v>2045.5837541419478</v>
      </c>
      <c r="H224" s="39">
        <f t="shared" si="39"/>
        <v>550.91007676186985</v>
      </c>
      <c r="I224" s="37">
        <f t="shared" si="40"/>
        <v>2596.4938309038175</v>
      </c>
      <c r="J224" s="40">
        <f t="shared" si="41"/>
        <v>-224.10157078961711</v>
      </c>
      <c r="K224" s="37">
        <f t="shared" si="42"/>
        <v>2372.3922601142003</v>
      </c>
      <c r="L224" s="37">
        <f t="shared" si="43"/>
        <v>18326053.458519146</v>
      </c>
      <c r="M224" s="37">
        <f t="shared" si="44"/>
        <v>16744344.571886025</v>
      </c>
      <c r="N224" s="41">
        <f>'jan-juli'!M224</f>
        <v>15510281.159447704</v>
      </c>
      <c r="O224" s="41">
        <f t="shared" si="45"/>
        <v>1234063.4124383219</v>
      </c>
      <c r="Q224" s="63"/>
      <c r="R224" s="64"/>
      <c r="S224" s="64"/>
      <c r="T224" s="64"/>
    </row>
    <row r="225" spans="1:20" s="34" customFormat="1" x14ac:dyDescent="0.2">
      <c r="A225" s="33">
        <v>1246</v>
      </c>
      <c r="B225" s="34" t="s">
        <v>278</v>
      </c>
      <c r="C225" s="36">
        <v>430982</v>
      </c>
      <c r="D225" s="36">
        <v>25204</v>
      </c>
      <c r="E225" s="37">
        <f t="shared" si="36"/>
        <v>17099.746072052054</v>
      </c>
      <c r="F225" s="38">
        <f t="shared" si="37"/>
        <v>0.93172538689076112</v>
      </c>
      <c r="G225" s="39">
        <f t="shared" si="38"/>
        <v>751.81715369904043</v>
      </c>
      <c r="H225" s="39">
        <f t="shared" si="39"/>
        <v>0</v>
      </c>
      <c r="I225" s="37">
        <f t="shared" si="40"/>
        <v>751.81715369904043</v>
      </c>
      <c r="J225" s="40">
        <f t="shared" si="41"/>
        <v>-224.10157078961711</v>
      </c>
      <c r="K225" s="37">
        <f t="shared" si="42"/>
        <v>527.71558290942335</v>
      </c>
      <c r="L225" s="37">
        <f t="shared" si="43"/>
        <v>18948799.541830614</v>
      </c>
      <c r="M225" s="37">
        <f t="shared" si="44"/>
        <v>13300543.551649107</v>
      </c>
      <c r="N225" s="41">
        <f>'jan-juli'!M225</f>
        <v>11524671.470792124</v>
      </c>
      <c r="O225" s="41">
        <f t="shared" si="45"/>
        <v>1775872.0808569826</v>
      </c>
      <c r="Q225" s="63"/>
      <c r="R225" s="64"/>
      <c r="S225" s="64"/>
      <c r="T225" s="64"/>
    </row>
    <row r="226" spans="1:20" s="34" customFormat="1" x14ac:dyDescent="0.2">
      <c r="A226" s="33">
        <v>1247</v>
      </c>
      <c r="B226" s="34" t="s">
        <v>279</v>
      </c>
      <c r="C226" s="36">
        <v>444900</v>
      </c>
      <c r="D226" s="36">
        <v>28821</v>
      </c>
      <c r="E226" s="37">
        <f t="shared" si="36"/>
        <v>15436.660768189862</v>
      </c>
      <c r="F226" s="38">
        <f t="shared" si="37"/>
        <v>0.84110773726929</v>
      </c>
      <c r="G226" s="39">
        <f t="shared" si="38"/>
        <v>1749.6683360163554</v>
      </c>
      <c r="H226" s="39">
        <f t="shared" si="39"/>
        <v>378.29274952194106</v>
      </c>
      <c r="I226" s="37">
        <f t="shared" si="40"/>
        <v>2127.9610855382966</v>
      </c>
      <c r="J226" s="40">
        <f t="shared" si="41"/>
        <v>-224.10157078961711</v>
      </c>
      <c r="K226" s="37">
        <f t="shared" si="42"/>
        <v>1903.8595147486794</v>
      </c>
      <c r="L226" s="37">
        <f t="shared" si="43"/>
        <v>61329966.446299247</v>
      </c>
      <c r="M226" s="37">
        <f t="shared" si="44"/>
        <v>54871135.074571691</v>
      </c>
      <c r="N226" s="41">
        <f>'jan-juli'!M226</f>
        <v>52464912.418028086</v>
      </c>
      <c r="O226" s="41">
        <f t="shared" si="45"/>
        <v>2406222.656543605</v>
      </c>
      <c r="Q226" s="63"/>
      <c r="R226" s="64"/>
      <c r="S226" s="64"/>
      <c r="T226" s="64"/>
    </row>
    <row r="227" spans="1:20" s="34" customFormat="1" x14ac:dyDescent="0.2">
      <c r="A227" s="33">
        <v>1251</v>
      </c>
      <c r="B227" s="34" t="s">
        <v>280</v>
      </c>
      <c r="C227" s="36">
        <v>69834</v>
      </c>
      <c r="D227" s="36">
        <v>4123</v>
      </c>
      <c r="E227" s="37">
        <f t="shared" si="36"/>
        <v>16937.666747513947</v>
      </c>
      <c r="F227" s="38">
        <f t="shared" si="37"/>
        <v>0.92289406151751019</v>
      </c>
      <c r="G227" s="39">
        <f t="shared" si="38"/>
        <v>849.06474842190437</v>
      </c>
      <c r="H227" s="39">
        <f t="shared" si="39"/>
        <v>0</v>
      </c>
      <c r="I227" s="37">
        <f t="shared" si="40"/>
        <v>849.06474842190437</v>
      </c>
      <c r="J227" s="40">
        <f t="shared" si="41"/>
        <v>-224.10157078961711</v>
      </c>
      <c r="K227" s="37">
        <f t="shared" si="42"/>
        <v>624.96317763228728</v>
      </c>
      <c r="L227" s="37">
        <f t="shared" si="43"/>
        <v>3500693.9577435115</v>
      </c>
      <c r="M227" s="37">
        <f t="shared" si="44"/>
        <v>2576723.1813779203</v>
      </c>
      <c r="N227" s="41">
        <f>'jan-juli'!M227</f>
        <v>1993545.5353942213</v>
      </c>
      <c r="O227" s="41">
        <f t="shared" si="45"/>
        <v>583177.64598369901</v>
      </c>
      <c r="Q227" s="63"/>
      <c r="R227" s="64"/>
      <c r="S227" s="64"/>
      <c r="T227" s="64"/>
    </row>
    <row r="228" spans="1:20" s="34" customFormat="1" x14ac:dyDescent="0.2">
      <c r="A228" s="33">
        <v>1252</v>
      </c>
      <c r="B228" s="34" t="s">
        <v>281</v>
      </c>
      <c r="C228" s="36">
        <v>20975</v>
      </c>
      <c r="D228" s="36">
        <v>383</v>
      </c>
      <c r="E228" s="37">
        <f t="shared" si="36"/>
        <v>54765.013054830284</v>
      </c>
      <c r="F228" s="38">
        <f t="shared" si="37"/>
        <v>2.9840181697192865</v>
      </c>
      <c r="G228" s="39">
        <f t="shared" si="38"/>
        <v>-21847.343035967893</v>
      </c>
      <c r="H228" s="39">
        <f t="shared" si="39"/>
        <v>0</v>
      </c>
      <c r="I228" s="37">
        <f t="shared" si="40"/>
        <v>-21847.343035967893</v>
      </c>
      <c r="J228" s="40">
        <f t="shared" si="41"/>
        <v>-224.10157078961711</v>
      </c>
      <c r="K228" s="37">
        <f t="shared" si="42"/>
        <v>-22071.444606757512</v>
      </c>
      <c r="L228" s="37">
        <f t="shared" si="43"/>
        <v>-8367532.3827757034</v>
      </c>
      <c r="M228" s="37">
        <f t="shared" si="44"/>
        <v>-8453363.2843881268</v>
      </c>
      <c r="N228" s="41">
        <f>'jan-juli'!M228</f>
        <v>-8500230.1867436375</v>
      </c>
      <c r="O228" s="41">
        <f t="shared" si="45"/>
        <v>46866.902355510741</v>
      </c>
      <c r="Q228" s="63"/>
      <c r="R228" s="64"/>
      <c r="S228" s="64"/>
      <c r="T228" s="64"/>
    </row>
    <row r="229" spans="1:20" s="34" customFormat="1" x14ac:dyDescent="0.2">
      <c r="A229" s="33">
        <v>1253</v>
      </c>
      <c r="B229" s="34" t="s">
        <v>282</v>
      </c>
      <c r="C229" s="36">
        <v>119202</v>
      </c>
      <c r="D229" s="36">
        <v>8026</v>
      </c>
      <c r="E229" s="37">
        <f t="shared" si="36"/>
        <v>14851.981061549963</v>
      </c>
      <c r="F229" s="38">
        <f t="shared" si="37"/>
        <v>0.80924990010721665</v>
      </c>
      <c r="G229" s="39">
        <f t="shared" si="38"/>
        <v>2100.4761600002953</v>
      </c>
      <c r="H229" s="39">
        <f t="shared" si="39"/>
        <v>582.93064684590581</v>
      </c>
      <c r="I229" s="37">
        <f t="shared" si="40"/>
        <v>2683.4068068462011</v>
      </c>
      <c r="J229" s="40">
        <f t="shared" si="41"/>
        <v>-224.10157078961711</v>
      </c>
      <c r="K229" s="37">
        <f t="shared" si="42"/>
        <v>2459.3052360565839</v>
      </c>
      <c r="L229" s="37">
        <f t="shared" si="43"/>
        <v>21537023.031747609</v>
      </c>
      <c r="M229" s="37">
        <f t="shared" si="44"/>
        <v>19738383.824590143</v>
      </c>
      <c r="N229" s="41">
        <f>'jan-juli'!M229</f>
        <v>19047790.448530365</v>
      </c>
      <c r="O229" s="41">
        <f t="shared" si="45"/>
        <v>690593.37605977803</v>
      </c>
      <c r="Q229" s="63"/>
      <c r="R229" s="64"/>
      <c r="S229" s="64"/>
      <c r="T229" s="64"/>
    </row>
    <row r="230" spans="1:20" s="34" customFormat="1" x14ac:dyDescent="0.2">
      <c r="A230" s="33">
        <v>1256</v>
      </c>
      <c r="B230" s="34" t="s">
        <v>283</v>
      </c>
      <c r="C230" s="36">
        <v>118836</v>
      </c>
      <c r="D230" s="36">
        <v>8021</v>
      </c>
      <c r="E230" s="37">
        <f t="shared" si="36"/>
        <v>14815.609026305947</v>
      </c>
      <c r="F230" s="38">
        <f t="shared" si="37"/>
        <v>0.80726807251358224</v>
      </c>
      <c r="G230" s="39">
        <f t="shared" si="38"/>
        <v>2122.2993811467045</v>
      </c>
      <c r="H230" s="39">
        <f t="shared" si="39"/>
        <v>595.66085918131148</v>
      </c>
      <c r="I230" s="37">
        <f t="shared" si="40"/>
        <v>2717.960240328016</v>
      </c>
      <c r="J230" s="40">
        <f t="shared" si="41"/>
        <v>-224.10157078961711</v>
      </c>
      <c r="K230" s="37">
        <f t="shared" si="42"/>
        <v>2493.8586695383988</v>
      </c>
      <c r="L230" s="37">
        <f t="shared" si="43"/>
        <v>21800759.087671015</v>
      </c>
      <c r="M230" s="37">
        <f t="shared" si="44"/>
        <v>20003240.388367496</v>
      </c>
      <c r="N230" s="41">
        <f>'jan-juli'!M230</f>
        <v>18595729.346830558</v>
      </c>
      <c r="O230" s="41">
        <f t="shared" si="45"/>
        <v>1407511.0415369384</v>
      </c>
      <c r="Q230" s="63"/>
      <c r="R230" s="64"/>
      <c r="S230" s="64"/>
      <c r="T230" s="64"/>
    </row>
    <row r="231" spans="1:20" s="34" customFormat="1" x14ac:dyDescent="0.2">
      <c r="A231" s="33">
        <v>1259</v>
      </c>
      <c r="B231" s="34" t="s">
        <v>284</v>
      </c>
      <c r="C231" s="36">
        <v>73718</v>
      </c>
      <c r="D231" s="36">
        <v>4913</v>
      </c>
      <c r="E231" s="37">
        <f t="shared" si="36"/>
        <v>15004.68145735803</v>
      </c>
      <c r="F231" s="38">
        <f t="shared" si="37"/>
        <v>0.81757018947076332</v>
      </c>
      <c r="G231" s="39">
        <f t="shared" si="38"/>
        <v>2008.8559225154545</v>
      </c>
      <c r="H231" s="39">
        <f t="shared" si="39"/>
        <v>529.48550831308216</v>
      </c>
      <c r="I231" s="37">
        <f t="shared" si="40"/>
        <v>2538.3414308285364</v>
      </c>
      <c r="J231" s="40">
        <f t="shared" si="41"/>
        <v>-224.10157078961711</v>
      </c>
      <c r="K231" s="37">
        <f t="shared" si="42"/>
        <v>2314.2398600389192</v>
      </c>
      <c r="L231" s="37">
        <f t="shared" si="43"/>
        <v>12470871.449660599</v>
      </c>
      <c r="M231" s="37">
        <f t="shared" si="44"/>
        <v>11369860.43237121</v>
      </c>
      <c r="N231" s="41">
        <f>'jan-juli'!M231</f>
        <v>10268868.530230461</v>
      </c>
      <c r="O231" s="41">
        <f t="shared" si="45"/>
        <v>1100991.9021407496</v>
      </c>
      <c r="Q231" s="63"/>
      <c r="R231" s="64"/>
      <c r="S231" s="64"/>
      <c r="T231" s="64"/>
    </row>
    <row r="232" spans="1:20" s="34" customFormat="1" x14ac:dyDescent="0.2">
      <c r="A232" s="33">
        <v>1260</v>
      </c>
      <c r="B232" s="34" t="s">
        <v>285</v>
      </c>
      <c r="C232" s="36">
        <v>74000</v>
      </c>
      <c r="D232" s="36">
        <v>5128</v>
      </c>
      <c r="E232" s="37">
        <f t="shared" si="36"/>
        <v>14430.577223088923</v>
      </c>
      <c r="F232" s="38">
        <f t="shared" si="37"/>
        <v>0.7862885851980389</v>
      </c>
      <c r="G232" s="39">
        <f t="shared" si="38"/>
        <v>2353.3184630769188</v>
      </c>
      <c r="H232" s="39">
        <f t="shared" si="39"/>
        <v>730.42199030726965</v>
      </c>
      <c r="I232" s="37">
        <f t="shared" si="40"/>
        <v>3083.7404533841882</v>
      </c>
      <c r="J232" s="40">
        <f t="shared" si="41"/>
        <v>-224.10157078961711</v>
      </c>
      <c r="K232" s="37">
        <f t="shared" si="42"/>
        <v>2859.638882594571</v>
      </c>
      <c r="L232" s="37">
        <f t="shared" si="43"/>
        <v>15813421.044954117</v>
      </c>
      <c r="M232" s="37">
        <f t="shared" si="44"/>
        <v>14664228.18994496</v>
      </c>
      <c r="N232" s="41">
        <f>'jan-juli'!M232</f>
        <v>14017295.903322162</v>
      </c>
      <c r="O232" s="41">
        <f t="shared" si="45"/>
        <v>646932.28662279807</v>
      </c>
      <c r="Q232" s="63"/>
      <c r="R232" s="64"/>
      <c r="S232" s="64"/>
      <c r="T232" s="64"/>
    </row>
    <row r="233" spans="1:20" s="34" customFormat="1" x14ac:dyDescent="0.2">
      <c r="A233" s="33">
        <v>1263</v>
      </c>
      <c r="B233" s="34" t="s">
        <v>286</v>
      </c>
      <c r="C233" s="36">
        <v>251870</v>
      </c>
      <c r="D233" s="36">
        <v>15731</v>
      </c>
      <c r="E233" s="37">
        <f t="shared" si="36"/>
        <v>16011.060962430869</v>
      </c>
      <c r="F233" s="38">
        <f t="shared" si="37"/>
        <v>0.87240546771243599</v>
      </c>
      <c r="G233" s="39">
        <f t="shared" si="38"/>
        <v>1405.0282194717513</v>
      </c>
      <c r="H233" s="39">
        <f t="shared" si="39"/>
        <v>177.2526815375887</v>
      </c>
      <c r="I233" s="37">
        <f t="shared" si="40"/>
        <v>1582.2809010093399</v>
      </c>
      <c r="J233" s="40">
        <f t="shared" si="41"/>
        <v>-224.10157078961711</v>
      </c>
      <c r="K233" s="37">
        <f t="shared" si="42"/>
        <v>1358.1793302197227</v>
      </c>
      <c r="L233" s="37">
        <f t="shared" si="43"/>
        <v>24890860.853777926</v>
      </c>
      <c r="M233" s="37">
        <f t="shared" si="44"/>
        <v>21365519.043686457</v>
      </c>
      <c r="N233" s="41">
        <f>'jan-juli'!M233</f>
        <v>18977198.167933114</v>
      </c>
      <c r="O233" s="41">
        <f t="shared" si="45"/>
        <v>2388320.8757533431</v>
      </c>
      <c r="Q233" s="63"/>
      <c r="R233" s="64"/>
      <c r="S233" s="64"/>
      <c r="T233" s="64"/>
    </row>
    <row r="234" spans="1:20" s="34" customFormat="1" x14ac:dyDescent="0.2">
      <c r="A234" s="33">
        <v>1264</v>
      </c>
      <c r="B234" s="34" t="s">
        <v>287</v>
      </c>
      <c r="C234" s="36">
        <v>54261</v>
      </c>
      <c r="D234" s="36">
        <v>2884</v>
      </c>
      <c r="E234" s="37">
        <f t="shared" si="36"/>
        <v>18814.493758668516</v>
      </c>
      <c r="F234" s="38">
        <f t="shared" si="37"/>
        <v>1.0251579995740576</v>
      </c>
      <c r="G234" s="39">
        <f t="shared" si="38"/>
        <v>-277.03145827083642</v>
      </c>
      <c r="H234" s="39">
        <f t="shared" si="39"/>
        <v>0</v>
      </c>
      <c r="I234" s="37">
        <f t="shared" si="40"/>
        <v>-277.03145827083642</v>
      </c>
      <c r="J234" s="40">
        <f t="shared" si="41"/>
        <v>-224.10157078961711</v>
      </c>
      <c r="K234" s="37">
        <f t="shared" si="42"/>
        <v>-501.13302906045351</v>
      </c>
      <c r="L234" s="37">
        <f t="shared" si="43"/>
        <v>-798958.72565309226</v>
      </c>
      <c r="M234" s="37">
        <f t="shared" si="44"/>
        <v>-1445267.655810348</v>
      </c>
      <c r="N234" s="41">
        <f>'jan-juli'!M234</f>
        <v>-1712486.3148006471</v>
      </c>
      <c r="O234" s="41">
        <f t="shared" si="45"/>
        <v>267218.6589902991</v>
      </c>
      <c r="Q234" s="63"/>
      <c r="R234" s="64"/>
      <c r="S234" s="64"/>
      <c r="T234" s="64"/>
    </row>
    <row r="235" spans="1:20" s="34" customFormat="1" x14ac:dyDescent="0.2">
      <c r="A235" s="33">
        <v>1265</v>
      </c>
      <c r="B235" s="34" t="s">
        <v>288</v>
      </c>
      <c r="C235" s="36">
        <v>8231</v>
      </c>
      <c r="D235" s="36">
        <v>587</v>
      </c>
      <c r="E235" s="37">
        <f t="shared" si="36"/>
        <v>14022.146507666099</v>
      </c>
      <c r="F235" s="38">
        <f t="shared" si="37"/>
        <v>0.76403414558578242</v>
      </c>
      <c r="G235" s="39">
        <f t="shared" si="38"/>
        <v>2598.3768923306134</v>
      </c>
      <c r="H235" s="39">
        <f t="shared" si="39"/>
        <v>873.37274070525825</v>
      </c>
      <c r="I235" s="37">
        <f t="shared" si="40"/>
        <v>3471.7496330358717</v>
      </c>
      <c r="J235" s="40">
        <f t="shared" si="41"/>
        <v>-224.10157078961711</v>
      </c>
      <c r="K235" s="37">
        <f t="shared" si="42"/>
        <v>3247.6480622462545</v>
      </c>
      <c r="L235" s="37">
        <f t="shared" si="43"/>
        <v>2037917.0345920566</v>
      </c>
      <c r="M235" s="37">
        <f t="shared" si="44"/>
        <v>1906369.4125385515</v>
      </c>
      <c r="N235" s="41">
        <f>'jan-juli'!M235</f>
        <v>1745943.3395573543</v>
      </c>
      <c r="O235" s="41">
        <f t="shared" si="45"/>
        <v>160426.07298119715</v>
      </c>
      <c r="Q235" s="63"/>
      <c r="R235" s="64"/>
      <c r="S235" s="64"/>
      <c r="T235" s="64"/>
    </row>
    <row r="236" spans="1:20" s="34" customFormat="1" x14ac:dyDescent="0.2">
      <c r="A236" s="33">
        <v>1266</v>
      </c>
      <c r="B236" s="34" t="s">
        <v>289</v>
      </c>
      <c r="C236" s="36">
        <v>37011</v>
      </c>
      <c r="D236" s="36">
        <v>1710</v>
      </c>
      <c r="E236" s="37">
        <f t="shared" si="36"/>
        <v>21643.859649122805</v>
      </c>
      <c r="F236" s="38">
        <f t="shared" si="37"/>
        <v>1.1793235654152754</v>
      </c>
      <c r="G236" s="39">
        <f t="shared" si="38"/>
        <v>-1974.6509925434102</v>
      </c>
      <c r="H236" s="39">
        <f t="shared" si="39"/>
        <v>0</v>
      </c>
      <c r="I236" s="37">
        <f t="shared" si="40"/>
        <v>-1974.6509925434102</v>
      </c>
      <c r="J236" s="40">
        <f t="shared" si="41"/>
        <v>-224.10157078961711</v>
      </c>
      <c r="K236" s="37">
        <f t="shared" si="42"/>
        <v>-2198.7525633330274</v>
      </c>
      <c r="L236" s="37">
        <f t="shared" si="43"/>
        <v>-3376653.1972492314</v>
      </c>
      <c r="M236" s="37">
        <f t="shared" si="44"/>
        <v>-3759866.8832994769</v>
      </c>
      <c r="N236" s="41">
        <f>'jan-juli'!M236</f>
        <v>-3992074.2019102294</v>
      </c>
      <c r="O236" s="41">
        <f t="shared" si="45"/>
        <v>232207.31861075247</v>
      </c>
      <c r="Q236" s="63"/>
      <c r="R236" s="64"/>
      <c r="S236" s="64"/>
      <c r="T236" s="64"/>
    </row>
    <row r="237" spans="1:20" s="34" customFormat="1" x14ac:dyDescent="0.2">
      <c r="A237" s="33">
        <v>1401</v>
      </c>
      <c r="B237" s="34" t="s">
        <v>290</v>
      </c>
      <c r="C237" s="36">
        <v>209927</v>
      </c>
      <c r="D237" s="36">
        <v>11999</v>
      </c>
      <c r="E237" s="37">
        <f t="shared" si="36"/>
        <v>17495.374614551212</v>
      </c>
      <c r="F237" s="38">
        <f t="shared" si="37"/>
        <v>0.95328226588018228</v>
      </c>
      <c r="G237" s="39">
        <f t="shared" si="38"/>
        <v>514.44002819954551</v>
      </c>
      <c r="H237" s="39">
        <f t="shared" si="39"/>
        <v>0</v>
      </c>
      <c r="I237" s="37">
        <f t="shared" si="40"/>
        <v>514.44002819954551</v>
      </c>
      <c r="J237" s="40">
        <f t="shared" si="41"/>
        <v>-224.10157078961711</v>
      </c>
      <c r="K237" s="37">
        <f t="shared" si="42"/>
        <v>290.33845740992842</v>
      </c>
      <c r="L237" s="37">
        <f t="shared" si="43"/>
        <v>6172765.898366347</v>
      </c>
      <c r="M237" s="37">
        <f t="shared" si="44"/>
        <v>3483771.150461731</v>
      </c>
      <c r="N237" s="41">
        <f>'jan-juli'!M237</f>
        <v>1992755.5855433536</v>
      </c>
      <c r="O237" s="41">
        <f t="shared" si="45"/>
        <v>1491015.5649183774</v>
      </c>
      <c r="Q237" s="63"/>
      <c r="R237" s="64"/>
      <c r="S237" s="64"/>
      <c r="T237" s="64"/>
    </row>
    <row r="238" spans="1:20" s="34" customFormat="1" x14ac:dyDescent="0.2">
      <c r="A238" s="33">
        <v>1411</v>
      </c>
      <c r="B238" s="34" t="s">
        <v>291</v>
      </c>
      <c r="C238" s="36">
        <v>44006</v>
      </c>
      <c r="D238" s="36">
        <v>2371</v>
      </c>
      <c r="E238" s="37">
        <f t="shared" si="36"/>
        <v>18560.101223112611</v>
      </c>
      <c r="F238" s="38">
        <f t="shared" si="37"/>
        <v>1.0112967420668282</v>
      </c>
      <c r="G238" s="39">
        <f t="shared" si="38"/>
        <v>-124.39593693729402</v>
      </c>
      <c r="H238" s="39">
        <f t="shared" si="39"/>
        <v>0</v>
      </c>
      <c r="I238" s="37">
        <f t="shared" si="40"/>
        <v>-124.39593693729402</v>
      </c>
      <c r="J238" s="40">
        <f t="shared" si="41"/>
        <v>-224.10157078961711</v>
      </c>
      <c r="K238" s="37">
        <f t="shared" si="42"/>
        <v>-348.49750772691112</v>
      </c>
      <c r="L238" s="37">
        <f t="shared" si="43"/>
        <v>-294942.76647832413</v>
      </c>
      <c r="M238" s="37">
        <f t="shared" si="44"/>
        <v>-826287.59082050633</v>
      </c>
      <c r="N238" s="41">
        <f>'jan-juli'!M238</f>
        <v>-668344.05422757426</v>
      </c>
      <c r="O238" s="41">
        <f t="shared" si="45"/>
        <v>-157943.53659293207</v>
      </c>
      <c r="Q238" s="63"/>
      <c r="R238" s="64"/>
      <c r="S238" s="64"/>
      <c r="T238" s="64"/>
    </row>
    <row r="239" spans="1:20" s="34" customFormat="1" x14ac:dyDescent="0.2">
      <c r="A239" s="33">
        <v>1412</v>
      </c>
      <c r="B239" s="34" t="s">
        <v>292</v>
      </c>
      <c r="C239" s="36">
        <v>13867</v>
      </c>
      <c r="D239" s="36">
        <v>794</v>
      </c>
      <c r="E239" s="37">
        <f t="shared" si="36"/>
        <v>17464.735516372795</v>
      </c>
      <c r="F239" s="38">
        <f t="shared" si="37"/>
        <v>0.95161281269158038</v>
      </c>
      <c r="G239" s="39">
        <f t="shared" si="38"/>
        <v>532.82348710659573</v>
      </c>
      <c r="H239" s="39">
        <f t="shared" si="39"/>
        <v>0</v>
      </c>
      <c r="I239" s="37">
        <f t="shared" si="40"/>
        <v>532.82348710659573</v>
      </c>
      <c r="J239" s="40">
        <f t="shared" si="41"/>
        <v>-224.10157078961711</v>
      </c>
      <c r="K239" s="37">
        <f t="shared" si="42"/>
        <v>308.72191631697865</v>
      </c>
      <c r="L239" s="37">
        <f t="shared" si="43"/>
        <v>423061.848762637</v>
      </c>
      <c r="M239" s="37">
        <f t="shared" si="44"/>
        <v>245125.20155568104</v>
      </c>
      <c r="N239" s="41">
        <f>'jan-juli'!M239</f>
        <v>380315.48753408081</v>
      </c>
      <c r="O239" s="41">
        <f t="shared" si="45"/>
        <v>-135190.28597839977</v>
      </c>
      <c r="Q239" s="63"/>
      <c r="R239" s="64"/>
      <c r="S239" s="64"/>
      <c r="T239" s="64"/>
    </row>
    <row r="240" spans="1:20" s="34" customFormat="1" x14ac:dyDescent="0.2">
      <c r="A240" s="33">
        <v>1413</v>
      </c>
      <c r="B240" s="34" t="s">
        <v>293</v>
      </c>
      <c r="C240" s="36">
        <v>24617</v>
      </c>
      <c r="D240" s="36">
        <v>1438</v>
      </c>
      <c r="E240" s="37">
        <f t="shared" si="36"/>
        <v>17118.915159944368</v>
      </c>
      <c r="F240" s="38">
        <f t="shared" si="37"/>
        <v>0.93276986589983835</v>
      </c>
      <c r="G240" s="39">
        <f t="shared" si="38"/>
        <v>740.31570096365169</v>
      </c>
      <c r="H240" s="39">
        <f t="shared" si="39"/>
        <v>0</v>
      </c>
      <c r="I240" s="37">
        <f t="shared" si="40"/>
        <v>740.31570096365169</v>
      </c>
      <c r="J240" s="40">
        <f t="shared" si="41"/>
        <v>-224.10157078961711</v>
      </c>
      <c r="K240" s="37">
        <f t="shared" si="42"/>
        <v>516.21413017403461</v>
      </c>
      <c r="L240" s="37">
        <f t="shared" si="43"/>
        <v>1064573.9779857311</v>
      </c>
      <c r="M240" s="37">
        <f t="shared" si="44"/>
        <v>742315.91919026175</v>
      </c>
      <c r="N240" s="41">
        <f>'jan-juli'!M240</f>
        <v>607760.2910251983</v>
      </c>
      <c r="O240" s="41">
        <f t="shared" si="45"/>
        <v>134555.62816506345</v>
      </c>
      <c r="Q240" s="63"/>
      <c r="R240" s="64"/>
      <c r="S240" s="64"/>
      <c r="T240" s="64"/>
    </row>
    <row r="241" spans="1:20" s="34" customFormat="1" x14ac:dyDescent="0.2">
      <c r="A241" s="33">
        <v>1416</v>
      </c>
      <c r="B241" s="34" t="s">
        <v>294</v>
      </c>
      <c r="C241" s="36">
        <v>75376</v>
      </c>
      <c r="D241" s="36">
        <v>4190</v>
      </c>
      <c r="E241" s="37">
        <f t="shared" si="36"/>
        <v>17989.498806682579</v>
      </c>
      <c r="F241" s="38">
        <f t="shared" si="37"/>
        <v>0.98020594370240111</v>
      </c>
      <c r="G241" s="39">
        <f t="shared" si="38"/>
        <v>217.96551292072544</v>
      </c>
      <c r="H241" s="39">
        <f t="shared" si="39"/>
        <v>0</v>
      </c>
      <c r="I241" s="37">
        <f t="shared" si="40"/>
        <v>217.96551292072544</v>
      </c>
      <c r="J241" s="40">
        <f t="shared" si="41"/>
        <v>-224.10157078961711</v>
      </c>
      <c r="K241" s="37">
        <f t="shared" si="42"/>
        <v>-6.1360578688916689</v>
      </c>
      <c r="L241" s="37">
        <f t="shared" si="43"/>
        <v>913275.49913783965</v>
      </c>
      <c r="M241" s="37">
        <f t="shared" si="44"/>
        <v>-25710.082470656092</v>
      </c>
      <c r="N241" s="41">
        <f>'jan-juli'!M241</f>
        <v>-693612.22573325597</v>
      </c>
      <c r="O241" s="41">
        <f t="shared" si="45"/>
        <v>667902.14326259983</v>
      </c>
      <c r="Q241" s="63"/>
      <c r="R241" s="64"/>
      <c r="S241" s="64"/>
      <c r="T241" s="64"/>
    </row>
    <row r="242" spans="1:20" s="34" customFormat="1" x14ac:dyDescent="0.2">
      <c r="A242" s="33">
        <v>1417</v>
      </c>
      <c r="B242" s="34" t="s">
        <v>295</v>
      </c>
      <c r="C242" s="36">
        <v>51005</v>
      </c>
      <c r="D242" s="36">
        <v>2722</v>
      </c>
      <c r="E242" s="37">
        <f t="shared" si="36"/>
        <v>18738.06024981631</v>
      </c>
      <c r="F242" s="38">
        <f t="shared" si="37"/>
        <v>1.0209933154725122</v>
      </c>
      <c r="G242" s="39">
        <f t="shared" si="38"/>
        <v>-231.171352959513</v>
      </c>
      <c r="H242" s="39">
        <f t="shared" si="39"/>
        <v>0</v>
      </c>
      <c r="I242" s="37">
        <f t="shared" si="40"/>
        <v>-231.171352959513</v>
      </c>
      <c r="J242" s="40">
        <f t="shared" si="41"/>
        <v>-224.10157078961711</v>
      </c>
      <c r="K242" s="37">
        <f t="shared" si="42"/>
        <v>-455.27292374913009</v>
      </c>
      <c r="L242" s="37">
        <f t="shared" si="43"/>
        <v>-629248.42275579437</v>
      </c>
      <c r="M242" s="37">
        <f t="shared" si="44"/>
        <v>-1239252.8984451322</v>
      </c>
      <c r="N242" s="41">
        <f>'jan-juli'!M242</f>
        <v>-1594746.6535670413</v>
      </c>
      <c r="O242" s="41">
        <f t="shared" si="45"/>
        <v>355493.75512190908</v>
      </c>
      <c r="Q242" s="63"/>
      <c r="R242" s="64"/>
      <c r="S242" s="64"/>
      <c r="T242" s="64"/>
    </row>
    <row r="243" spans="1:20" s="34" customFormat="1" x14ac:dyDescent="0.2">
      <c r="A243" s="33">
        <v>1418</v>
      </c>
      <c r="B243" s="34" t="s">
        <v>296</v>
      </c>
      <c r="C243" s="36">
        <v>21142</v>
      </c>
      <c r="D243" s="36">
        <v>1288</v>
      </c>
      <c r="E243" s="37">
        <f t="shared" si="36"/>
        <v>16414.596273291925</v>
      </c>
      <c r="F243" s="38">
        <f t="shared" si="37"/>
        <v>0.89439316811756731</v>
      </c>
      <c r="G243" s="39">
        <f t="shared" si="38"/>
        <v>1162.9070329551178</v>
      </c>
      <c r="H243" s="39">
        <f t="shared" si="39"/>
        <v>36.015322736219055</v>
      </c>
      <c r="I243" s="37">
        <f t="shared" si="40"/>
        <v>1198.9223556913369</v>
      </c>
      <c r="J243" s="40">
        <f t="shared" si="41"/>
        <v>-224.10157078961711</v>
      </c>
      <c r="K243" s="37">
        <f t="shared" si="42"/>
        <v>974.82078490171978</v>
      </c>
      <c r="L243" s="37">
        <f t="shared" si="43"/>
        <v>1544211.9941304419</v>
      </c>
      <c r="M243" s="37">
        <f t="shared" si="44"/>
        <v>1255569.1709534151</v>
      </c>
      <c r="N243" s="41">
        <f>'jan-juli'!M243</f>
        <v>1123219.7978703098</v>
      </c>
      <c r="O243" s="41">
        <f t="shared" si="45"/>
        <v>132349.37308310531</v>
      </c>
      <c r="Q243" s="63"/>
      <c r="R243" s="64"/>
      <c r="S243" s="64"/>
      <c r="T243" s="64"/>
    </row>
    <row r="244" spans="1:20" s="34" customFormat="1" x14ac:dyDescent="0.2">
      <c r="A244" s="33">
        <v>1419</v>
      </c>
      <c r="B244" s="34" t="s">
        <v>297</v>
      </c>
      <c r="C244" s="36">
        <v>39183</v>
      </c>
      <c r="D244" s="36">
        <v>2332</v>
      </c>
      <c r="E244" s="37">
        <f t="shared" si="36"/>
        <v>16802.315608919384</v>
      </c>
      <c r="F244" s="38">
        <f t="shared" si="37"/>
        <v>0.91551909282255162</v>
      </c>
      <c r="G244" s="39">
        <f t="shared" si="38"/>
        <v>930.27543157864272</v>
      </c>
      <c r="H244" s="39">
        <f t="shared" si="39"/>
        <v>0</v>
      </c>
      <c r="I244" s="37">
        <f t="shared" si="40"/>
        <v>930.27543157864272</v>
      </c>
      <c r="J244" s="40">
        <f t="shared" si="41"/>
        <v>-224.10157078961711</v>
      </c>
      <c r="K244" s="37">
        <f t="shared" si="42"/>
        <v>706.17386078902564</v>
      </c>
      <c r="L244" s="37">
        <f t="shared" si="43"/>
        <v>2169402.3064413946</v>
      </c>
      <c r="M244" s="37">
        <f t="shared" si="44"/>
        <v>1646797.4433600078</v>
      </c>
      <c r="N244" s="41">
        <f>'jan-juli'!M244</f>
        <v>1376789.5679212527</v>
      </c>
      <c r="O244" s="41">
        <f t="shared" si="45"/>
        <v>270007.87543875515</v>
      </c>
      <c r="Q244" s="63"/>
      <c r="R244" s="64"/>
      <c r="S244" s="64"/>
      <c r="T244" s="64"/>
    </row>
    <row r="245" spans="1:20" s="34" customFormat="1" x14ac:dyDescent="0.2">
      <c r="A245" s="33">
        <v>1420</v>
      </c>
      <c r="B245" s="34" t="s">
        <v>298</v>
      </c>
      <c r="C245" s="36">
        <v>126136</v>
      </c>
      <c r="D245" s="36">
        <v>7941</v>
      </c>
      <c r="E245" s="37">
        <f t="shared" si="36"/>
        <v>15884.145573605339</v>
      </c>
      <c r="F245" s="38">
        <f t="shared" si="37"/>
        <v>0.86549014339957231</v>
      </c>
      <c r="G245" s="39">
        <f t="shared" si="38"/>
        <v>1481.1774527670691</v>
      </c>
      <c r="H245" s="39">
        <f t="shared" si="39"/>
        <v>221.67306762652404</v>
      </c>
      <c r="I245" s="37">
        <f t="shared" si="40"/>
        <v>1702.8505203935931</v>
      </c>
      <c r="J245" s="40">
        <f t="shared" si="41"/>
        <v>-224.10157078961711</v>
      </c>
      <c r="K245" s="37">
        <f t="shared" si="42"/>
        <v>1478.7489496039759</v>
      </c>
      <c r="L245" s="37">
        <f t="shared" si="43"/>
        <v>13522335.982445523</v>
      </c>
      <c r="M245" s="37">
        <f t="shared" si="44"/>
        <v>11742745.408805173</v>
      </c>
      <c r="N245" s="41">
        <f>'jan-juli'!M245</f>
        <v>10924801.719633648</v>
      </c>
      <c r="O245" s="41">
        <f t="shared" si="45"/>
        <v>817943.68917152472</v>
      </c>
      <c r="Q245" s="63"/>
      <c r="R245" s="64"/>
      <c r="S245" s="64"/>
      <c r="T245" s="64"/>
    </row>
    <row r="246" spans="1:20" s="34" customFormat="1" x14ac:dyDescent="0.2">
      <c r="A246" s="33">
        <v>1421</v>
      </c>
      <c r="B246" s="34" t="s">
        <v>299</v>
      </c>
      <c r="C246" s="36">
        <v>59859</v>
      </c>
      <c r="D246" s="36">
        <v>1787</v>
      </c>
      <c r="E246" s="37">
        <f t="shared" si="36"/>
        <v>33496.922216004474</v>
      </c>
      <c r="F246" s="38">
        <f t="shared" si="37"/>
        <v>1.8251693726824536</v>
      </c>
      <c r="G246" s="39">
        <f t="shared" si="38"/>
        <v>-9086.4885326724107</v>
      </c>
      <c r="H246" s="39">
        <f t="shared" si="39"/>
        <v>0</v>
      </c>
      <c r="I246" s="37">
        <f t="shared" si="40"/>
        <v>-9086.4885326724107</v>
      </c>
      <c r="J246" s="40">
        <f t="shared" si="41"/>
        <v>-224.10157078961711</v>
      </c>
      <c r="K246" s="37">
        <f t="shared" si="42"/>
        <v>-9310.5901034620274</v>
      </c>
      <c r="L246" s="37">
        <f t="shared" si="43"/>
        <v>-16237555.007885598</v>
      </c>
      <c r="M246" s="37">
        <f t="shared" si="44"/>
        <v>-16638024.514886644</v>
      </c>
      <c r="N246" s="41">
        <f>'jan-juli'!M246</f>
        <v>-16626640.584101513</v>
      </c>
      <c r="O246" s="41">
        <f t="shared" si="45"/>
        <v>-11383.930785130709</v>
      </c>
      <c r="Q246" s="63"/>
      <c r="R246" s="64"/>
      <c r="S246" s="64"/>
      <c r="T246" s="64"/>
    </row>
    <row r="247" spans="1:20" s="34" customFormat="1" x14ac:dyDescent="0.2">
      <c r="A247" s="33">
        <v>1422</v>
      </c>
      <c r="B247" s="34" t="s">
        <v>300</v>
      </c>
      <c r="C247" s="36">
        <v>48155</v>
      </c>
      <c r="D247" s="36">
        <v>2159</v>
      </c>
      <c r="E247" s="37">
        <f t="shared" si="36"/>
        <v>22304.307549791571</v>
      </c>
      <c r="F247" s="38">
        <f t="shared" si="37"/>
        <v>1.2153098352217924</v>
      </c>
      <c r="G247" s="39">
        <f t="shared" si="38"/>
        <v>-2370.9197329446692</v>
      </c>
      <c r="H247" s="39">
        <f t="shared" si="39"/>
        <v>0</v>
      </c>
      <c r="I247" s="37">
        <f t="shared" si="40"/>
        <v>-2370.9197329446692</v>
      </c>
      <c r="J247" s="40">
        <f t="shared" si="41"/>
        <v>-224.10157078961711</v>
      </c>
      <c r="K247" s="37">
        <f t="shared" si="42"/>
        <v>-2595.0213037342864</v>
      </c>
      <c r="L247" s="37">
        <f t="shared" si="43"/>
        <v>-5118815.7034275411</v>
      </c>
      <c r="M247" s="37">
        <f t="shared" si="44"/>
        <v>-5602650.9947623247</v>
      </c>
      <c r="N247" s="41">
        <f>'jan-juli'!M247</f>
        <v>-5805961.2876749607</v>
      </c>
      <c r="O247" s="41">
        <f t="shared" si="45"/>
        <v>203310.29291263595</v>
      </c>
      <c r="Q247" s="63"/>
      <c r="R247" s="64"/>
      <c r="S247" s="64"/>
      <c r="T247" s="64"/>
    </row>
    <row r="248" spans="1:20" s="34" customFormat="1" x14ac:dyDescent="0.2">
      <c r="A248" s="33">
        <v>1424</v>
      </c>
      <c r="B248" s="34" t="s">
        <v>301</v>
      </c>
      <c r="C248" s="36">
        <v>110226</v>
      </c>
      <c r="D248" s="36">
        <v>5363</v>
      </c>
      <c r="E248" s="37">
        <f t="shared" si="36"/>
        <v>20553.048666790975</v>
      </c>
      <c r="F248" s="38">
        <f t="shared" si="37"/>
        <v>1.1198878123780462</v>
      </c>
      <c r="G248" s="39">
        <f t="shared" si="38"/>
        <v>-1320.1644031443122</v>
      </c>
      <c r="H248" s="39">
        <f t="shared" si="39"/>
        <v>0</v>
      </c>
      <c r="I248" s="37">
        <f t="shared" si="40"/>
        <v>-1320.1644031443122</v>
      </c>
      <c r="J248" s="40">
        <f t="shared" si="41"/>
        <v>-224.10157078961711</v>
      </c>
      <c r="K248" s="37">
        <f t="shared" si="42"/>
        <v>-1544.2659739339294</v>
      </c>
      <c r="L248" s="37">
        <f t="shared" si="43"/>
        <v>-7080041.6940629464</v>
      </c>
      <c r="M248" s="37">
        <f t="shared" si="44"/>
        <v>-8281898.418207664</v>
      </c>
      <c r="N248" s="41">
        <f>'jan-juli'!M248</f>
        <v>-9111723.4765172806</v>
      </c>
      <c r="O248" s="41">
        <f t="shared" si="45"/>
        <v>829825.05830961652</v>
      </c>
      <c r="Q248" s="63"/>
      <c r="R248" s="64"/>
      <c r="S248" s="64"/>
      <c r="T248" s="64"/>
    </row>
    <row r="249" spans="1:20" s="34" customFormat="1" x14ac:dyDescent="0.2">
      <c r="A249" s="33">
        <v>1426</v>
      </c>
      <c r="B249" s="34" t="s">
        <v>302</v>
      </c>
      <c r="C249" s="36">
        <v>106784</v>
      </c>
      <c r="D249" s="36">
        <v>5151</v>
      </c>
      <c r="E249" s="37">
        <f t="shared" si="36"/>
        <v>20730.731896719084</v>
      </c>
      <c r="F249" s="38">
        <f t="shared" si="37"/>
        <v>1.1295693582589728</v>
      </c>
      <c r="G249" s="39">
        <f t="shared" si="38"/>
        <v>-1426.7743411011775</v>
      </c>
      <c r="H249" s="39">
        <f t="shared" si="39"/>
        <v>0</v>
      </c>
      <c r="I249" s="37">
        <f t="shared" si="40"/>
        <v>-1426.7743411011775</v>
      </c>
      <c r="J249" s="40">
        <f t="shared" si="41"/>
        <v>-224.10157078961711</v>
      </c>
      <c r="K249" s="37">
        <f t="shared" si="42"/>
        <v>-1650.8759118907947</v>
      </c>
      <c r="L249" s="37">
        <f t="shared" si="43"/>
        <v>-7349314.631012165</v>
      </c>
      <c r="M249" s="37">
        <f t="shared" si="44"/>
        <v>-8503661.8221494835</v>
      </c>
      <c r="N249" s="41">
        <f>'jan-juli'!M249</f>
        <v>-8816340.7099646702</v>
      </c>
      <c r="O249" s="41">
        <f t="shared" si="45"/>
        <v>312678.88781518675</v>
      </c>
      <c r="Q249" s="63"/>
      <c r="R249" s="64"/>
      <c r="S249" s="64"/>
      <c r="T249" s="64"/>
    </row>
    <row r="250" spans="1:20" s="34" customFormat="1" x14ac:dyDescent="0.2">
      <c r="A250" s="33">
        <v>1428</v>
      </c>
      <c r="B250" s="34" t="s">
        <v>303</v>
      </c>
      <c r="C250" s="36">
        <v>46245</v>
      </c>
      <c r="D250" s="36">
        <v>3065</v>
      </c>
      <c r="E250" s="37">
        <f t="shared" si="36"/>
        <v>15088.091353996737</v>
      </c>
      <c r="F250" s="38">
        <f t="shared" si="37"/>
        <v>0.82211500071467036</v>
      </c>
      <c r="G250" s="39">
        <f t="shared" si="38"/>
        <v>1958.8099845322306</v>
      </c>
      <c r="H250" s="39">
        <f t="shared" si="39"/>
        <v>500.29204448953493</v>
      </c>
      <c r="I250" s="37">
        <f t="shared" si="40"/>
        <v>2459.1020290217657</v>
      </c>
      <c r="J250" s="40">
        <f t="shared" si="41"/>
        <v>-224.10157078961711</v>
      </c>
      <c r="K250" s="37">
        <f t="shared" si="42"/>
        <v>2235.0004582321485</v>
      </c>
      <c r="L250" s="37">
        <f t="shared" si="43"/>
        <v>7537147.7189517114</v>
      </c>
      <c r="M250" s="37">
        <f t="shared" si="44"/>
        <v>6850276.4044815348</v>
      </c>
      <c r="N250" s="41">
        <f>'jan-juli'!M250</f>
        <v>6556305.3419817565</v>
      </c>
      <c r="O250" s="41">
        <f t="shared" si="45"/>
        <v>293971.06249977835</v>
      </c>
      <c r="Q250" s="63"/>
      <c r="R250" s="64"/>
      <c r="S250" s="64"/>
      <c r="T250" s="64"/>
    </row>
    <row r="251" spans="1:20" s="34" customFormat="1" x14ac:dyDescent="0.2">
      <c r="A251" s="33">
        <v>1429</v>
      </c>
      <c r="B251" s="34" t="s">
        <v>304</v>
      </c>
      <c r="C251" s="36">
        <v>40744</v>
      </c>
      <c r="D251" s="36">
        <v>2862</v>
      </c>
      <c r="E251" s="37">
        <f t="shared" si="36"/>
        <v>14236.198462613556</v>
      </c>
      <c r="F251" s="38">
        <f t="shared" si="37"/>
        <v>0.77569733869390145</v>
      </c>
      <c r="G251" s="39">
        <f t="shared" si="38"/>
        <v>2469.9457193621388</v>
      </c>
      <c r="H251" s="39">
        <f t="shared" si="39"/>
        <v>798.45455647364815</v>
      </c>
      <c r="I251" s="37">
        <f t="shared" si="40"/>
        <v>3268.4002758357869</v>
      </c>
      <c r="J251" s="40">
        <f t="shared" si="41"/>
        <v>-224.10157078961711</v>
      </c>
      <c r="K251" s="37">
        <f t="shared" si="42"/>
        <v>3044.2987050461697</v>
      </c>
      <c r="L251" s="37">
        <f t="shared" si="43"/>
        <v>9354161.5894420221</v>
      </c>
      <c r="M251" s="37">
        <f t="shared" si="44"/>
        <v>8712782.8938421384</v>
      </c>
      <c r="N251" s="41">
        <f>'jan-juli'!M251</f>
        <v>8217794.6129695838</v>
      </c>
      <c r="O251" s="41">
        <f t="shared" si="45"/>
        <v>494988.28087255452</v>
      </c>
      <c r="Q251" s="63"/>
      <c r="R251" s="64"/>
      <c r="S251" s="64"/>
      <c r="T251" s="64"/>
    </row>
    <row r="252" spans="1:20" s="34" customFormat="1" x14ac:dyDescent="0.2">
      <c r="A252" s="33">
        <v>1430</v>
      </c>
      <c r="B252" s="34" t="s">
        <v>305</v>
      </c>
      <c r="C252" s="36">
        <v>42863</v>
      </c>
      <c r="D252" s="36">
        <v>2966</v>
      </c>
      <c r="E252" s="37">
        <f t="shared" si="36"/>
        <v>14451.449763991908</v>
      </c>
      <c r="F252" s="38">
        <f t="shared" si="37"/>
        <v>0.78742588139918024</v>
      </c>
      <c r="G252" s="39">
        <f t="shared" si="38"/>
        <v>2340.794938535128</v>
      </c>
      <c r="H252" s="39">
        <f t="shared" si="39"/>
        <v>723.11660099122491</v>
      </c>
      <c r="I252" s="37">
        <f t="shared" si="40"/>
        <v>3063.911539526353</v>
      </c>
      <c r="J252" s="40">
        <f t="shared" si="41"/>
        <v>-224.10157078961711</v>
      </c>
      <c r="K252" s="37">
        <f t="shared" si="42"/>
        <v>2839.8099687367358</v>
      </c>
      <c r="L252" s="37">
        <f t="shared" si="43"/>
        <v>9087561.6262351628</v>
      </c>
      <c r="M252" s="37">
        <f t="shared" si="44"/>
        <v>8422876.3672731575</v>
      </c>
      <c r="N252" s="41">
        <f>'jan-juli'!M252</f>
        <v>8128455.5283255754</v>
      </c>
      <c r="O252" s="41">
        <f t="shared" si="45"/>
        <v>294420.83894758206</v>
      </c>
      <c r="Q252" s="63"/>
      <c r="R252" s="64"/>
      <c r="S252" s="64"/>
      <c r="T252" s="64"/>
    </row>
    <row r="253" spans="1:20" s="34" customFormat="1" x14ac:dyDescent="0.2">
      <c r="A253" s="33">
        <v>1431</v>
      </c>
      <c r="B253" s="34" t="s">
        <v>306</v>
      </c>
      <c r="C253" s="36">
        <v>49252</v>
      </c>
      <c r="D253" s="36">
        <v>3049</v>
      </c>
      <c r="E253" s="37">
        <f t="shared" si="36"/>
        <v>16153.492948507708</v>
      </c>
      <c r="F253" s="38">
        <f t="shared" si="37"/>
        <v>0.88016625531559001</v>
      </c>
      <c r="G253" s="39">
        <f t="shared" si="38"/>
        <v>1319.5690278256479</v>
      </c>
      <c r="H253" s="39">
        <f t="shared" si="39"/>
        <v>127.40148641069499</v>
      </c>
      <c r="I253" s="37">
        <f t="shared" si="40"/>
        <v>1446.970514236343</v>
      </c>
      <c r="J253" s="40">
        <f t="shared" si="41"/>
        <v>-224.10157078961711</v>
      </c>
      <c r="K253" s="37">
        <f t="shared" si="42"/>
        <v>1222.8689434467258</v>
      </c>
      <c r="L253" s="37">
        <f t="shared" si="43"/>
        <v>4411813.09790661</v>
      </c>
      <c r="M253" s="37">
        <f t="shared" si="44"/>
        <v>3728527.4085690668</v>
      </c>
      <c r="N253" s="41">
        <f>'jan-juli'!M253</f>
        <v>3392299.8165423716</v>
      </c>
      <c r="O253" s="41">
        <f t="shared" si="45"/>
        <v>336227.59202669514</v>
      </c>
      <c r="Q253" s="63"/>
      <c r="R253" s="64"/>
      <c r="S253" s="64"/>
      <c r="T253" s="64"/>
    </row>
    <row r="254" spans="1:20" s="34" customFormat="1" x14ac:dyDescent="0.2">
      <c r="A254" s="33">
        <v>1432</v>
      </c>
      <c r="B254" s="34" t="s">
        <v>307</v>
      </c>
      <c r="C254" s="36">
        <v>229136</v>
      </c>
      <c r="D254" s="36">
        <v>13009</v>
      </c>
      <c r="E254" s="37">
        <f t="shared" si="36"/>
        <v>17613.652087016682</v>
      </c>
      <c r="F254" s="38">
        <f t="shared" si="37"/>
        <v>0.95972693022367606</v>
      </c>
      <c r="G254" s="39">
        <f t="shared" si="38"/>
        <v>443.47354472026342</v>
      </c>
      <c r="H254" s="39">
        <f t="shared" si="39"/>
        <v>0</v>
      </c>
      <c r="I254" s="37">
        <f t="shared" si="40"/>
        <v>443.47354472026342</v>
      </c>
      <c r="J254" s="40">
        <f t="shared" si="41"/>
        <v>-224.10157078961711</v>
      </c>
      <c r="K254" s="37">
        <f t="shared" si="42"/>
        <v>219.37197393064631</v>
      </c>
      <c r="L254" s="37">
        <f t="shared" si="43"/>
        <v>5769147.3432659069</v>
      </c>
      <c r="M254" s="37">
        <f t="shared" si="44"/>
        <v>2853810.0088637779</v>
      </c>
      <c r="N254" s="41">
        <f>'jan-juli'!M254</f>
        <v>2906284.8580993214</v>
      </c>
      <c r="O254" s="41">
        <f t="shared" si="45"/>
        <v>-52474.849235543516</v>
      </c>
      <c r="Q254" s="63"/>
      <c r="R254" s="64"/>
      <c r="S254" s="64"/>
      <c r="T254" s="64"/>
    </row>
    <row r="255" spans="1:20" s="34" customFormat="1" x14ac:dyDescent="0.2">
      <c r="A255" s="33">
        <v>1433</v>
      </c>
      <c r="B255" s="34" t="s">
        <v>308</v>
      </c>
      <c r="C255" s="36">
        <v>42372</v>
      </c>
      <c r="D255" s="36">
        <v>2848</v>
      </c>
      <c r="E255" s="37">
        <f t="shared" si="36"/>
        <v>14877.808988764045</v>
      </c>
      <c r="F255" s="38">
        <f t="shared" si="37"/>
        <v>0.81065720378147754</v>
      </c>
      <c r="G255" s="39">
        <f t="shared" si="38"/>
        <v>2084.9794036718454</v>
      </c>
      <c r="H255" s="39">
        <f t="shared" si="39"/>
        <v>573.890872320977</v>
      </c>
      <c r="I255" s="37">
        <f t="shared" si="40"/>
        <v>2658.8702759928224</v>
      </c>
      <c r="J255" s="40">
        <f t="shared" si="41"/>
        <v>-224.10157078961711</v>
      </c>
      <c r="K255" s="37">
        <f t="shared" si="42"/>
        <v>2434.7687052032052</v>
      </c>
      <c r="L255" s="37">
        <f t="shared" si="43"/>
        <v>7572462.5460275579</v>
      </c>
      <c r="M255" s="37">
        <f t="shared" si="44"/>
        <v>6934221.2724187281</v>
      </c>
      <c r="N255" s="41">
        <f>'jan-juli'!M255</f>
        <v>6293483.5282101277</v>
      </c>
      <c r="O255" s="41">
        <f t="shared" si="45"/>
        <v>640737.74420860037</v>
      </c>
      <c r="Q255" s="63"/>
      <c r="R255" s="64"/>
      <c r="S255" s="64"/>
      <c r="T255" s="64"/>
    </row>
    <row r="256" spans="1:20" s="34" customFormat="1" x14ac:dyDescent="0.2">
      <c r="A256" s="33">
        <v>1438</v>
      </c>
      <c r="B256" s="34" t="s">
        <v>309</v>
      </c>
      <c r="C256" s="36">
        <v>80756</v>
      </c>
      <c r="D256" s="36">
        <v>3847</v>
      </c>
      <c r="E256" s="37">
        <f t="shared" si="36"/>
        <v>20991.941772809983</v>
      </c>
      <c r="F256" s="38">
        <f t="shared" si="37"/>
        <v>1.1438020767937969</v>
      </c>
      <c r="G256" s="39">
        <f t="shared" si="38"/>
        <v>-1583.5002667557171</v>
      </c>
      <c r="H256" s="39">
        <f t="shared" si="39"/>
        <v>0</v>
      </c>
      <c r="I256" s="37">
        <f t="shared" si="40"/>
        <v>-1583.5002667557171</v>
      </c>
      <c r="J256" s="40">
        <f t="shared" si="41"/>
        <v>-224.10157078961711</v>
      </c>
      <c r="K256" s="37">
        <f t="shared" si="42"/>
        <v>-1807.6018375453343</v>
      </c>
      <c r="L256" s="37">
        <f t="shared" si="43"/>
        <v>-6091725.5262092436</v>
      </c>
      <c r="M256" s="37">
        <f t="shared" si="44"/>
        <v>-6953844.2690369012</v>
      </c>
      <c r="N256" s="41">
        <f>'jan-juli'!M256</f>
        <v>-7584616.5232448261</v>
      </c>
      <c r="O256" s="41">
        <f t="shared" si="45"/>
        <v>630772.25420792494</v>
      </c>
      <c r="Q256" s="63"/>
      <c r="R256" s="64"/>
      <c r="S256" s="64"/>
      <c r="T256" s="64"/>
    </row>
    <row r="257" spans="1:20" s="34" customFormat="1" x14ac:dyDescent="0.2">
      <c r="A257" s="33">
        <v>1439</v>
      </c>
      <c r="B257" s="34" t="s">
        <v>310</v>
      </c>
      <c r="C257" s="36">
        <v>101832</v>
      </c>
      <c r="D257" s="36">
        <v>6031</v>
      </c>
      <c r="E257" s="37">
        <f t="shared" si="36"/>
        <v>16884.762062676175</v>
      </c>
      <c r="F257" s="38">
        <f t="shared" si="37"/>
        <v>0.92001140830493577</v>
      </c>
      <c r="G257" s="39">
        <f t="shared" si="38"/>
        <v>880.80755932456816</v>
      </c>
      <c r="H257" s="39">
        <f t="shared" si="39"/>
        <v>0</v>
      </c>
      <c r="I257" s="37">
        <f t="shared" si="40"/>
        <v>880.80755932456816</v>
      </c>
      <c r="J257" s="40">
        <f t="shared" si="41"/>
        <v>-224.10157078961711</v>
      </c>
      <c r="K257" s="37">
        <f t="shared" si="42"/>
        <v>656.70598853495108</v>
      </c>
      <c r="L257" s="37">
        <f t="shared" si="43"/>
        <v>5312150.3902864708</v>
      </c>
      <c r="M257" s="37">
        <f t="shared" si="44"/>
        <v>3960593.8168542897</v>
      </c>
      <c r="N257" s="41">
        <f>'jan-juli'!M257</f>
        <v>3199100.6364206979</v>
      </c>
      <c r="O257" s="41">
        <f t="shared" si="45"/>
        <v>761493.18043359183</v>
      </c>
      <c r="Q257" s="63"/>
      <c r="R257" s="64"/>
      <c r="S257" s="64"/>
      <c r="T257" s="64"/>
    </row>
    <row r="258" spans="1:20" s="34" customFormat="1" x14ac:dyDescent="0.2">
      <c r="A258" s="33">
        <v>1441</v>
      </c>
      <c r="B258" s="34" t="s">
        <v>311</v>
      </c>
      <c r="C258" s="36">
        <v>41851</v>
      </c>
      <c r="D258" s="36">
        <v>2791</v>
      </c>
      <c r="E258" s="37">
        <f t="shared" si="36"/>
        <v>14994.983876746686</v>
      </c>
      <c r="F258" s="38">
        <f t="shared" si="37"/>
        <v>0.81704179086127893</v>
      </c>
      <c r="G258" s="39">
        <f t="shared" si="38"/>
        <v>2014.6744708822609</v>
      </c>
      <c r="H258" s="39">
        <f t="shared" si="39"/>
        <v>532.87966152705269</v>
      </c>
      <c r="I258" s="37">
        <f t="shared" si="40"/>
        <v>2547.5541324093138</v>
      </c>
      <c r="J258" s="40">
        <f t="shared" si="41"/>
        <v>-224.10157078961711</v>
      </c>
      <c r="K258" s="37">
        <f t="shared" si="42"/>
        <v>2323.4525616196966</v>
      </c>
      <c r="L258" s="37">
        <f t="shared" si="43"/>
        <v>7110223.5835543945</v>
      </c>
      <c r="M258" s="37">
        <f t="shared" si="44"/>
        <v>6484756.0994805731</v>
      </c>
      <c r="N258" s="41">
        <f>'jan-juli'!M258</f>
        <v>6073716.9688323233</v>
      </c>
      <c r="O258" s="41">
        <f t="shared" si="45"/>
        <v>411039.13064824976</v>
      </c>
      <c r="Q258" s="63"/>
      <c r="R258" s="64"/>
      <c r="S258" s="64"/>
      <c r="T258" s="64"/>
    </row>
    <row r="259" spans="1:20" s="34" customFormat="1" x14ac:dyDescent="0.2">
      <c r="A259" s="33">
        <v>1443</v>
      </c>
      <c r="B259" s="34" t="s">
        <v>312</v>
      </c>
      <c r="C259" s="36">
        <v>90918</v>
      </c>
      <c r="D259" s="36">
        <v>6064</v>
      </c>
      <c r="E259" s="37">
        <f t="shared" si="36"/>
        <v>14993.073878627969</v>
      </c>
      <c r="F259" s="38">
        <f t="shared" si="37"/>
        <v>0.81693771950673233</v>
      </c>
      <c r="G259" s="39">
        <f t="shared" si="38"/>
        <v>2015.8204697534914</v>
      </c>
      <c r="H259" s="39">
        <f t="shared" si="39"/>
        <v>533.54816086860376</v>
      </c>
      <c r="I259" s="37">
        <f t="shared" si="40"/>
        <v>2549.3686306220952</v>
      </c>
      <c r="J259" s="40">
        <f t="shared" si="41"/>
        <v>-224.10157078961711</v>
      </c>
      <c r="K259" s="37">
        <f t="shared" si="42"/>
        <v>2325.267059832478</v>
      </c>
      <c r="L259" s="37">
        <f t="shared" si="43"/>
        <v>15459371.376092386</v>
      </c>
      <c r="M259" s="37">
        <f t="shared" si="44"/>
        <v>14100419.450824147</v>
      </c>
      <c r="N259" s="41">
        <f>'jan-juli'!M259</f>
        <v>13019444.141526058</v>
      </c>
      <c r="O259" s="41">
        <f t="shared" si="45"/>
        <v>1080975.3092980888</v>
      </c>
      <c r="Q259" s="63"/>
      <c r="R259" s="64"/>
      <c r="S259" s="64"/>
      <c r="T259" s="64"/>
    </row>
    <row r="260" spans="1:20" s="34" customFormat="1" x14ac:dyDescent="0.2">
      <c r="A260" s="33">
        <v>1444</v>
      </c>
      <c r="B260" s="34" t="s">
        <v>313</v>
      </c>
      <c r="C260" s="36">
        <v>16335</v>
      </c>
      <c r="D260" s="36">
        <v>1198</v>
      </c>
      <c r="E260" s="37">
        <f t="shared" si="36"/>
        <v>13635.225375626043</v>
      </c>
      <c r="F260" s="38">
        <f t="shared" si="37"/>
        <v>0.74295171313753439</v>
      </c>
      <c r="G260" s="39">
        <f t="shared" si="38"/>
        <v>2830.5295715546467</v>
      </c>
      <c r="H260" s="39">
        <f t="shared" si="39"/>
        <v>1008.7951369192776</v>
      </c>
      <c r="I260" s="37">
        <f t="shared" si="40"/>
        <v>3839.3247084739241</v>
      </c>
      <c r="J260" s="40">
        <f t="shared" si="41"/>
        <v>-224.10157078961711</v>
      </c>
      <c r="K260" s="37">
        <f t="shared" si="42"/>
        <v>3615.2231376843069</v>
      </c>
      <c r="L260" s="37">
        <f t="shared" si="43"/>
        <v>4599511.0007517608</v>
      </c>
      <c r="M260" s="37">
        <f t="shared" si="44"/>
        <v>4331037.3189458</v>
      </c>
      <c r="N260" s="41">
        <f>'jan-juli'!M260</f>
        <v>4144819.9672737806</v>
      </c>
      <c r="O260" s="41">
        <f t="shared" si="45"/>
        <v>186217.35167201934</v>
      </c>
      <c r="Q260" s="63"/>
      <c r="R260" s="64"/>
      <c r="S260" s="64"/>
      <c r="T260" s="64"/>
    </row>
    <row r="261" spans="1:20" s="34" customFormat="1" x14ac:dyDescent="0.2">
      <c r="A261" s="33">
        <v>1445</v>
      </c>
      <c r="B261" s="34" t="s">
        <v>314</v>
      </c>
      <c r="C261" s="36">
        <v>94489</v>
      </c>
      <c r="D261" s="36">
        <v>5783</v>
      </c>
      <c r="E261" s="37">
        <f t="shared" si="36"/>
        <v>16339.09735431437</v>
      </c>
      <c r="F261" s="38">
        <f t="shared" si="37"/>
        <v>0.89027940764429525</v>
      </c>
      <c r="G261" s="39">
        <f t="shared" si="38"/>
        <v>1208.2063843416508</v>
      </c>
      <c r="H261" s="39">
        <f t="shared" si="39"/>
        <v>62.439944378363357</v>
      </c>
      <c r="I261" s="37">
        <f t="shared" si="40"/>
        <v>1270.6463287200143</v>
      </c>
      <c r="J261" s="40">
        <f t="shared" si="41"/>
        <v>-224.10157078961711</v>
      </c>
      <c r="K261" s="37">
        <f t="shared" si="42"/>
        <v>1046.5447579303971</v>
      </c>
      <c r="L261" s="37">
        <f t="shared" si="43"/>
        <v>7348147.7189878421</v>
      </c>
      <c r="M261" s="37">
        <f t="shared" si="44"/>
        <v>6052168.3351114858</v>
      </c>
      <c r="N261" s="41">
        <f>'jan-juli'!M261</f>
        <v>5465250.2259968948</v>
      </c>
      <c r="O261" s="41">
        <f t="shared" si="45"/>
        <v>586918.10911459103</v>
      </c>
      <c r="Q261" s="63"/>
      <c r="R261" s="64"/>
      <c r="S261" s="64"/>
      <c r="T261" s="64"/>
    </row>
    <row r="262" spans="1:20" s="34" customFormat="1" x14ac:dyDescent="0.2">
      <c r="A262" s="33">
        <v>1449</v>
      </c>
      <c r="B262" s="34" t="s">
        <v>315</v>
      </c>
      <c r="C262" s="36">
        <v>112122</v>
      </c>
      <c r="D262" s="36">
        <v>7218</v>
      </c>
      <c r="E262" s="37">
        <f t="shared" si="36"/>
        <v>15533.665835411472</v>
      </c>
      <c r="F262" s="38">
        <f t="shared" si="37"/>
        <v>0.84639331773385251</v>
      </c>
      <c r="G262" s="39">
        <f t="shared" si="38"/>
        <v>1691.46529568339</v>
      </c>
      <c r="H262" s="39">
        <f t="shared" si="39"/>
        <v>344.3409759943778</v>
      </c>
      <c r="I262" s="37">
        <f t="shared" si="40"/>
        <v>2035.8062716777677</v>
      </c>
      <c r="J262" s="40">
        <f t="shared" si="41"/>
        <v>-224.10157078961711</v>
      </c>
      <c r="K262" s="37">
        <f t="shared" si="42"/>
        <v>1811.7047008881505</v>
      </c>
      <c r="L262" s="37">
        <f t="shared" si="43"/>
        <v>14694449.668970127</v>
      </c>
      <c r="M262" s="37">
        <f t="shared" si="44"/>
        <v>13076884.531010671</v>
      </c>
      <c r="N262" s="41">
        <f>'jan-juli'!M262</f>
        <v>12880036.413841536</v>
      </c>
      <c r="O262" s="41">
        <f t="shared" si="45"/>
        <v>196848.11716913432</v>
      </c>
      <c r="Q262" s="63"/>
      <c r="R262" s="64"/>
      <c r="S262" s="64"/>
      <c r="T262" s="64"/>
    </row>
    <row r="263" spans="1:20" s="34" customFormat="1" x14ac:dyDescent="0.2">
      <c r="A263" s="33">
        <v>1502</v>
      </c>
      <c r="B263" s="34" t="s">
        <v>316</v>
      </c>
      <c r="C263" s="36">
        <v>468457</v>
      </c>
      <c r="D263" s="36">
        <v>26822</v>
      </c>
      <c r="E263" s="37">
        <f t="shared" si="36"/>
        <v>17465.401536052494</v>
      </c>
      <c r="F263" s="38">
        <f t="shared" si="37"/>
        <v>0.95164910255466539</v>
      </c>
      <c r="G263" s="39">
        <f t="shared" si="38"/>
        <v>532.42387529877669</v>
      </c>
      <c r="H263" s="39">
        <f t="shared" si="39"/>
        <v>0</v>
      </c>
      <c r="I263" s="37">
        <f t="shared" si="40"/>
        <v>532.42387529877669</v>
      </c>
      <c r="J263" s="40">
        <f t="shared" si="41"/>
        <v>-224.10157078961711</v>
      </c>
      <c r="K263" s="37">
        <f t="shared" si="42"/>
        <v>308.32230450915961</v>
      </c>
      <c r="L263" s="37">
        <f t="shared" si="43"/>
        <v>14280673.183263788</v>
      </c>
      <c r="M263" s="37">
        <f t="shared" si="44"/>
        <v>8269820.8515446791</v>
      </c>
      <c r="N263" s="41">
        <f>'jan-juli'!M263</f>
        <v>6726876.5826688781</v>
      </c>
      <c r="O263" s="41">
        <f t="shared" si="45"/>
        <v>1542944.268875801</v>
      </c>
      <c r="Q263" s="63"/>
      <c r="R263" s="64"/>
      <c r="S263" s="64"/>
      <c r="T263" s="64"/>
    </row>
    <row r="264" spans="1:20" s="34" customFormat="1" x14ac:dyDescent="0.2">
      <c r="A264" s="33">
        <v>1504</v>
      </c>
      <c r="B264" s="34" t="s">
        <v>317</v>
      </c>
      <c r="C264" s="36">
        <v>858613</v>
      </c>
      <c r="D264" s="36">
        <v>47199</v>
      </c>
      <c r="E264" s="37">
        <f t="shared" si="36"/>
        <v>18191.338799550838</v>
      </c>
      <c r="F264" s="38">
        <f t="shared" si="37"/>
        <v>0.99120373540368101</v>
      </c>
      <c r="G264" s="39">
        <f t="shared" si="38"/>
        <v>96.861517199769878</v>
      </c>
      <c r="H264" s="39">
        <f t="shared" si="39"/>
        <v>0</v>
      </c>
      <c r="I264" s="37">
        <f t="shared" si="40"/>
        <v>96.861517199769878</v>
      </c>
      <c r="J264" s="40">
        <f t="shared" si="41"/>
        <v>-224.10157078961711</v>
      </c>
      <c r="K264" s="37">
        <f t="shared" si="42"/>
        <v>-127.24005358984724</v>
      </c>
      <c r="L264" s="37">
        <f t="shared" si="43"/>
        <v>4571766.7503119381</v>
      </c>
      <c r="M264" s="37">
        <f t="shared" si="44"/>
        <v>-6005603.2893872</v>
      </c>
      <c r="N264" s="41">
        <f>'jan-juli'!M264</f>
        <v>-7294990.5590415085</v>
      </c>
      <c r="O264" s="41">
        <f t="shared" si="45"/>
        <v>1289387.2696543084</v>
      </c>
      <c r="Q264" s="63"/>
      <c r="R264" s="64"/>
      <c r="S264" s="64"/>
      <c r="T264" s="64"/>
    </row>
    <row r="265" spans="1:20" s="34" customFormat="1" x14ac:dyDescent="0.2">
      <c r="A265" s="33">
        <v>1505</v>
      </c>
      <c r="B265" s="34" t="s">
        <v>318</v>
      </c>
      <c r="C265" s="36">
        <v>385047</v>
      </c>
      <c r="D265" s="36">
        <v>24442</v>
      </c>
      <c r="E265" s="37">
        <f t="shared" ref="E265:E328" si="46">(C265*1000)/D265</f>
        <v>15753.498077080436</v>
      </c>
      <c r="F265" s="38">
        <f t="shared" ref="F265:F328" si="47">IF(ISNUMBER(C265),E265/E$435,"")</f>
        <v>0.85837146521961216</v>
      </c>
      <c r="G265" s="39">
        <f t="shared" ref="G265:G328" si="48">(E$435-E265)*0.6</f>
        <v>1559.5659506820114</v>
      </c>
      <c r="H265" s="39">
        <f t="shared" ref="H265:H328" si="49">IF(E265&gt;=E$435*0.9,0,IF(E265&lt;0.9*E$435,(E$435*0.9-E265)*0.35))</f>
        <v>267.39969141024028</v>
      </c>
      <c r="I265" s="37">
        <f t="shared" ref="I265:I328" si="50">G265+H265</f>
        <v>1826.9656420922515</v>
      </c>
      <c r="J265" s="40">
        <f t="shared" ref="J265:J328" si="51">I$437</f>
        <v>-224.10157078961711</v>
      </c>
      <c r="K265" s="37">
        <f t="shared" ref="K265:K328" si="52">I265+J265</f>
        <v>1602.8640713026343</v>
      </c>
      <c r="L265" s="37">
        <f t="shared" ref="L265:L328" si="53">(I265*D265)</f>
        <v>44654694.224018812</v>
      </c>
      <c r="M265" s="37">
        <f t="shared" ref="M265:M328" si="54">(K265*D265)</f>
        <v>39177203.630778991</v>
      </c>
      <c r="N265" s="41">
        <f>'jan-juli'!M265</f>
        <v>35285159.549337044</v>
      </c>
      <c r="O265" s="41">
        <f t="shared" ref="O265:O328" si="55">M265-N265</f>
        <v>3892044.0814419463</v>
      </c>
      <c r="Q265" s="63"/>
      <c r="R265" s="64"/>
      <c r="S265" s="64"/>
      <c r="T265" s="64"/>
    </row>
    <row r="266" spans="1:20" s="34" customFormat="1" x14ac:dyDescent="0.2">
      <c r="A266" s="33">
        <v>1511</v>
      </c>
      <c r="B266" s="34" t="s">
        <v>319</v>
      </c>
      <c r="C266" s="36">
        <v>48817</v>
      </c>
      <c r="D266" s="36">
        <v>3203</v>
      </c>
      <c r="E266" s="37">
        <f t="shared" si="46"/>
        <v>15241.024039962535</v>
      </c>
      <c r="F266" s="38">
        <f t="shared" si="47"/>
        <v>0.83044794702857005</v>
      </c>
      <c r="G266" s="39">
        <f t="shared" si="48"/>
        <v>1867.050372952752</v>
      </c>
      <c r="H266" s="39">
        <f t="shared" si="49"/>
        <v>446.76560440150575</v>
      </c>
      <c r="I266" s="37">
        <f t="shared" si="50"/>
        <v>2313.8159773542579</v>
      </c>
      <c r="J266" s="40">
        <f t="shared" si="51"/>
        <v>-224.10157078961711</v>
      </c>
      <c r="K266" s="37">
        <f t="shared" si="52"/>
        <v>2089.7144065646407</v>
      </c>
      <c r="L266" s="37">
        <f t="shared" si="53"/>
        <v>7411152.5754656885</v>
      </c>
      <c r="M266" s="37">
        <f t="shared" si="54"/>
        <v>6693355.2442265442</v>
      </c>
      <c r="N266" s="41">
        <f>'jan-juli'!M266</f>
        <v>6184821.7488964312</v>
      </c>
      <c r="O266" s="41">
        <f t="shared" si="55"/>
        <v>508533.49533011299</v>
      </c>
      <c r="Q266" s="63"/>
      <c r="R266" s="64"/>
      <c r="S266" s="64"/>
      <c r="T266" s="64"/>
    </row>
    <row r="267" spans="1:20" s="34" customFormat="1" x14ac:dyDescent="0.2">
      <c r="A267" s="33">
        <v>1514</v>
      </c>
      <c r="B267" s="34" t="s">
        <v>178</v>
      </c>
      <c r="C267" s="36">
        <v>40405</v>
      </c>
      <c r="D267" s="36">
        <v>2540</v>
      </c>
      <c r="E267" s="37">
        <f t="shared" si="46"/>
        <v>15907.48031496063</v>
      </c>
      <c r="F267" s="38">
        <f t="shared" si="47"/>
        <v>0.86676159917591211</v>
      </c>
      <c r="G267" s="39">
        <f t="shared" si="48"/>
        <v>1467.1766079538945</v>
      </c>
      <c r="H267" s="39">
        <f t="shared" si="49"/>
        <v>213.5059081521722</v>
      </c>
      <c r="I267" s="37">
        <f t="shared" si="50"/>
        <v>1680.6825161060667</v>
      </c>
      <c r="J267" s="40">
        <f t="shared" si="51"/>
        <v>-224.10157078961711</v>
      </c>
      <c r="K267" s="37">
        <f t="shared" si="52"/>
        <v>1456.5809453164495</v>
      </c>
      <c r="L267" s="37">
        <f t="shared" si="53"/>
        <v>4268933.5909094093</v>
      </c>
      <c r="M267" s="37">
        <f t="shared" si="54"/>
        <v>3699715.6011037817</v>
      </c>
      <c r="N267" s="41">
        <f>'jan-juli'!M267</f>
        <v>3059689.6635020096</v>
      </c>
      <c r="O267" s="41">
        <f t="shared" si="55"/>
        <v>640025.93760177214</v>
      </c>
      <c r="Q267" s="63"/>
      <c r="R267" s="64"/>
      <c r="S267" s="64"/>
      <c r="T267" s="64"/>
    </row>
    <row r="268" spans="1:20" s="34" customFormat="1" x14ac:dyDescent="0.2">
      <c r="A268" s="33">
        <v>1515</v>
      </c>
      <c r="B268" s="34" t="s">
        <v>320</v>
      </c>
      <c r="C268" s="36">
        <v>167292</v>
      </c>
      <c r="D268" s="36">
        <v>8957</v>
      </c>
      <c r="E268" s="37">
        <f t="shared" si="46"/>
        <v>18677.235681589817</v>
      </c>
      <c r="F268" s="38">
        <f t="shared" si="47"/>
        <v>1.0176791262369236</v>
      </c>
      <c r="G268" s="39">
        <f t="shared" si="48"/>
        <v>-194.67661202361705</v>
      </c>
      <c r="H268" s="39">
        <f t="shared" si="49"/>
        <v>0</v>
      </c>
      <c r="I268" s="37">
        <f t="shared" si="50"/>
        <v>-194.67661202361705</v>
      </c>
      <c r="J268" s="40">
        <f t="shared" si="51"/>
        <v>-224.10157078961711</v>
      </c>
      <c r="K268" s="37">
        <f t="shared" si="52"/>
        <v>-418.77818281323414</v>
      </c>
      <c r="L268" s="37">
        <f t="shared" si="53"/>
        <v>-1743718.4138955378</v>
      </c>
      <c r="M268" s="37">
        <f t="shared" si="54"/>
        <v>-3750996.1834581383</v>
      </c>
      <c r="N268" s="41">
        <f>'jan-juli'!M268</f>
        <v>-3728621.8868479072</v>
      </c>
      <c r="O268" s="41">
        <f t="shared" si="55"/>
        <v>-22374.296610231046</v>
      </c>
      <c r="Q268" s="63"/>
      <c r="R268" s="64"/>
      <c r="S268" s="64"/>
      <c r="T268" s="64"/>
    </row>
    <row r="269" spans="1:20" s="34" customFormat="1" x14ac:dyDescent="0.2">
      <c r="A269" s="33">
        <v>1516</v>
      </c>
      <c r="B269" s="34" t="s">
        <v>321</v>
      </c>
      <c r="C269" s="36">
        <v>163985</v>
      </c>
      <c r="D269" s="36">
        <v>8457</v>
      </c>
      <c r="E269" s="37">
        <f t="shared" si="46"/>
        <v>19390.445784557171</v>
      </c>
      <c r="F269" s="38">
        <f t="shared" si="47"/>
        <v>1.0565402857138906</v>
      </c>
      <c r="G269" s="39">
        <f t="shared" si="48"/>
        <v>-622.60267380402945</v>
      </c>
      <c r="H269" s="39">
        <f t="shared" si="49"/>
        <v>0</v>
      </c>
      <c r="I269" s="37">
        <f t="shared" si="50"/>
        <v>-622.60267380402945</v>
      </c>
      <c r="J269" s="40">
        <f t="shared" si="51"/>
        <v>-224.10157078961711</v>
      </c>
      <c r="K269" s="37">
        <f t="shared" si="52"/>
        <v>-846.70424459364654</v>
      </c>
      <c r="L269" s="37">
        <f t="shared" si="53"/>
        <v>-5265350.8123606769</v>
      </c>
      <c r="M269" s="37">
        <f t="shared" si="54"/>
        <v>-7160577.7965284688</v>
      </c>
      <c r="N269" s="41">
        <f>'jan-juli'!M269</f>
        <v>-7395990.8336577797</v>
      </c>
      <c r="O269" s="41">
        <f t="shared" si="55"/>
        <v>235413.03712931089</v>
      </c>
      <c r="Q269" s="63"/>
      <c r="R269" s="64"/>
      <c r="S269" s="64"/>
      <c r="T269" s="64"/>
    </row>
    <row r="270" spans="1:20" s="34" customFormat="1" x14ac:dyDescent="0.2">
      <c r="A270" s="33">
        <v>1517</v>
      </c>
      <c r="B270" s="34" t="s">
        <v>322</v>
      </c>
      <c r="C270" s="36">
        <v>77386</v>
      </c>
      <c r="D270" s="36">
        <v>5185</v>
      </c>
      <c r="E270" s="37">
        <f t="shared" si="46"/>
        <v>14924.975891996142</v>
      </c>
      <c r="F270" s="38">
        <f t="shared" si="47"/>
        <v>0.81322721862129976</v>
      </c>
      <c r="G270" s="39">
        <f t="shared" si="48"/>
        <v>2056.6792617325873</v>
      </c>
      <c r="H270" s="39">
        <f t="shared" si="49"/>
        <v>557.38245618974304</v>
      </c>
      <c r="I270" s="37">
        <f t="shared" si="50"/>
        <v>2614.0617179223304</v>
      </c>
      <c r="J270" s="40">
        <f t="shared" si="51"/>
        <v>-224.10157078961711</v>
      </c>
      <c r="K270" s="37">
        <f t="shared" si="52"/>
        <v>2389.9601471327132</v>
      </c>
      <c r="L270" s="37">
        <f t="shared" si="53"/>
        <v>13553910.007427283</v>
      </c>
      <c r="M270" s="37">
        <f t="shared" si="54"/>
        <v>12391943.362883119</v>
      </c>
      <c r="N270" s="41">
        <f>'jan-juli'!M270</f>
        <v>11247412.46269997</v>
      </c>
      <c r="O270" s="41">
        <f t="shared" si="55"/>
        <v>1144530.9001831487</v>
      </c>
      <c r="Q270" s="63"/>
      <c r="R270" s="64"/>
      <c r="S270" s="64"/>
      <c r="T270" s="64"/>
    </row>
    <row r="271" spans="1:20" s="34" customFormat="1" x14ac:dyDescent="0.2">
      <c r="A271" s="33">
        <v>1519</v>
      </c>
      <c r="B271" s="34" t="s">
        <v>323</v>
      </c>
      <c r="C271" s="36">
        <v>131545</v>
      </c>
      <c r="D271" s="36">
        <v>9102</v>
      </c>
      <c r="E271" s="37">
        <f t="shared" si="46"/>
        <v>14452.318171830368</v>
      </c>
      <c r="F271" s="38">
        <f t="shared" si="47"/>
        <v>0.78747319892225087</v>
      </c>
      <c r="G271" s="39">
        <f t="shared" si="48"/>
        <v>2340.2738938320522</v>
      </c>
      <c r="H271" s="39">
        <f t="shared" si="49"/>
        <v>722.81265824776415</v>
      </c>
      <c r="I271" s="37">
        <f t="shared" si="50"/>
        <v>3063.0865520798161</v>
      </c>
      <c r="J271" s="40">
        <f t="shared" si="51"/>
        <v>-224.10157078961711</v>
      </c>
      <c r="K271" s="37">
        <f t="shared" si="52"/>
        <v>2838.9849812901989</v>
      </c>
      <c r="L271" s="37">
        <f t="shared" si="53"/>
        <v>27880213.797030486</v>
      </c>
      <c r="M271" s="37">
        <f t="shared" si="54"/>
        <v>25840441.299703389</v>
      </c>
      <c r="N271" s="41">
        <f>'jan-juli'!M271</f>
        <v>23964549.534328841</v>
      </c>
      <c r="O271" s="41">
        <f t="shared" si="55"/>
        <v>1875891.7653745487</v>
      </c>
      <c r="Q271" s="63"/>
      <c r="R271" s="64"/>
      <c r="S271" s="64"/>
      <c r="T271" s="64"/>
    </row>
    <row r="272" spans="1:20" s="34" customFormat="1" x14ac:dyDescent="0.2">
      <c r="A272" s="33">
        <v>1520</v>
      </c>
      <c r="B272" s="34" t="s">
        <v>324</v>
      </c>
      <c r="C272" s="36">
        <v>167357</v>
      </c>
      <c r="D272" s="36">
        <v>10744</v>
      </c>
      <c r="E272" s="37">
        <f t="shared" si="46"/>
        <v>15576.787043931497</v>
      </c>
      <c r="F272" s="38">
        <f t="shared" si="47"/>
        <v>0.84874289207970688</v>
      </c>
      <c r="G272" s="39">
        <f t="shared" si="48"/>
        <v>1665.5925705713744</v>
      </c>
      <c r="H272" s="39">
        <f t="shared" si="49"/>
        <v>329.24855301236875</v>
      </c>
      <c r="I272" s="37">
        <f t="shared" si="50"/>
        <v>1994.8411235837432</v>
      </c>
      <c r="J272" s="40">
        <f t="shared" si="51"/>
        <v>-224.10157078961711</v>
      </c>
      <c r="K272" s="37">
        <f t="shared" si="52"/>
        <v>1770.739552794126</v>
      </c>
      <c r="L272" s="37">
        <f t="shared" si="53"/>
        <v>21432573.031783737</v>
      </c>
      <c r="M272" s="37">
        <f t="shared" si="54"/>
        <v>19024825.755220089</v>
      </c>
      <c r="N272" s="41">
        <f>'jan-juli'!M272</f>
        <v>17494085.332545515</v>
      </c>
      <c r="O272" s="41">
        <f t="shared" si="55"/>
        <v>1530740.422674574</v>
      </c>
      <c r="Q272" s="63"/>
      <c r="R272" s="64"/>
      <c r="S272" s="64"/>
      <c r="T272" s="64"/>
    </row>
    <row r="273" spans="1:20" s="34" customFormat="1" x14ac:dyDescent="0.2">
      <c r="A273" s="33">
        <v>1523</v>
      </c>
      <c r="B273" s="34" t="s">
        <v>325</v>
      </c>
      <c r="C273" s="36">
        <v>35760</v>
      </c>
      <c r="D273" s="36">
        <v>2296</v>
      </c>
      <c r="E273" s="37">
        <f t="shared" si="46"/>
        <v>15574.912891986063</v>
      </c>
      <c r="F273" s="38">
        <f t="shared" si="47"/>
        <v>0.84864077389975889</v>
      </c>
      <c r="G273" s="39">
        <f t="shared" si="48"/>
        <v>1666.7170617386348</v>
      </c>
      <c r="H273" s="39">
        <f t="shared" si="49"/>
        <v>329.90450619327072</v>
      </c>
      <c r="I273" s="37">
        <f t="shared" si="50"/>
        <v>1996.6215679319055</v>
      </c>
      <c r="J273" s="40">
        <f t="shared" si="51"/>
        <v>-224.10157078961711</v>
      </c>
      <c r="K273" s="37">
        <f t="shared" si="52"/>
        <v>1772.5199971422883</v>
      </c>
      <c r="L273" s="37">
        <f t="shared" si="53"/>
        <v>4584243.1199716553</v>
      </c>
      <c r="M273" s="37">
        <f t="shared" si="54"/>
        <v>4069705.9134386941</v>
      </c>
      <c r="N273" s="41">
        <f>'jan-juli'!M273</f>
        <v>3673517.900551423</v>
      </c>
      <c r="O273" s="41">
        <f t="shared" si="55"/>
        <v>396188.01288727112</v>
      </c>
      <c r="Q273" s="63"/>
      <c r="R273" s="64"/>
      <c r="S273" s="64"/>
      <c r="T273" s="64"/>
    </row>
    <row r="274" spans="1:20" s="34" customFormat="1" x14ac:dyDescent="0.2">
      <c r="A274" s="33">
        <v>1524</v>
      </c>
      <c r="B274" s="34" t="s">
        <v>326</v>
      </c>
      <c r="C274" s="36">
        <v>34002</v>
      </c>
      <c r="D274" s="36">
        <v>1663</v>
      </c>
      <c r="E274" s="37">
        <f t="shared" si="46"/>
        <v>20446.181599518943</v>
      </c>
      <c r="F274" s="38">
        <f t="shared" si="47"/>
        <v>1.114064874471228</v>
      </c>
      <c r="G274" s="39">
        <f t="shared" si="48"/>
        <v>-1256.0441627810926</v>
      </c>
      <c r="H274" s="39">
        <f t="shared" si="49"/>
        <v>0</v>
      </c>
      <c r="I274" s="37">
        <f t="shared" si="50"/>
        <v>-1256.0441627810926</v>
      </c>
      <c r="J274" s="40">
        <f t="shared" si="51"/>
        <v>-224.10157078961711</v>
      </c>
      <c r="K274" s="37">
        <f t="shared" si="52"/>
        <v>-1480.1457335707098</v>
      </c>
      <c r="L274" s="37">
        <f t="shared" si="53"/>
        <v>-2088801.442704957</v>
      </c>
      <c r="M274" s="37">
        <f t="shared" si="54"/>
        <v>-2461482.3549280902</v>
      </c>
      <c r="N274" s="41">
        <f>'jan-juli'!M274</f>
        <v>-2533733.6829103571</v>
      </c>
      <c r="O274" s="41">
        <f t="shared" si="55"/>
        <v>72251.327982266899</v>
      </c>
      <c r="Q274" s="63"/>
      <c r="R274" s="64"/>
      <c r="S274" s="64"/>
      <c r="T274" s="64"/>
    </row>
    <row r="275" spans="1:20" s="34" customFormat="1" x14ac:dyDescent="0.2">
      <c r="A275" s="33">
        <v>1525</v>
      </c>
      <c r="B275" s="34" t="s">
        <v>327</v>
      </c>
      <c r="C275" s="36">
        <v>71658</v>
      </c>
      <c r="D275" s="36">
        <v>4623</v>
      </c>
      <c r="E275" s="37">
        <f t="shared" si="46"/>
        <v>15500.324464633355</v>
      </c>
      <c r="F275" s="38">
        <f t="shared" si="47"/>
        <v>0.84457662399718458</v>
      </c>
      <c r="G275" s="39">
        <f t="shared" si="48"/>
        <v>1711.4701181502599</v>
      </c>
      <c r="H275" s="39">
        <f t="shared" si="49"/>
        <v>356.01045576671856</v>
      </c>
      <c r="I275" s="37">
        <f t="shared" si="50"/>
        <v>2067.4805739169783</v>
      </c>
      <c r="J275" s="40">
        <f t="shared" si="51"/>
        <v>-224.10157078961711</v>
      </c>
      <c r="K275" s="37">
        <f t="shared" si="52"/>
        <v>1843.3790031273611</v>
      </c>
      <c r="L275" s="37">
        <f t="shared" si="53"/>
        <v>9557962.6932181902</v>
      </c>
      <c r="M275" s="37">
        <f t="shared" si="54"/>
        <v>8521941.1314577907</v>
      </c>
      <c r="N275" s="41">
        <f>'jan-juli'!M275</f>
        <v>8826274.6316416506</v>
      </c>
      <c r="O275" s="41">
        <f t="shared" si="55"/>
        <v>-304333.50018385984</v>
      </c>
      <c r="Q275" s="63"/>
      <c r="R275" s="64"/>
      <c r="S275" s="64"/>
      <c r="T275" s="64"/>
    </row>
    <row r="276" spans="1:20" s="34" customFormat="1" x14ac:dyDescent="0.2">
      <c r="A276" s="33">
        <v>1526</v>
      </c>
      <c r="B276" s="34" t="s">
        <v>328</v>
      </c>
      <c r="C276" s="36">
        <v>13372</v>
      </c>
      <c r="D276" s="36">
        <v>1005</v>
      </c>
      <c r="E276" s="37">
        <f t="shared" si="46"/>
        <v>13305.472636815921</v>
      </c>
      <c r="F276" s="38">
        <f t="shared" si="47"/>
        <v>0.72498425345412409</v>
      </c>
      <c r="G276" s="39">
        <f t="shared" si="48"/>
        <v>3028.3812148407201</v>
      </c>
      <c r="H276" s="39">
        <f t="shared" si="49"/>
        <v>1124.2085955028206</v>
      </c>
      <c r="I276" s="37">
        <f t="shared" si="50"/>
        <v>4152.5898103435411</v>
      </c>
      <c r="J276" s="40">
        <f t="shared" si="51"/>
        <v>-224.10157078961711</v>
      </c>
      <c r="K276" s="37">
        <f t="shared" si="52"/>
        <v>3928.4882395539239</v>
      </c>
      <c r="L276" s="37">
        <f t="shared" si="53"/>
        <v>4173352.759395259</v>
      </c>
      <c r="M276" s="37">
        <f t="shared" si="54"/>
        <v>3948130.6807516934</v>
      </c>
      <c r="N276" s="41">
        <f>'jan-juli'!M276</f>
        <v>3761631.441661227</v>
      </c>
      <c r="O276" s="41">
        <f t="shared" si="55"/>
        <v>186499.23909046641</v>
      </c>
      <c r="Q276" s="63"/>
      <c r="R276" s="64"/>
      <c r="S276" s="64"/>
      <c r="T276" s="64"/>
    </row>
    <row r="277" spans="1:20" s="34" customFormat="1" x14ac:dyDescent="0.2">
      <c r="A277" s="33">
        <v>1528</v>
      </c>
      <c r="B277" s="34" t="s">
        <v>329</v>
      </c>
      <c r="C277" s="36">
        <v>117045</v>
      </c>
      <c r="D277" s="36">
        <v>7695</v>
      </c>
      <c r="E277" s="37">
        <f t="shared" si="46"/>
        <v>15210.526315789473</v>
      </c>
      <c r="F277" s="38">
        <f t="shared" si="47"/>
        <v>0.8287861969806628</v>
      </c>
      <c r="G277" s="39">
        <f t="shared" si="48"/>
        <v>1885.3490074565889</v>
      </c>
      <c r="H277" s="39">
        <f t="shared" si="49"/>
        <v>457.4398078620772</v>
      </c>
      <c r="I277" s="37">
        <f t="shared" si="50"/>
        <v>2342.7888153186659</v>
      </c>
      <c r="J277" s="40">
        <f t="shared" si="51"/>
        <v>-224.10157078961711</v>
      </c>
      <c r="K277" s="37">
        <f t="shared" si="52"/>
        <v>2118.6872445290487</v>
      </c>
      <c r="L277" s="37">
        <f t="shared" si="53"/>
        <v>18027759.933877133</v>
      </c>
      <c r="M277" s="37">
        <f t="shared" si="54"/>
        <v>16303298.346651031</v>
      </c>
      <c r="N277" s="41">
        <f>'jan-juli'!M277</f>
        <v>15118285.516003132</v>
      </c>
      <c r="O277" s="41">
        <f t="shared" si="55"/>
        <v>1185012.8306478988</v>
      </c>
      <c r="Q277" s="63"/>
      <c r="R277" s="64"/>
      <c r="S277" s="64"/>
      <c r="T277" s="64"/>
    </row>
    <row r="278" spans="1:20" s="34" customFormat="1" x14ac:dyDescent="0.2">
      <c r="A278" s="33">
        <v>1529</v>
      </c>
      <c r="B278" s="34" t="s">
        <v>330</v>
      </c>
      <c r="C278" s="36">
        <v>71125</v>
      </c>
      <c r="D278" s="36">
        <v>4667</v>
      </c>
      <c r="E278" s="37">
        <f t="shared" si="46"/>
        <v>15239.982858367259</v>
      </c>
      <c r="F278" s="38">
        <f t="shared" si="47"/>
        <v>0.83039121546538808</v>
      </c>
      <c r="G278" s="39">
        <f t="shared" si="48"/>
        <v>1867.6750819099175</v>
      </c>
      <c r="H278" s="39">
        <f t="shared" si="49"/>
        <v>447.13001795985224</v>
      </c>
      <c r="I278" s="37">
        <f t="shared" si="50"/>
        <v>2314.8050998697699</v>
      </c>
      <c r="J278" s="40">
        <f t="shared" si="51"/>
        <v>-224.10157078961711</v>
      </c>
      <c r="K278" s="37">
        <f t="shared" si="52"/>
        <v>2090.7035290801527</v>
      </c>
      <c r="L278" s="37">
        <f t="shared" si="53"/>
        <v>10803195.401092216</v>
      </c>
      <c r="M278" s="37">
        <f t="shared" si="54"/>
        <v>9757313.3702170737</v>
      </c>
      <c r="N278" s="41">
        <f>'jan-juli'!M278</f>
        <v>9010302.3265999537</v>
      </c>
      <c r="O278" s="41">
        <f t="shared" si="55"/>
        <v>747011.04361712001</v>
      </c>
      <c r="Q278" s="63"/>
      <c r="R278" s="64"/>
      <c r="S278" s="64"/>
      <c r="T278" s="64"/>
    </row>
    <row r="279" spans="1:20" s="34" customFormat="1" x14ac:dyDescent="0.2">
      <c r="A279" s="33">
        <v>1531</v>
      </c>
      <c r="B279" s="34" t="s">
        <v>331</v>
      </c>
      <c r="C279" s="36">
        <v>139191</v>
      </c>
      <c r="D279" s="36">
        <v>9007</v>
      </c>
      <c r="E279" s="37">
        <f t="shared" si="46"/>
        <v>15453.647163317421</v>
      </c>
      <c r="F279" s="38">
        <f t="shared" si="47"/>
        <v>0.84203328642688657</v>
      </c>
      <c r="G279" s="39">
        <f t="shared" si="48"/>
        <v>1739.4764989398204</v>
      </c>
      <c r="H279" s="39">
        <f t="shared" si="49"/>
        <v>372.34751122729563</v>
      </c>
      <c r="I279" s="37">
        <f t="shared" si="50"/>
        <v>2111.8240101671163</v>
      </c>
      <c r="J279" s="40">
        <f t="shared" si="51"/>
        <v>-224.10157078961711</v>
      </c>
      <c r="K279" s="37">
        <f t="shared" si="52"/>
        <v>1887.7224393774991</v>
      </c>
      <c r="L279" s="37">
        <f t="shared" si="53"/>
        <v>19021198.859575216</v>
      </c>
      <c r="M279" s="37">
        <f t="shared" si="54"/>
        <v>17002716.011473134</v>
      </c>
      <c r="N279" s="41">
        <f>'jan-juli'!M279</f>
        <v>15555888.602032514</v>
      </c>
      <c r="O279" s="41">
        <f t="shared" si="55"/>
        <v>1446827.4094406199</v>
      </c>
      <c r="Q279" s="63"/>
      <c r="R279" s="64"/>
      <c r="S279" s="64"/>
      <c r="T279" s="64"/>
    </row>
    <row r="280" spans="1:20" s="34" customFormat="1" x14ac:dyDescent="0.2">
      <c r="A280" s="33">
        <v>1532</v>
      </c>
      <c r="B280" s="34" t="s">
        <v>332</v>
      </c>
      <c r="C280" s="36">
        <v>132616</v>
      </c>
      <c r="D280" s="36">
        <v>8176</v>
      </c>
      <c r="E280" s="37">
        <f t="shared" si="46"/>
        <v>16220.156555772994</v>
      </c>
      <c r="F280" s="38">
        <f t="shared" si="47"/>
        <v>0.88379860020592138</v>
      </c>
      <c r="G280" s="39">
        <f t="shared" si="48"/>
        <v>1279.5708634664766</v>
      </c>
      <c r="H280" s="39">
        <f t="shared" si="49"/>
        <v>104.06922386784508</v>
      </c>
      <c r="I280" s="37">
        <f t="shared" si="50"/>
        <v>1383.6400873343216</v>
      </c>
      <c r="J280" s="40">
        <f t="shared" si="51"/>
        <v>-224.10157078961711</v>
      </c>
      <c r="K280" s="37">
        <f t="shared" si="52"/>
        <v>1159.5385165447044</v>
      </c>
      <c r="L280" s="37">
        <f t="shared" si="53"/>
        <v>11312641.354045413</v>
      </c>
      <c r="M280" s="37">
        <f t="shared" si="54"/>
        <v>9480386.9112695027</v>
      </c>
      <c r="N280" s="41">
        <f>'jan-juli'!M280</f>
        <v>8095823.4995245701</v>
      </c>
      <c r="O280" s="41">
        <f t="shared" si="55"/>
        <v>1384563.4117449326</v>
      </c>
      <c r="Q280" s="63"/>
      <c r="R280" s="64"/>
      <c r="S280" s="64"/>
      <c r="T280" s="64"/>
    </row>
    <row r="281" spans="1:20" s="34" customFormat="1" x14ac:dyDescent="0.2">
      <c r="A281" s="33">
        <v>1534</v>
      </c>
      <c r="B281" s="34" t="s">
        <v>333</v>
      </c>
      <c r="C281" s="36">
        <v>152708</v>
      </c>
      <c r="D281" s="36">
        <v>9312</v>
      </c>
      <c r="E281" s="37">
        <f t="shared" si="46"/>
        <v>16399.05498281787</v>
      </c>
      <c r="F281" s="38">
        <f t="shared" si="47"/>
        <v>0.89354635935100979</v>
      </c>
      <c r="G281" s="39">
        <f t="shared" si="48"/>
        <v>1172.2318072395508</v>
      </c>
      <c r="H281" s="39">
        <f t="shared" si="49"/>
        <v>41.454774402138355</v>
      </c>
      <c r="I281" s="37">
        <f t="shared" si="50"/>
        <v>1213.6865816416891</v>
      </c>
      <c r="J281" s="40">
        <f t="shared" si="51"/>
        <v>-224.10157078961711</v>
      </c>
      <c r="K281" s="37">
        <f t="shared" si="52"/>
        <v>989.58501085207206</v>
      </c>
      <c r="L281" s="37">
        <f t="shared" si="53"/>
        <v>11301849.448247408</v>
      </c>
      <c r="M281" s="37">
        <f t="shared" si="54"/>
        <v>9215015.6210544948</v>
      </c>
      <c r="N281" s="41">
        <f>'jan-juli'!M281</f>
        <v>7490172.0653871028</v>
      </c>
      <c r="O281" s="41">
        <f t="shared" si="55"/>
        <v>1724843.555667392</v>
      </c>
      <c r="Q281" s="63"/>
      <c r="R281" s="64"/>
      <c r="S281" s="64"/>
      <c r="T281" s="64"/>
    </row>
    <row r="282" spans="1:20" s="34" customFormat="1" x14ac:dyDescent="0.2">
      <c r="A282" s="33">
        <v>1535</v>
      </c>
      <c r="B282" s="34" t="s">
        <v>334</v>
      </c>
      <c r="C282" s="36">
        <v>103675</v>
      </c>
      <c r="D282" s="36">
        <v>6577</v>
      </c>
      <c r="E282" s="37">
        <f t="shared" si="46"/>
        <v>15763.265926714308</v>
      </c>
      <c r="F282" s="38">
        <f t="shared" si="47"/>
        <v>0.85890369262467792</v>
      </c>
      <c r="G282" s="39">
        <f t="shared" si="48"/>
        <v>1553.7052409016881</v>
      </c>
      <c r="H282" s="39">
        <f t="shared" si="49"/>
        <v>263.98094403838502</v>
      </c>
      <c r="I282" s="37">
        <f t="shared" si="50"/>
        <v>1817.686184940073</v>
      </c>
      <c r="J282" s="40">
        <f t="shared" si="51"/>
        <v>-224.10157078961711</v>
      </c>
      <c r="K282" s="37">
        <f t="shared" si="52"/>
        <v>1593.5846141504558</v>
      </c>
      <c r="L282" s="37">
        <f t="shared" si="53"/>
        <v>11954922.03835086</v>
      </c>
      <c r="M282" s="37">
        <f t="shared" si="54"/>
        <v>10481006.007267548</v>
      </c>
      <c r="N282" s="41">
        <f>'jan-juli'!M282</f>
        <v>9815093.17592627</v>
      </c>
      <c r="O282" s="41">
        <f t="shared" si="55"/>
        <v>665912.83134127781</v>
      </c>
      <c r="Q282" s="63"/>
      <c r="R282" s="64"/>
      <c r="S282" s="64"/>
      <c r="T282" s="64"/>
    </row>
    <row r="283" spans="1:20" s="34" customFormat="1" x14ac:dyDescent="0.2">
      <c r="A283" s="33">
        <v>1539</v>
      </c>
      <c r="B283" s="34" t="s">
        <v>335</v>
      </c>
      <c r="C283" s="36">
        <v>118868</v>
      </c>
      <c r="D283" s="36">
        <v>7503</v>
      </c>
      <c r="E283" s="37">
        <f t="shared" si="46"/>
        <v>15842.729574836732</v>
      </c>
      <c r="F283" s="38">
        <f t="shared" si="47"/>
        <v>0.86323348196649885</v>
      </c>
      <c r="G283" s="39">
        <f t="shared" si="48"/>
        <v>1506.0270520282334</v>
      </c>
      <c r="H283" s="39">
        <f t="shared" si="49"/>
        <v>236.16866719553653</v>
      </c>
      <c r="I283" s="37">
        <f t="shared" si="50"/>
        <v>1742.1957192237699</v>
      </c>
      <c r="J283" s="40">
        <f t="shared" si="51"/>
        <v>-224.10157078961711</v>
      </c>
      <c r="K283" s="37">
        <f t="shared" si="52"/>
        <v>1518.0941484341527</v>
      </c>
      <c r="L283" s="37">
        <f t="shared" si="53"/>
        <v>13071694.481335945</v>
      </c>
      <c r="M283" s="37">
        <f t="shared" si="54"/>
        <v>11390260.395701448</v>
      </c>
      <c r="N283" s="41">
        <f>'jan-juli'!M283</f>
        <v>10970219.21073054</v>
      </c>
      <c r="O283" s="41">
        <f t="shared" si="55"/>
        <v>420041.18497090787</v>
      </c>
      <c r="Q283" s="63"/>
      <c r="R283" s="64"/>
      <c r="S283" s="64"/>
      <c r="T283" s="64"/>
    </row>
    <row r="284" spans="1:20" s="34" customFormat="1" x14ac:dyDescent="0.2">
      <c r="A284" s="33">
        <v>1543</v>
      </c>
      <c r="B284" s="34" t="s">
        <v>336</v>
      </c>
      <c r="C284" s="36">
        <v>51006</v>
      </c>
      <c r="D284" s="36">
        <v>2963</v>
      </c>
      <c r="E284" s="37">
        <f t="shared" si="46"/>
        <v>17214.309821127237</v>
      </c>
      <c r="F284" s="38">
        <f t="shared" si="47"/>
        <v>0.93796769908539601</v>
      </c>
      <c r="G284" s="39">
        <f t="shared" si="48"/>
        <v>683.07890425393055</v>
      </c>
      <c r="H284" s="39">
        <f t="shared" si="49"/>
        <v>0</v>
      </c>
      <c r="I284" s="37">
        <f t="shared" si="50"/>
        <v>683.07890425393055</v>
      </c>
      <c r="J284" s="40">
        <f t="shared" si="51"/>
        <v>-224.10157078961711</v>
      </c>
      <c r="K284" s="37">
        <f t="shared" si="52"/>
        <v>458.97733346431346</v>
      </c>
      <c r="L284" s="37">
        <f t="shared" si="53"/>
        <v>2023962.7933043961</v>
      </c>
      <c r="M284" s="37">
        <f t="shared" si="54"/>
        <v>1359949.8390547608</v>
      </c>
      <c r="N284" s="41">
        <f>'jan-juli'!M284</f>
        <v>990145.57879531477</v>
      </c>
      <c r="O284" s="41">
        <f t="shared" si="55"/>
        <v>369804.26025944599</v>
      </c>
      <c r="Q284" s="63"/>
      <c r="R284" s="64"/>
      <c r="S284" s="64"/>
      <c r="T284" s="64"/>
    </row>
    <row r="285" spans="1:20" s="34" customFormat="1" x14ac:dyDescent="0.2">
      <c r="A285" s="33">
        <v>1545</v>
      </c>
      <c r="B285" s="34" t="s">
        <v>337</v>
      </c>
      <c r="C285" s="36">
        <v>32720</v>
      </c>
      <c r="D285" s="36">
        <v>2085</v>
      </c>
      <c r="E285" s="37">
        <f t="shared" si="46"/>
        <v>15693.04556354916</v>
      </c>
      <c r="F285" s="38">
        <f t="shared" si="47"/>
        <v>0.85507754837891092</v>
      </c>
      <c r="G285" s="39">
        <f t="shared" si="48"/>
        <v>1595.8374588007769</v>
      </c>
      <c r="H285" s="39">
        <f t="shared" si="49"/>
        <v>288.55807114618688</v>
      </c>
      <c r="I285" s="37">
        <f t="shared" si="50"/>
        <v>1884.3955299469637</v>
      </c>
      <c r="J285" s="40">
        <f t="shared" si="51"/>
        <v>-224.10157078961711</v>
      </c>
      <c r="K285" s="37">
        <f t="shared" si="52"/>
        <v>1660.2939591573465</v>
      </c>
      <c r="L285" s="37">
        <f t="shared" si="53"/>
        <v>3928964.6799394195</v>
      </c>
      <c r="M285" s="37">
        <f t="shared" si="54"/>
        <v>3461712.9048430678</v>
      </c>
      <c r="N285" s="41">
        <f>'jan-juli'!M285</f>
        <v>3314579.4088195614</v>
      </c>
      <c r="O285" s="41">
        <f t="shared" si="55"/>
        <v>147133.49602350639</v>
      </c>
      <c r="Q285" s="63"/>
      <c r="R285" s="64"/>
      <c r="S285" s="64"/>
      <c r="T285" s="64"/>
    </row>
    <row r="286" spans="1:20" s="34" customFormat="1" x14ac:dyDescent="0.2">
      <c r="A286" s="33">
        <v>1546</v>
      </c>
      <c r="B286" s="34" t="s">
        <v>338</v>
      </c>
      <c r="C286" s="36">
        <v>23915</v>
      </c>
      <c r="D286" s="36">
        <v>1246</v>
      </c>
      <c r="E286" s="37">
        <f t="shared" si="46"/>
        <v>19193.41894060995</v>
      </c>
      <c r="F286" s="38">
        <f t="shared" si="47"/>
        <v>1.0458047513012116</v>
      </c>
      <c r="G286" s="39">
        <f t="shared" si="48"/>
        <v>-504.38656743569732</v>
      </c>
      <c r="H286" s="39">
        <f t="shared" si="49"/>
        <v>0</v>
      </c>
      <c r="I286" s="37">
        <f t="shared" si="50"/>
        <v>-504.38656743569732</v>
      </c>
      <c r="J286" s="40">
        <f t="shared" si="51"/>
        <v>-224.10157078961711</v>
      </c>
      <c r="K286" s="37">
        <f t="shared" si="52"/>
        <v>-728.4881382253144</v>
      </c>
      <c r="L286" s="37">
        <f t="shared" si="53"/>
        <v>-628465.66302487883</v>
      </c>
      <c r="M286" s="37">
        <f t="shared" si="54"/>
        <v>-907696.22022874176</v>
      </c>
      <c r="N286" s="41">
        <f>'jan-juli'!M286</f>
        <v>-947274.1845497936</v>
      </c>
      <c r="O286" s="41">
        <f t="shared" si="55"/>
        <v>39577.964321051841</v>
      </c>
      <c r="Q286" s="63"/>
      <c r="R286" s="64"/>
      <c r="S286" s="64"/>
      <c r="T286" s="64"/>
    </row>
    <row r="287" spans="1:20" s="34" customFormat="1" x14ac:dyDescent="0.2">
      <c r="A287" s="33">
        <v>1547</v>
      </c>
      <c r="B287" s="34" t="s">
        <v>339</v>
      </c>
      <c r="C287" s="36">
        <v>64099</v>
      </c>
      <c r="D287" s="36">
        <v>3547</v>
      </c>
      <c r="E287" s="37">
        <f t="shared" si="46"/>
        <v>18071.327882717789</v>
      </c>
      <c r="F287" s="38">
        <f t="shared" si="47"/>
        <v>0.98466461970884955</v>
      </c>
      <c r="G287" s="39">
        <f t="shared" si="48"/>
        <v>168.86806729959935</v>
      </c>
      <c r="H287" s="39">
        <f t="shared" si="49"/>
        <v>0</v>
      </c>
      <c r="I287" s="37">
        <f t="shared" si="50"/>
        <v>168.86806729959935</v>
      </c>
      <c r="J287" s="40">
        <f t="shared" si="51"/>
        <v>-224.10157078961711</v>
      </c>
      <c r="K287" s="37">
        <f t="shared" si="52"/>
        <v>-55.233503490017767</v>
      </c>
      <c r="L287" s="37">
        <f t="shared" si="53"/>
        <v>598975.03471167886</v>
      </c>
      <c r="M287" s="37">
        <f t="shared" si="54"/>
        <v>-195913.23687909302</v>
      </c>
      <c r="N287" s="41">
        <f>'jan-juli'!M287</f>
        <v>-202557.89133075386</v>
      </c>
      <c r="O287" s="41">
        <f t="shared" si="55"/>
        <v>6644.654451660841</v>
      </c>
      <c r="Q287" s="63"/>
      <c r="R287" s="64"/>
      <c r="S287" s="64"/>
      <c r="T287" s="64"/>
    </row>
    <row r="288" spans="1:20" s="34" customFormat="1" x14ac:dyDescent="0.2">
      <c r="A288" s="33">
        <v>1548</v>
      </c>
      <c r="B288" s="34" t="s">
        <v>340</v>
      </c>
      <c r="C288" s="36">
        <v>147815</v>
      </c>
      <c r="D288" s="36">
        <v>9741</v>
      </c>
      <c r="E288" s="37">
        <f t="shared" si="46"/>
        <v>15174.520069808028</v>
      </c>
      <c r="F288" s="38">
        <f t="shared" si="47"/>
        <v>0.8268243003930652</v>
      </c>
      <c r="G288" s="39">
        <f t="shared" si="48"/>
        <v>1906.9527550454559</v>
      </c>
      <c r="H288" s="39">
        <f t="shared" si="49"/>
        <v>470.04199395558305</v>
      </c>
      <c r="I288" s="37">
        <f t="shared" si="50"/>
        <v>2376.9947490010391</v>
      </c>
      <c r="J288" s="40">
        <f t="shared" si="51"/>
        <v>-224.10157078961711</v>
      </c>
      <c r="K288" s="37">
        <f t="shared" si="52"/>
        <v>2152.8931782114219</v>
      </c>
      <c r="L288" s="37">
        <f t="shared" si="53"/>
        <v>23154305.85001912</v>
      </c>
      <c r="M288" s="37">
        <f t="shared" si="54"/>
        <v>20971332.448957462</v>
      </c>
      <c r="N288" s="41">
        <f>'jan-juli'!M288</f>
        <v>20434648.331564195</v>
      </c>
      <c r="O288" s="41">
        <f t="shared" si="55"/>
        <v>536684.11739326641</v>
      </c>
      <c r="Q288" s="63"/>
      <c r="R288" s="64"/>
      <c r="S288" s="64"/>
      <c r="T288" s="64"/>
    </row>
    <row r="289" spans="1:20" s="34" customFormat="1" x14ac:dyDescent="0.2">
      <c r="A289" s="33">
        <v>1551</v>
      </c>
      <c r="B289" s="34" t="s">
        <v>341</v>
      </c>
      <c r="C289" s="36">
        <v>52631</v>
      </c>
      <c r="D289" s="36">
        <v>3454</v>
      </c>
      <c r="E289" s="37">
        <f t="shared" si="46"/>
        <v>15237.695425593514</v>
      </c>
      <c r="F289" s="38">
        <f t="shared" si="47"/>
        <v>0.83026657857445862</v>
      </c>
      <c r="G289" s="39">
        <f t="shared" si="48"/>
        <v>1869.0475415741641</v>
      </c>
      <c r="H289" s="39">
        <f t="shared" si="49"/>
        <v>447.93061943066283</v>
      </c>
      <c r="I289" s="37">
        <f t="shared" si="50"/>
        <v>2316.9781610048271</v>
      </c>
      <c r="J289" s="40">
        <f t="shared" si="51"/>
        <v>-224.10157078961711</v>
      </c>
      <c r="K289" s="37">
        <f t="shared" si="52"/>
        <v>2092.8765902152099</v>
      </c>
      <c r="L289" s="37">
        <f t="shared" si="53"/>
        <v>8002842.5681106728</v>
      </c>
      <c r="M289" s="37">
        <f t="shared" si="54"/>
        <v>7228795.7426033355</v>
      </c>
      <c r="N289" s="41">
        <f>'jan-juli'!M289</f>
        <v>7148749.0542267477</v>
      </c>
      <c r="O289" s="41">
        <f t="shared" si="55"/>
        <v>80046.688376587816</v>
      </c>
      <c r="Q289" s="63"/>
      <c r="R289" s="64"/>
      <c r="S289" s="64"/>
      <c r="T289" s="64"/>
    </row>
    <row r="290" spans="1:20" s="34" customFormat="1" x14ac:dyDescent="0.2">
      <c r="A290" s="33">
        <v>1554</v>
      </c>
      <c r="B290" s="34" t="s">
        <v>342</v>
      </c>
      <c r="C290" s="36">
        <v>94749</v>
      </c>
      <c r="D290" s="36">
        <v>5856</v>
      </c>
      <c r="E290" s="37">
        <f t="shared" si="46"/>
        <v>16179.815573770491</v>
      </c>
      <c r="F290" s="38">
        <f t="shared" si="47"/>
        <v>0.88160051393578265</v>
      </c>
      <c r="G290" s="39">
        <f t="shared" si="48"/>
        <v>1303.7754526679782</v>
      </c>
      <c r="H290" s="39">
        <f t="shared" si="49"/>
        <v>118.188567568721</v>
      </c>
      <c r="I290" s="37">
        <f t="shared" si="50"/>
        <v>1421.9640202366993</v>
      </c>
      <c r="J290" s="40">
        <f t="shared" si="51"/>
        <v>-224.10157078961711</v>
      </c>
      <c r="K290" s="37">
        <f t="shared" si="52"/>
        <v>1197.8624494470821</v>
      </c>
      <c r="L290" s="37">
        <f t="shared" si="53"/>
        <v>8327021.3025061106</v>
      </c>
      <c r="M290" s="37">
        <f t="shared" si="54"/>
        <v>7014682.5039621126</v>
      </c>
      <c r="N290" s="41">
        <f>'jan-juli'!M290</f>
        <v>6318222.3108140817</v>
      </c>
      <c r="O290" s="41">
        <f t="shared" si="55"/>
        <v>696460.1931480309</v>
      </c>
      <c r="Q290" s="63"/>
      <c r="R290" s="64"/>
      <c r="S290" s="64"/>
      <c r="T290" s="64"/>
    </row>
    <row r="291" spans="1:20" s="34" customFormat="1" x14ac:dyDescent="0.2">
      <c r="A291" s="33">
        <v>1557</v>
      </c>
      <c r="B291" s="34" t="s">
        <v>343</v>
      </c>
      <c r="C291" s="36">
        <v>38298</v>
      </c>
      <c r="D291" s="36">
        <v>2611</v>
      </c>
      <c r="E291" s="37">
        <f t="shared" si="46"/>
        <v>14667.943316736882</v>
      </c>
      <c r="F291" s="38">
        <f t="shared" si="47"/>
        <v>0.79922211149176314</v>
      </c>
      <c r="G291" s="39">
        <f t="shared" si="48"/>
        <v>2210.8988068881431</v>
      </c>
      <c r="H291" s="39">
        <f t="shared" si="49"/>
        <v>647.343857530484</v>
      </c>
      <c r="I291" s="37">
        <f t="shared" si="50"/>
        <v>2858.2426644186271</v>
      </c>
      <c r="J291" s="40">
        <f t="shared" si="51"/>
        <v>-224.10157078961711</v>
      </c>
      <c r="K291" s="37">
        <f t="shared" si="52"/>
        <v>2634.1410936290099</v>
      </c>
      <c r="L291" s="37">
        <f t="shared" si="53"/>
        <v>7462871.5967970351</v>
      </c>
      <c r="M291" s="37">
        <f t="shared" si="54"/>
        <v>6877742.3954653451</v>
      </c>
      <c r="N291" s="41">
        <f>'jan-juli'!M291</f>
        <v>6721867.3076392682</v>
      </c>
      <c r="O291" s="41">
        <f t="shared" si="55"/>
        <v>155875.08782607689</v>
      </c>
      <c r="Q291" s="63"/>
      <c r="R291" s="64"/>
      <c r="S291" s="64"/>
      <c r="T291" s="64"/>
    </row>
    <row r="292" spans="1:20" s="34" customFormat="1" x14ac:dyDescent="0.2">
      <c r="A292" s="33">
        <v>1560</v>
      </c>
      <c r="B292" s="34" t="s">
        <v>344</v>
      </c>
      <c r="C292" s="36">
        <v>42175</v>
      </c>
      <c r="D292" s="36">
        <v>3109</v>
      </c>
      <c r="E292" s="37">
        <f t="shared" si="46"/>
        <v>13565.455130266966</v>
      </c>
      <c r="F292" s="38">
        <f t="shared" si="47"/>
        <v>0.73915009476397875</v>
      </c>
      <c r="G292" s="39">
        <f t="shared" si="48"/>
        <v>2872.3917187700931</v>
      </c>
      <c r="H292" s="39">
        <f t="shared" si="49"/>
        <v>1033.2147227949547</v>
      </c>
      <c r="I292" s="37">
        <f t="shared" si="50"/>
        <v>3905.606441565048</v>
      </c>
      <c r="J292" s="40">
        <f t="shared" si="51"/>
        <v>-224.10157078961711</v>
      </c>
      <c r="K292" s="37">
        <f t="shared" si="52"/>
        <v>3681.5048707754308</v>
      </c>
      <c r="L292" s="37">
        <f t="shared" si="53"/>
        <v>12142530.426825734</v>
      </c>
      <c r="M292" s="37">
        <f t="shared" si="54"/>
        <v>11445798.643240815</v>
      </c>
      <c r="N292" s="41">
        <f>'jan-juli'!M292</f>
        <v>10871883.036940055</v>
      </c>
      <c r="O292" s="41">
        <f t="shared" si="55"/>
        <v>573915.60630076006</v>
      </c>
      <c r="Q292" s="63"/>
      <c r="R292" s="64"/>
      <c r="S292" s="64"/>
      <c r="T292" s="64"/>
    </row>
    <row r="293" spans="1:20" s="34" customFormat="1" x14ac:dyDescent="0.2">
      <c r="A293" s="33">
        <v>1563</v>
      </c>
      <c r="B293" s="34" t="s">
        <v>345</v>
      </c>
      <c r="C293" s="36">
        <v>127593</v>
      </c>
      <c r="D293" s="36">
        <v>7126</v>
      </c>
      <c r="E293" s="37">
        <f t="shared" si="46"/>
        <v>17905.27645242773</v>
      </c>
      <c r="F293" s="38">
        <f t="shared" si="47"/>
        <v>0.97561686353288879</v>
      </c>
      <c r="G293" s="39">
        <f t="shared" si="48"/>
        <v>268.49892547363487</v>
      </c>
      <c r="H293" s="39">
        <f t="shared" si="49"/>
        <v>0</v>
      </c>
      <c r="I293" s="37">
        <f t="shared" si="50"/>
        <v>268.49892547363487</v>
      </c>
      <c r="J293" s="40">
        <f t="shared" si="51"/>
        <v>-224.10157078961711</v>
      </c>
      <c r="K293" s="37">
        <f t="shared" si="52"/>
        <v>44.397354684017756</v>
      </c>
      <c r="L293" s="37">
        <f t="shared" si="53"/>
        <v>1913323.342925122</v>
      </c>
      <c r="M293" s="37">
        <f t="shared" si="54"/>
        <v>316375.54947831051</v>
      </c>
      <c r="N293" s="41">
        <f>'jan-juli'!M293</f>
        <v>-552143.37006566662</v>
      </c>
      <c r="O293" s="41">
        <f t="shared" si="55"/>
        <v>868518.91954397713</v>
      </c>
      <c r="Q293" s="63"/>
      <c r="R293" s="64"/>
      <c r="S293" s="64"/>
      <c r="T293" s="64"/>
    </row>
    <row r="294" spans="1:20" s="34" customFormat="1" x14ac:dyDescent="0.2">
      <c r="A294" s="33">
        <v>1566</v>
      </c>
      <c r="B294" s="34" t="s">
        <v>346</v>
      </c>
      <c r="C294" s="36">
        <v>84621</v>
      </c>
      <c r="D294" s="36">
        <v>5986</v>
      </c>
      <c r="E294" s="37">
        <f t="shared" si="46"/>
        <v>14136.485131974607</v>
      </c>
      <c r="F294" s="38">
        <f t="shared" si="47"/>
        <v>0.77026419125555523</v>
      </c>
      <c r="G294" s="39">
        <f t="shared" si="48"/>
        <v>2529.7737177455087</v>
      </c>
      <c r="H294" s="39">
        <f t="shared" si="49"/>
        <v>833.35422219728048</v>
      </c>
      <c r="I294" s="37">
        <f t="shared" si="50"/>
        <v>3363.1279399427895</v>
      </c>
      <c r="J294" s="40">
        <f t="shared" si="51"/>
        <v>-224.10157078961711</v>
      </c>
      <c r="K294" s="37">
        <f t="shared" si="52"/>
        <v>3139.0263691531723</v>
      </c>
      <c r="L294" s="37">
        <f t="shared" si="53"/>
        <v>20131683.848497536</v>
      </c>
      <c r="M294" s="37">
        <f t="shared" si="54"/>
        <v>18790211.845750891</v>
      </c>
      <c r="N294" s="41">
        <f>'jan-juli'!M294</f>
        <v>17412510.955009058</v>
      </c>
      <c r="O294" s="41">
        <f t="shared" si="55"/>
        <v>1377700.8907418326</v>
      </c>
      <c r="Q294" s="63"/>
      <c r="R294" s="64"/>
      <c r="S294" s="64"/>
      <c r="T294" s="64"/>
    </row>
    <row r="295" spans="1:20" s="34" customFormat="1" x14ac:dyDescent="0.2">
      <c r="A295" s="33">
        <v>1567</v>
      </c>
      <c r="B295" s="34" t="s">
        <v>347</v>
      </c>
      <c r="C295" s="36">
        <v>29590</v>
      </c>
      <c r="D295" s="36">
        <v>2026</v>
      </c>
      <c r="E295" s="37">
        <f t="shared" si="46"/>
        <v>14605.133267522211</v>
      </c>
      <c r="F295" s="38">
        <f t="shared" si="47"/>
        <v>0.7957997380156554</v>
      </c>
      <c r="G295" s="39">
        <f t="shared" si="48"/>
        <v>2248.584836416946</v>
      </c>
      <c r="H295" s="39">
        <f t="shared" si="49"/>
        <v>669.32737475561896</v>
      </c>
      <c r="I295" s="37">
        <f t="shared" si="50"/>
        <v>2917.9122111725651</v>
      </c>
      <c r="J295" s="40">
        <f t="shared" si="51"/>
        <v>-224.10157078961711</v>
      </c>
      <c r="K295" s="37">
        <f t="shared" si="52"/>
        <v>2693.8106403829479</v>
      </c>
      <c r="L295" s="37">
        <f t="shared" si="53"/>
        <v>5911690.1398356166</v>
      </c>
      <c r="M295" s="37">
        <f t="shared" si="54"/>
        <v>5457660.3574158521</v>
      </c>
      <c r="N295" s="41">
        <f>'jan-juli'!M295</f>
        <v>5385318.4087618385</v>
      </c>
      <c r="O295" s="41">
        <f t="shared" si="55"/>
        <v>72341.948654013686</v>
      </c>
      <c r="Q295" s="63"/>
      <c r="R295" s="64"/>
      <c r="S295" s="64"/>
      <c r="T295" s="64"/>
    </row>
    <row r="296" spans="1:20" s="34" customFormat="1" x14ac:dyDescent="0.2">
      <c r="A296" s="33">
        <v>1571</v>
      </c>
      <c r="B296" s="34" t="s">
        <v>348</v>
      </c>
      <c r="C296" s="36">
        <v>22430</v>
      </c>
      <c r="D296" s="36">
        <v>1599</v>
      </c>
      <c r="E296" s="37">
        <f t="shared" si="46"/>
        <v>14027.517198248906</v>
      </c>
      <c r="F296" s="38">
        <f t="shared" si="47"/>
        <v>0.7643267820226074</v>
      </c>
      <c r="G296" s="39">
        <f t="shared" si="48"/>
        <v>2595.1544779809287</v>
      </c>
      <c r="H296" s="39">
        <f t="shared" si="49"/>
        <v>871.49299900127562</v>
      </c>
      <c r="I296" s="37">
        <f t="shared" si="50"/>
        <v>3466.6474769822044</v>
      </c>
      <c r="J296" s="40">
        <f t="shared" si="51"/>
        <v>-224.10157078961711</v>
      </c>
      <c r="K296" s="37">
        <f t="shared" si="52"/>
        <v>3242.5459061925872</v>
      </c>
      <c r="L296" s="37">
        <f t="shared" si="53"/>
        <v>5543169.3156945445</v>
      </c>
      <c r="M296" s="37">
        <f t="shared" si="54"/>
        <v>5184830.9040019466</v>
      </c>
      <c r="N296" s="41">
        <f>'jan-juli'!M296</f>
        <v>4879430.3235983113</v>
      </c>
      <c r="O296" s="41">
        <f t="shared" si="55"/>
        <v>305400.58040363528</v>
      </c>
      <c r="Q296" s="63"/>
      <c r="R296" s="64"/>
      <c r="S296" s="64"/>
      <c r="T296" s="64"/>
    </row>
    <row r="297" spans="1:20" s="34" customFormat="1" x14ac:dyDescent="0.2">
      <c r="A297" s="33">
        <v>1573</v>
      </c>
      <c r="B297" s="34" t="s">
        <v>349</v>
      </c>
      <c r="C297" s="36">
        <v>33401</v>
      </c>
      <c r="D297" s="36">
        <v>2160</v>
      </c>
      <c r="E297" s="37">
        <f t="shared" si="46"/>
        <v>15463.425925925925</v>
      </c>
      <c r="F297" s="38">
        <f t="shared" si="47"/>
        <v>0.84256610845455482</v>
      </c>
      <c r="G297" s="39">
        <f t="shared" si="48"/>
        <v>1733.6092413747176</v>
      </c>
      <c r="H297" s="39">
        <f t="shared" si="49"/>
        <v>368.92494431431902</v>
      </c>
      <c r="I297" s="37">
        <f t="shared" si="50"/>
        <v>2102.5341856890368</v>
      </c>
      <c r="J297" s="40">
        <f t="shared" si="51"/>
        <v>-224.10157078961711</v>
      </c>
      <c r="K297" s="37">
        <f t="shared" si="52"/>
        <v>1878.4326148994196</v>
      </c>
      <c r="L297" s="37">
        <f t="shared" si="53"/>
        <v>4541473.8410883192</v>
      </c>
      <c r="M297" s="37">
        <f t="shared" si="54"/>
        <v>4057414.4481827463</v>
      </c>
      <c r="N297" s="41">
        <f>'jan-juli'!M297</f>
        <v>4031645.9343166691</v>
      </c>
      <c r="O297" s="41">
        <f t="shared" si="55"/>
        <v>25768.513866077177</v>
      </c>
      <c r="Q297" s="63"/>
      <c r="R297" s="64"/>
      <c r="S297" s="64"/>
      <c r="T297" s="64"/>
    </row>
    <row r="298" spans="1:20" s="34" customFormat="1" x14ac:dyDescent="0.2">
      <c r="A298" s="33">
        <v>1576</v>
      </c>
      <c r="B298" s="34" t="s">
        <v>350</v>
      </c>
      <c r="C298" s="36">
        <v>53943</v>
      </c>
      <c r="D298" s="36">
        <v>3590</v>
      </c>
      <c r="E298" s="37">
        <f t="shared" si="46"/>
        <v>15025.905292479109</v>
      </c>
      <c r="F298" s="38">
        <f t="shared" si="47"/>
        <v>0.81872662687668563</v>
      </c>
      <c r="G298" s="39">
        <f t="shared" si="48"/>
        <v>1996.1216214428077</v>
      </c>
      <c r="H298" s="39">
        <f t="shared" si="49"/>
        <v>522.05716602070481</v>
      </c>
      <c r="I298" s="37">
        <f t="shared" si="50"/>
        <v>2518.1787874635124</v>
      </c>
      <c r="J298" s="40">
        <f t="shared" si="51"/>
        <v>-224.10157078961711</v>
      </c>
      <c r="K298" s="37">
        <f t="shared" si="52"/>
        <v>2294.0772166738952</v>
      </c>
      <c r="L298" s="37">
        <f t="shared" si="53"/>
        <v>9040261.8469940089</v>
      </c>
      <c r="M298" s="37">
        <f t="shared" si="54"/>
        <v>8235737.2078592842</v>
      </c>
      <c r="N298" s="41">
        <f>'jan-juli'!M298</f>
        <v>7689321.0204614978</v>
      </c>
      <c r="O298" s="41">
        <f t="shared" si="55"/>
        <v>546416.18739778642</v>
      </c>
      <c r="Q298" s="63"/>
      <c r="R298" s="64"/>
      <c r="S298" s="64"/>
      <c r="T298" s="64"/>
    </row>
    <row r="299" spans="1:20" s="34" customFormat="1" x14ac:dyDescent="0.2">
      <c r="A299" s="33">
        <v>1601</v>
      </c>
      <c r="B299" s="34" t="s">
        <v>351</v>
      </c>
      <c r="C299" s="36">
        <v>3476166</v>
      </c>
      <c r="D299" s="36">
        <v>190464</v>
      </c>
      <c r="E299" s="37">
        <f t="shared" si="46"/>
        <v>18251.039566532258</v>
      </c>
      <c r="F299" s="38">
        <f t="shared" si="47"/>
        <v>0.99445669132355585</v>
      </c>
      <c r="G299" s="39">
        <f t="shared" si="48"/>
        <v>61.041057010918301</v>
      </c>
      <c r="H299" s="39">
        <f t="shared" si="49"/>
        <v>0</v>
      </c>
      <c r="I299" s="37">
        <f t="shared" si="50"/>
        <v>61.041057010918301</v>
      </c>
      <c r="J299" s="40">
        <f t="shared" si="51"/>
        <v>-224.10157078961711</v>
      </c>
      <c r="K299" s="37">
        <f t="shared" si="52"/>
        <v>-163.06051377869881</v>
      </c>
      <c r="L299" s="37">
        <f t="shared" si="53"/>
        <v>11626123.882527543</v>
      </c>
      <c r="M299" s="37">
        <f t="shared" si="54"/>
        <v>-31057157.696346089</v>
      </c>
      <c r="N299" s="41">
        <f>'jan-juli'!M299</f>
        <v>-32353000.229608368</v>
      </c>
      <c r="O299" s="41">
        <f t="shared" si="55"/>
        <v>1295842.5332622789</v>
      </c>
      <c r="Q299" s="63"/>
      <c r="R299" s="64"/>
      <c r="S299" s="64"/>
      <c r="T299" s="64"/>
    </row>
    <row r="300" spans="1:20" s="34" customFormat="1" x14ac:dyDescent="0.2">
      <c r="A300" s="33">
        <v>1612</v>
      </c>
      <c r="B300" s="34" t="s">
        <v>352</v>
      </c>
      <c r="C300" s="36">
        <v>65452</v>
      </c>
      <c r="D300" s="36">
        <v>4259</v>
      </c>
      <c r="E300" s="37">
        <f t="shared" si="46"/>
        <v>15367.926743366988</v>
      </c>
      <c r="F300" s="38">
        <f t="shared" si="47"/>
        <v>0.83736258014234755</v>
      </c>
      <c r="G300" s="39">
        <f t="shared" si="48"/>
        <v>1790.9087509100798</v>
      </c>
      <c r="H300" s="39">
        <f t="shared" si="49"/>
        <v>402.34965820994694</v>
      </c>
      <c r="I300" s="37">
        <f t="shared" si="50"/>
        <v>2193.258409120027</v>
      </c>
      <c r="J300" s="40">
        <f t="shared" si="51"/>
        <v>-224.10157078961711</v>
      </c>
      <c r="K300" s="37">
        <f t="shared" si="52"/>
        <v>1969.1568383304098</v>
      </c>
      <c r="L300" s="37">
        <f t="shared" si="53"/>
        <v>9341087.564442195</v>
      </c>
      <c r="M300" s="37">
        <f t="shared" si="54"/>
        <v>8386638.9744492155</v>
      </c>
      <c r="N300" s="41">
        <f>'jan-juli'!M300</f>
        <v>7667886.4278956903</v>
      </c>
      <c r="O300" s="41">
        <f t="shared" si="55"/>
        <v>718752.54655352514</v>
      </c>
      <c r="Q300" s="63"/>
      <c r="R300" s="64"/>
      <c r="S300" s="64"/>
      <c r="T300" s="64"/>
    </row>
    <row r="301" spans="1:20" s="34" customFormat="1" x14ac:dyDescent="0.2">
      <c r="A301" s="33">
        <v>1613</v>
      </c>
      <c r="B301" s="34" t="s">
        <v>353</v>
      </c>
      <c r="C301" s="36">
        <v>14442</v>
      </c>
      <c r="D301" s="36">
        <v>982</v>
      </c>
      <c r="E301" s="37">
        <f t="shared" si="46"/>
        <v>14706.720977596742</v>
      </c>
      <c r="F301" s="38">
        <f t="shared" si="47"/>
        <v>0.80133501602935875</v>
      </c>
      <c r="G301" s="39">
        <f t="shared" si="48"/>
        <v>2187.6322103722273</v>
      </c>
      <c r="H301" s="39">
        <f t="shared" si="49"/>
        <v>633.77167622953311</v>
      </c>
      <c r="I301" s="37">
        <f t="shared" si="50"/>
        <v>2821.4038866017604</v>
      </c>
      <c r="J301" s="40">
        <f t="shared" si="51"/>
        <v>-224.10157078961711</v>
      </c>
      <c r="K301" s="37">
        <f t="shared" si="52"/>
        <v>2597.3023158121432</v>
      </c>
      <c r="L301" s="37">
        <f t="shared" si="53"/>
        <v>2770618.6166429287</v>
      </c>
      <c r="M301" s="37">
        <f t="shared" si="54"/>
        <v>2550550.8741275244</v>
      </c>
      <c r="N301" s="41">
        <f>'jan-juli'!M301</f>
        <v>2336320.3738421155</v>
      </c>
      <c r="O301" s="41">
        <f t="shared" si="55"/>
        <v>214230.50028540893</v>
      </c>
      <c r="Q301" s="63"/>
      <c r="R301" s="64"/>
      <c r="S301" s="64"/>
      <c r="T301" s="64"/>
    </row>
    <row r="302" spans="1:20" s="34" customFormat="1" x14ac:dyDescent="0.2">
      <c r="A302" s="33">
        <v>1617</v>
      </c>
      <c r="B302" s="34" t="s">
        <v>354</v>
      </c>
      <c r="C302" s="36">
        <v>66603</v>
      </c>
      <c r="D302" s="36">
        <v>4659</v>
      </c>
      <c r="E302" s="37">
        <f t="shared" si="46"/>
        <v>14295.556986477784</v>
      </c>
      <c r="F302" s="38">
        <f t="shared" si="47"/>
        <v>0.77893164658242942</v>
      </c>
      <c r="G302" s="39">
        <f t="shared" si="48"/>
        <v>2434.3306050436022</v>
      </c>
      <c r="H302" s="39">
        <f t="shared" si="49"/>
        <v>777.67907312116824</v>
      </c>
      <c r="I302" s="37">
        <f t="shared" si="50"/>
        <v>3212.0096781647703</v>
      </c>
      <c r="J302" s="40">
        <f t="shared" si="51"/>
        <v>-224.10157078961711</v>
      </c>
      <c r="K302" s="37">
        <f t="shared" si="52"/>
        <v>2987.9081073751531</v>
      </c>
      <c r="L302" s="37">
        <f t="shared" si="53"/>
        <v>14964753.090569666</v>
      </c>
      <c r="M302" s="37">
        <f t="shared" si="54"/>
        <v>13920663.872260839</v>
      </c>
      <c r="N302" s="41">
        <f>'jan-juli'!M302</f>
        <v>13614224.563880263</v>
      </c>
      <c r="O302" s="41">
        <f t="shared" si="55"/>
        <v>306439.30838057585</v>
      </c>
      <c r="Q302" s="63"/>
      <c r="R302" s="64"/>
      <c r="S302" s="64"/>
      <c r="T302" s="64"/>
    </row>
    <row r="303" spans="1:20" s="34" customFormat="1" x14ac:dyDescent="0.2">
      <c r="A303" s="33">
        <v>1620</v>
      </c>
      <c r="B303" s="34" t="s">
        <v>355</v>
      </c>
      <c r="C303" s="36">
        <v>129551</v>
      </c>
      <c r="D303" s="36">
        <v>4937</v>
      </c>
      <c r="E303" s="37">
        <f t="shared" si="46"/>
        <v>26240.834514887585</v>
      </c>
      <c r="F303" s="38">
        <f t="shared" si="47"/>
        <v>1.4298020325974374</v>
      </c>
      <c r="G303" s="39">
        <f t="shared" si="48"/>
        <v>-4732.8359120022778</v>
      </c>
      <c r="H303" s="39">
        <f t="shared" si="49"/>
        <v>0</v>
      </c>
      <c r="I303" s="37">
        <f t="shared" si="50"/>
        <v>-4732.8359120022778</v>
      </c>
      <c r="J303" s="40">
        <f t="shared" si="51"/>
        <v>-224.10157078961711</v>
      </c>
      <c r="K303" s="37">
        <f t="shared" si="52"/>
        <v>-4956.9374827918946</v>
      </c>
      <c r="L303" s="37">
        <f t="shared" si="53"/>
        <v>-23366010.897555247</v>
      </c>
      <c r="M303" s="37">
        <f t="shared" si="54"/>
        <v>-24472400.352543585</v>
      </c>
      <c r="N303" s="41">
        <f>'jan-juli'!M303</f>
        <v>-9283556.2191993017</v>
      </c>
      <c r="O303" s="41">
        <f t="shared" si="55"/>
        <v>-15188844.133344283</v>
      </c>
      <c r="Q303" s="63"/>
      <c r="R303" s="64"/>
      <c r="S303" s="64"/>
      <c r="T303" s="64"/>
    </row>
    <row r="304" spans="1:20" s="34" customFormat="1" x14ac:dyDescent="0.2">
      <c r="A304" s="33">
        <v>1621</v>
      </c>
      <c r="B304" s="34" t="s">
        <v>356</v>
      </c>
      <c r="C304" s="36">
        <v>78279</v>
      </c>
      <c r="D304" s="36">
        <v>5291</v>
      </c>
      <c r="E304" s="37">
        <f t="shared" si="46"/>
        <v>14794.745794745795</v>
      </c>
      <c r="F304" s="38">
        <f t="shared" si="47"/>
        <v>0.80613128355687691</v>
      </c>
      <c r="G304" s="39">
        <f t="shared" si="48"/>
        <v>2134.8173200827955</v>
      </c>
      <c r="H304" s="39">
        <f t="shared" si="49"/>
        <v>602.96299022736457</v>
      </c>
      <c r="I304" s="37">
        <f t="shared" si="50"/>
        <v>2737.7803103101601</v>
      </c>
      <c r="J304" s="40">
        <f t="shared" si="51"/>
        <v>-224.10157078961711</v>
      </c>
      <c r="K304" s="37">
        <f t="shared" si="52"/>
        <v>2513.6787395205429</v>
      </c>
      <c r="L304" s="37">
        <f t="shared" si="53"/>
        <v>14485595.621851057</v>
      </c>
      <c r="M304" s="37">
        <f t="shared" si="54"/>
        <v>13299874.210803192</v>
      </c>
      <c r="N304" s="41">
        <f>'jan-juli'!M304</f>
        <v>12984867.818735873</v>
      </c>
      <c r="O304" s="41">
        <f t="shared" si="55"/>
        <v>315006.39206731878</v>
      </c>
      <c r="Q304" s="63"/>
      <c r="R304" s="64"/>
      <c r="S304" s="64"/>
      <c r="T304" s="64"/>
    </row>
    <row r="305" spans="1:20" s="34" customFormat="1" x14ac:dyDescent="0.2">
      <c r="A305" s="33">
        <v>1622</v>
      </c>
      <c r="B305" s="34" t="s">
        <v>357</v>
      </c>
      <c r="C305" s="36">
        <v>22969</v>
      </c>
      <c r="D305" s="36">
        <v>1711</v>
      </c>
      <c r="E305" s="37">
        <f t="shared" si="46"/>
        <v>13424.313267095265</v>
      </c>
      <c r="F305" s="38">
        <f t="shared" si="47"/>
        <v>0.73145960295690626</v>
      </c>
      <c r="G305" s="39">
        <f t="shared" si="48"/>
        <v>2957.0768366731136</v>
      </c>
      <c r="H305" s="39">
        <f t="shared" si="49"/>
        <v>1082.6143749050498</v>
      </c>
      <c r="I305" s="37">
        <f t="shared" si="50"/>
        <v>4039.6912115781633</v>
      </c>
      <c r="J305" s="40">
        <f t="shared" si="51"/>
        <v>-224.10157078961711</v>
      </c>
      <c r="K305" s="37">
        <f t="shared" si="52"/>
        <v>3815.5896407885461</v>
      </c>
      <c r="L305" s="37">
        <f t="shared" si="53"/>
        <v>6911911.6630102377</v>
      </c>
      <c r="M305" s="37">
        <f t="shared" si="54"/>
        <v>6528473.8753892025</v>
      </c>
      <c r="N305" s="41">
        <f>'jan-juli'!M305</f>
        <v>6125569.0016739899</v>
      </c>
      <c r="O305" s="41">
        <f t="shared" si="55"/>
        <v>402904.87371521257</v>
      </c>
      <c r="Q305" s="63"/>
      <c r="R305" s="64"/>
      <c r="S305" s="64"/>
      <c r="T305" s="64"/>
    </row>
    <row r="306" spans="1:20" s="34" customFormat="1" x14ac:dyDescent="0.2">
      <c r="A306" s="33">
        <v>1624</v>
      </c>
      <c r="B306" s="34" t="s">
        <v>358</v>
      </c>
      <c r="C306" s="36">
        <v>85824</v>
      </c>
      <c r="D306" s="36">
        <v>6628</v>
      </c>
      <c r="E306" s="37">
        <f t="shared" si="46"/>
        <v>12948.702474351237</v>
      </c>
      <c r="F306" s="38">
        <f t="shared" si="47"/>
        <v>0.70554467720235836</v>
      </c>
      <c r="G306" s="39">
        <f t="shared" si="48"/>
        <v>3242.4433123195304</v>
      </c>
      <c r="H306" s="39">
        <f t="shared" si="49"/>
        <v>1249.0781523654596</v>
      </c>
      <c r="I306" s="37">
        <f t="shared" si="50"/>
        <v>4491.52146468499</v>
      </c>
      <c r="J306" s="40">
        <f t="shared" si="51"/>
        <v>-224.10157078961711</v>
      </c>
      <c r="K306" s="37">
        <f t="shared" si="52"/>
        <v>4267.4198938953732</v>
      </c>
      <c r="L306" s="37">
        <f t="shared" si="53"/>
        <v>29769804.267932113</v>
      </c>
      <c r="M306" s="37">
        <f t="shared" si="54"/>
        <v>28284459.056738533</v>
      </c>
      <c r="N306" s="41">
        <f>'jan-juli'!M306</f>
        <v>27399126.413264304</v>
      </c>
      <c r="O306" s="41">
        <f t="shared" si="55"/>
        <v>885332.64347422868</v>
      </c>
      <c r="Q306" s="63"/>
      <c r="R306" s="64"/>
      <c r="S306" s="64"/>
      <c r="T306" s="64"/>
    </row>
    <row r="307" spans="1:20" s="34" customFormat="1" x14ac:dyDescent="0.2">
      <c r="A307" s="33">
        <v>1627</v>
      </c>
      <c r="B307" s="34" t="s">
        <v>359</v>
      </c>
      <c r="C307" s="36">
        <v>63389</v>
      </c>
      <c r="D307" s="36">
        <v>4822</v>
      </c>
      <c r="E307" s="37">
        <f t="shared" si="46"/>
        <v>13145.790128577353</v>
      </c>
      <c r="F307" s="38">
        <f t="shared" si="47"/>
        <v>0.71628352502568071</v>
      </c>
      <c r="G307" s="39">
        <f t="shared" si="48"/>
        <v>3124.1907197838609</v>
      </c>
      <c r="H307" s="39">
        <f t="shared" si="49"/>
        <v>1180.0974733863191</v>
      </c>
      <c r="I307" s="37">
        <f t="shared" si="50"/>
        <v>4304.2881931701795</v>
      </c>
      <c r="J307" s="40">
        <f t="shared" si="51"/>
        <v>-224.10157078961711</v>
      </c>
      <c r="K307" s="37">
        <f t="shared" si="52"/>
        <v>4080.1866223805623</v>
      </c>
      <c r="L307" s="37">
        <f t="shared" si="53"/>
        <v>20755277.667466607</v>
      </c>
      <c r="M307" s="37">
        <f t="shared" si="54"/>
        <v>19674659.893119071</v>
      </c>
      <c r="N307" s="41">
        <f>'jan-juli'!M307</f>
        <v>19084546.479293976</v>
      </c>
      <c r="O307" s="41">
        <f t="shared" si="55"/>
        <v>590113.4138250947</v>
      </c>
      <c r="Q307" s="63"/>
      <c r="R307" s="64"/>
      <c r="S307" s="64"/>
      <c r="T307" s="64"/>
    </row>
    <row r="308" spans="1:20" s="34" customFormat="1" x14ac:dyDescent="0.2">
      <c r="A308" s="33">
        <v>1630</v>
      </c>
      <c r="B308" s="34" t="s">
        <v>360</v>
      </c>
      <c r="C308" s="36">
        <v>47568</v>
      </c>
      <c r="D308" s="36">
        <v>3263</v>
      </c>
      <c r="E308" s="37">
        <f t="shared" si="46"/>
        <v>14577.995709469813</v>
      </c>
      <c r="F308" s="38">
        <f t="shared" si="47"/>
        <v>0.79432107560341259</v>
      </c>
      <c r="G308" s="39">
        <f t="shared" si="48"/>
        <v>2264.8673712483851</v>
      </c>
      <c r="H308" s="39">
        <f t="shared" si="49"/>
        <v>678.82552007395827</v>
      </c>
      <c r="I308" s="37">
        <f t="shared" si="50"/>
        <v>2943.6928913223433</v>
      </c>
      <c r="J308" s="40">
        <f t="shared" si="51"/>
        <v>-224.10157078961711</v>
      </c>
      <c r="K308" s="37">
        <f t="shared" si="52"/>
        <v>2719.5913205327261</v>
      </c>
      <c r="L308" s="37">
        <f t="shared" si="53"/>
        <v>9605269.9043848068</v>
      </c>
      <c r="M308" s="37">
        <f t="shared" si="54"/>
        <v>8874026.478898285</v>
      </c>
      <c r="N308" s="41">
        <f>'jan-juli'!M308</f>
        <v>8699704.9692941159</v>
      </c>
      <c r="O308" s="41">
        <f t="shared" si="55"/>
        <v>174321.50960416906</v>
      </c>
      <c r="Q308" s="63"/>
      <c r="R308" s="64"/>
      <c r="S308" s="64"/>
      <c r="T308" s="64"/>
    </row>
    <row r="309" spans="1:20" s="34" customFormat="1" x14ac:dyDescent="0.2">
      <c r="A309" s="33">
        <v>1632</v>
      </c>
      <c r="B309" s="34" t="s">
        <v>361</v>
      </c>
      <c r="C309" s="36">
        <v>12713</v>
      </c>
      <c r="D309" s="36">
        <v>959</v>
      </c>
      <c r="E309" s="37">
        <f t="shared" si="46"/>
        <v>13256.517205422315</v>
      </c>
      <c r="F309" s="38">
        <f t="shared" si="47"/>
        <v>0.72231678587516612</v>
      </c>
      <c r="G309" s="39">
        <f t="shared" si="48"/>
        <v>3057.7544736768837</v>
      </c>
      <c r="H309" s="39">
        <f t="shared" si="49"/>
        <v>1141.3429964905827</v>
      </c>
      <c r="I309" s="37">
        <f t="shared" si="50"/>
        <v>4199.0974701674659</v>
      </c>
      <c r="J309" s="40">
        <f t="shared" si="51"/>
        <v>-224.10157078961711</v>
      </c>
      <c r="K309" s="37">
        <f t="shared" si="52"/>
        <v>3974.9958993778487</v>
      </c>
      <c r="L309" s="37">
        <f t="shared" si="53"/>
        <v>4026934.4738905998</v>
      </c>
      <c r="M309" s="37">
        <f t="shared" si="54"/>
        <v>3812021.0675033568</v>
      </c>
      <c r="N309" s="41">
        <f>'jan-juli'!M309</f>
        <v>3758159.3060230026</v>
      </c>
      <c r="O309" s="41">
        <f t="shared" si="55"/>
        <v>53861.761480354238</v>
      </c>
      <c r="Q309" s="63"/>
      <c r="R309" s="64"/>
      <c r="S309" s="64"/>
      <c r="T309" s="64"/>
    </row>
    <row r="310" spans="1:20" s="34" customFormat="1" x14ac:dyDescent="0.2">
      <c r="A310" s="33">
        <v>1633</v>
      </c>
      <c r="B310" s="34" t="s">
        <v>362</v>
      </c>
      <c r="C310" s="36">
        <v>13777</v>
      </c>
      <c r="D310" s="36">
        <v>978</v>
      </c>
      <c r="E310" s="37">
        <f t="shared" si="46"/>
        <v>14086.912065439672</v>
      </c>
      <c r="F310" s="38">
        <f t="shared" si="47"/>
        <v>0.76756307017445835</v>
      </c>
      <c r="G310" s="39">
        <f t="shared" si="48"/>
        <v>2559.5175576664697</v>
      </c>
      <c r="H310" s="39">
        <f t="shared" si="49"/>
        <v>850.7047954845076</v>
      </c>
      <c r="I310" s="37">
        <f t="shared" si="50"/>
        <v>3410.2223531509771</v>
      </c>
      <c r="J310" s="40">
        <f t="shared" si="51"/>
        <v>-224.10157078961711</v>
      </c>
      <c r="K310" s="37">
        <f t="shared" si="52"/>
        <v>3186.1207823613599</v>
      </c>
      <c r="L310" s="37">
        <f t="shared" si="53"/>
        <v>3335197.4613816557</v>
      </c>
      <c r="M310" s="37">
        <f t="shared" si="54"/>
        <v>3116026.1251494102</v>
      </c>
      <c r="N310" s="41">
        <f>'jan-juli'!M310</f>
        <v>2946331.4924822692</v>
      </c>
      <c r="O310" s="41">
        <f t="shared" si="55"/>
        <v>169694.63266714104</v>
      </c>
      <c r="Q310" s="63"/>
      <c r="R310" s="64"/>
      <c r="S310" s="64"/>
      <c r="T310" s="64"/>
    </row>
    <row r="311" spans="1:20" s="34" customFormat="1" x14ac:dyDescent="0.2">
      <c r="A311" s="33">
        <v>1634</v>
      </c>
      <c r="B311" s="34" t="s">
        <v>363</v>
      </c>
      <c r="C311" s="36">
        <v>102056</v>
      </c>
      <c r="D311" s="36">
        <v>6973</v>
      </c>
      <c r="E311" s="37">
        <f t="shared" si="46"/>
        <v>14635.8812562742</v>
      </c>
      <c r="F311" s="38">
        <f t="shared" si="47"/>
        <v>0.79747512439831547</v>
      </c>
      <c r="G311" s="39">
        <f t="shared" si="48"/>
        <v>2230.1360431657527</v>
      </c>
      <c r="H311" s="39">
        <f t="shared" si="49"/>
        <v>658.5655786924226</v>
      </c>
      <c r="I311" s="37">
        <f t="shared" si="50"/>
        <v>2888.7016218581753</v>
      </c>
      <c r="J311" s="40">
        <f t="shared" si="51"/>
        <v>-224.10157078961711</v>
      </c>
      <c r="K311" s="37">
        <f t="shared" si="52"/>
        <v>2664.6000510685581</v>
      </c>
      <c r="L311" s="37">
        <f t="shared" si="53"/>
        <v>20142916.409217056</v>
      </c>
      <c r="M311" s="37">
        <f t="shared" si="54"/>
        <v>18580256.156101055</v>
      </c>
      <c r="N311" s="41">
        <f>'jan-juli'!M311</f>
        <v>18277142.430550985</v>
      </c>
      <c r="O311" s="41">
        <f t="shared" si="55"/>
        <v>303113.72555007041</v>
      </c>
      <c r="Q311" s="63"/>
      <c r="R311" s="64"/>
      <c r="S311" s="64"/>
      <c r="T311" s="64"/>
    </row>
    <row r="312" spans="1:20" s="34" customFormat="1" x14ac:dyDescent="0.2">
      <c r="A312" s="33">
        <v>1635</v>
      </c>
      <c r="B312" s="34" t="s">
        <v>364</v>
      </c>
      <c r="C312" s="36">
        <v>38392</v>
      </c>
      <c r="D312" s="36">
        <v>2556</v>
      </c>
      <c r="E312" s="37">
        <f t="shared" si="46"/>
        <v>15020.344287949922</v>
      </c>
      <c r="F312" s="38">
        <f t="shared" si="47"/>
        <v>0.81842362067562124</v>
      </c>
      <c r="G312" s="39">
        <f t="shared" si="48"/>
        <v>1999.4582241603198</v>
      </c>
      <c r="H312" s="39">
        <f t="shared" si="49"/>
        <v>524.00351760592025</v>
      </c>
      <c r="I312" s="37">
        <f t="shared" si="50"/>
        <v>2523.4617417662403</v>
      </c>
      <c r="J312" s="40">
        <f t="shared" si="51"/>
        <v>-224.10157078961711</v>
      </c>
      <c r="K312" s="37">
        <f t="shared" si="52"/>
        <v>2299.3601709766231</v>
      </c>
      <c r="L312" s="37">
        <f t="shared" si="53"/>
        <v>6449968.2119545098</v>
      </c>
      <c r="M312" s="37">
        <f t="shared" si="54"/>
        <v>5877164.5970162489</v>
      </c>
      <c r="N312" s="41">
        <f>'jan-juli'!M312</f>
        <v>5561545.188941393</v>
      </c>
      <c r="O312" s="41">
        <f t="shared" si="55"/>
        <v>315619.4080748558</v>
      </c>
      <c r="Q312" s="63"/>
      <c r="R312" s="64"/>
      <c r="S312" s="64"/>
      <c r="T312" s="64"/>
    </row>
    <row r="313" spans="1:20" s="34" customFormat="1" x14ac:dyDescent="0.2">
      <c r="A313" s="33">
        <v>1636</v>
      </c>
      <c r="B313" s="34" t="s">
        <v>365</v>
      </c>
      <c r="C313" s="36">
        <v>55743</v>
      </c>
      <c r="D313" s="36">
        <v>3960</v>
      </c>
      <c r="E313" s="37">
        <f t="shared" si="46"/>
        <v>14076.515151515152</v>
      </c>
      <c r="F313" s="38">
        <f t="shared" si="47"/>
        <v>0.76699656651949311</v>
      </c>
      <c r="G313" s="39">
        <f t="shared" si="48"/>
        <v>2565.7557060211816</v>
      </c>
      <c r="H313" s="39">
        <f t="shared" si="49"/>
        <v>854.34371535808964</v>
      </c>
      <c r="I313" s="37">
        <f t="shared" si="50"/>
        <v>3420.099421379271</v>
      </c>
      <c r="J313" s="40">
        <f t="shared" si="51"/>
        <v>-224.10157078961711</v>
      </c>
      <c r="K313" s="37">
        <f t="shared" si="52"/>
        <v>3195.9978505896538</v>
      </c>
      <c r="L313" s="37">
        <f t="shared" si="53"/>
        <v>13543593.708661914</v>
      </c>
      <c r="M313" s="37">
        <f t="shared" si="54"/>
        <v>12656151.488335028</v>
      </c>
      <c r="N313" s="41">
        <f>'jan-juli'!M313</f>
        <v>12555392.546247223</v>
      </c>
      <c r="O313" s="41">
        <f t="shared" si="55"/>
        <v>100758.9420878049</v>
      </c>
      <c r="Q313" s="63"/>
      <c r="R313" s="64"/>
      <c r="S313" s="64"/>
      <c r="T313" s="64"/>
    </row>
    <row r="314" spans="1:20" s="34" customFormat="1" x14ac:dyDescent="0.2">
      <c r="A314" s="33">
        <v>1638</v>
      </c>
      <c r="B314" s="34" t="s">
        <v>366</v>
      </c>
      <c r="C314" s="36">
        <v>174875</v>
      </c>
      <c r="D314" s="36">
        <v>11891</v>
      </c>
      <c r="E314" s="37">
        <f t="shared" si="46"/>
        <v>14706.500714826339</v>
      </c>
      <c r="F314" s="38">
        <f t="shared" si="47"/>
        <v>0.80132301442336373</v>
      </c>
      <c r="G314" s="39">
        <f t="shared" si="48"/>
        <v>2187.764368034469</v>
      </c>
      <c r="H314" s="39">
        <f t="shared" si="49"/>
        <v>633.84876819917406</v>
      </c>
      <c r="I314" s="37">
        <f t="shared" si="50"/>
        <v>2821.6131362336432</v>
      </c>
      <c r="J314" s="40">
        <f t="shared" si="51"/>
        <v>-224.10157078961711</v>
      </c>
      <c r="K314" s="37">
        <f t="shared" si="52"/>
        <v>2597.511565444026</v>
      </c>
      <c r="L314" s="37">
        <f t="shared" si="53"/>
        <v>33551801.802954253</v>
      </c>
      <c r="M314" s="37">
        <f t="shared" si="54"/>
        <v>30887010.024694912</v>
      </c>
      <c r="N314" s="41">
        <f>'jan-juli'!M314</f>
        <v>28512622.062481251</v>
      </c>
      <c r="O314" s="41">
        <f t="shared" si="55"/>
        <v>2374387.9622136615</v>
      </c>
      <c r="Q314" s="63"/>
      <c r="R314" s="64"/>
      <c r="S314" s="64"/>
      <c r="T314" s="64"/>
    </row>
    <row r="315" spans="1:20" s="34" customFormat="1" x14ac:dyDescent="0.2">
      <c r="A315" s="33">
        <v>1640</v>
      </c>
      <c r="B315" s="34" t="s">
        <v>367</v>
      </c>
      <c r="C315" s="36">
        <v>87641</v>
      </c>
      <c r="D315" s="36">
        <v>5623</v>
      </c>
      <c r="E315" s="37">
        <f t="shared" si="46"/>
        <v>15586.163969411346</v>
      </c>
      <c r="F315" s="38">
        <f t="shared" si="47"/>
        <v>0.84925381893696805</v>
      </c>
      <c r="G315" s="39">
        <f t="shared" si="48"/>
        <v>1659.9664152834655</v>
      </c>
      <c r="H315" s="39">
        <f t="shared" si="49"/>
        <v>325.96662909442193</v>
      </c>
      <c r="I315" s="37">
        <f t="shared" si="50"/>
        <v>1985.9330443778874</v>
      </c>
      <c r="J315" s="40">
        <f t="shared" si="51"/>
        <v>-224.10157078961711</v>
      </c>
      <c r="K315" s="37">
        <f t="shared" si="52"/>
        <v>1761.8314735882702</v>
      </c>
      <c r="L315" s="37">
        <f t="shared" si="53"/>
        <v>11166901.50853686</v>
      </c>
      <c r="M315" s="37">
        <f t="shared" si="54"/>
        <v>9906778.3759868443</v>
      </c>
      <c r="N315" s="41">
        <f>'jan-juli'!M315</f>
        <v>9033144.971603075</v>
      </c>
      <c r="O315" s="41">
        <f t="shared" si="55"/>
        <v>873633.40438376926</v>
      </c>
      <c r="Q315" s="63"/>
      <c r="R315" s="64"/>
      <c r="S315" s="64"/>
      <c r="T315" s="64"/>
    </row>
    <row r="316" spans="1:20" s="34" customFormat="1" x14ac:dyDescent="0.2">
      <c r="A316" s="33">
        <v>1644</v>
      </c>
      <c r="B316" s="34" t="s">
        <v>368</v>
      </c>
      <c r="C316" s="36">
        <v>25811</v>
      </c>
      <c r="D316" s="36">
        <v>2046</v>
      </c>
      <c r="E316" s="37">
        <f t="shared" si="46"/>
        <v>12615.347018572826</v>
      </c>
      <c r="F316" s="38">
        <f t="shared" si="47"/>
        <v>0.68738091385180622</v>
      </c>
      <c r="G316" s="39">
        <f t="shared" si="48"/>
        <v>3442.4565857865773</v>
      </c>
      <c r="H316" s="39">
        <f t="shared" si="49"/>
        <v>1365.7525618879038</v>
      </c>
      <c r="I316" s="37">
        <f t="shared" si="50"/>
        <v>4808.2091476744808</v>
      </c>
      <c r="J316" s="40">
        <f t="shared" si="51"/>
        <v>-224.10157078961711</v>
      </c>
      <c r="K316" s="37">
        <f t="shared" si="52"/>
        <v>4584.1075768848641</v>
      </c>
      <c r="L316" s="37">
        <f t="shared" si="53"/>
        <v>9837595.9161419887</v>
      </c>
      <c r="M316" s="37">
        <f t="shared" si="54"/>
        <v>9379084.1023064312</v>
      </c>
      <c r="N316" s="41">
        <f>'jan-juli'!M316</f>
        <v>8899762.8155610655</v>
      </c>
      <c r="O316" s="41">
        <f t="shared" si="55"/>
        <v>479321.28674536571</v>
      </c>
      <c r="Q316" s="63"/>
      <c r="R316" s="64"/>
      <c r="S316" s="64"/>
      <c r="T316" s="64"/>
    </row>
    <row r="317" spans="1:20" s="34" customFormat="1" x14ac:dyDescent="0.2">
      <c r="A317" s="33">
        <v>1648</v>
      </c>
      <c r="B317" s="34" t="s">
        <v>369</v>
      </c>
      <c r="C317" s="36">
        <v>83934</v>
      </c>
      <c r="D317" s="36">
        <v>6319</v>
      </c>
      <c r="E317" s="37">
        <f t="shared" si="46"/>
        <v>13282.797911061876</v>
      </c>
      <c r="F317" s="38">
        <f t="shared" si="47"/>
        <v>0.72374876039260083</v>
      </c>
      <c r="G317" s="39">
        <f t="shared" si="48"/>
        <v>3041.9860502931469</v>
      </c>
      <c r="H317" s="39">
        <f t="shared" si="49"/>
        <v>1132.1447495167361</v>
      </c>
      <c r="I317" s="37">
        <f t="shared" si="50"/>
        <v>4174.1307998098828</v>
      </c>
      <c r="J317" s="40">
        <f t="shared" si="51"/>
        <v>-224.10157078961711</v>
      </c>
      <c r="K317" s="37">
        <f t="shared" si="52"/>
        <v>3950.0292290202656</v>
      </c>
      <c r="L317" s="37">
        <f t="shared" si="53"/>
        <v>26376332.523998648</v>
      </c>
      <c r="M317" s="37">
        <f t="shared" si="54"/>
        <v>24960234.698179059</v>
      </c>
      <c r="N317" s="41">
        <f>'jan-juli'!M317</f>
        <v>24464610.328216221</v>
      </c>
      <c r="O317" s="41">
        <f t="shared" si="55"/>
        <v>495624.36996283755</v>
      </c>
      <c r="Q317" s="63"/>
      <c r="R317" s="64"/>
      <c r="S317" s="64"/>
      <c r="T317" s="64"/>
    </row>
    <row r="318" spans="1:20" s="34" customFormat="1" x14ac:dyDescent="0.2">
      <c r="A318" s="33">
        <v>1653</v>
      </c>
      <c r="B318" s="34" t="s">
        <v>370</v>
      </c>
      <c r="C318" s="36">
        <v>237625</v>
      </c>
      <c r="D318" s="36">
        <v>16213</v>
      </c>
      <c r="E318" s="37">
        <f t="shared" si="46"/>
        <v>14656.448528958243</v>
      </c>
      <c r="F318" s="38">
        <f t="shared" si="47"/>
        <v>0.79859578724430635</v>
      </c>
      <c r="G318" s="39">
        <f t="shared" si="48"/>
        <v>2217.7956795553273</v>
      </c>
      <c r="H318" s="39">
        <f t="shared" si="49"/>
        <v>651.36703325300789</v>
      </c>
      <c r="I318" s="37">
        <f t="shared" si="50"/>
        <v>2869.1627128083351</v>
      </c>
      <c r="J318" s="40">
        <f t="shared" si="51"/>
        <v>-224.10157078961711</v>
      </c>
      <c r="K318" s="37">
        <f t="shared" si="52"/>
        <v>2645.0611420187179</v>
      </c>
      <c r="L318" s="37">
        <f t="shared" si="53"/>
        <v>46517735.062761538</v>
      </c>
      <c r="M318" s="37">
        <f t="shared" si="54"/>
        <v>42884376.295549475</v>
      </c>
      <c r="N318" s="41">
        <f>'jan-juli'!M318</f>
        <v>39831508.371794514</v>
      </c>
      <c r="O318" s="41">
        <f t="shared" si="55"/>
        <v>3052867.9237549603</v>
      </c>
      <c r="Q318" s="63"/>
      <c r="R318" s="64"/>
      <c r="S318" s="64"/>
      <c r="T318" s="64"/>
    </row>
    <row r="319" spans="1:20" s="34" customFormat="1" x14ac:dyDescent="0.2">
      <c r="A319" s="33">
        <v>1657</v>
      </c>
      <c r="B319" s="34" t="s">
        <v>371</v>
      </c>
      <c r="C319" s="36">
        <v>112351</v>
      </c>
      <c r="D319" s="36">
        <v>8000</v>
      </c>
      <c r="E319" s="37">
        <f t="shared" si="46"/>
        <v>14043.875</v>
      </c>
      <c r="F319" s="38">
        <f t="shared" si="47"/>
        <v>0.76521808058932295</v>
      </c>
      <c r="G319" s="39">
        <f t="shared" si="48"/>
        <v>2585.3397969302728</v>
      </c>
      <c r="H319" s="39">
        <f t="shared" si="49"/>
        <v>865.76776838839282</v>
      </c>
      <c r="I319" s="37">
        <f t="shared" si="50"/>
        <v>3451.1075653186654</v>
      </c>
      <c r="J319" s="40">
        <f t="shared" si="51"/>
        <v>-224.10157078961711</v>
      </c>
      <c r="K319" s="37">
        <f t="shared" si="52"/>
        <v>3227.0059945290482</v>
      </c>
      <c r="L319" s="37">
        <f t="shared" si="53"/>
        <v>27608860.522549324</v>
      </c>
      <c r="M319" s="37">
        <f t="shared" si="54"/>
        <v>25816047.956232384</v>
      </c>
      <c r="N319" s="41">
        <f>'jan-juli'!M319</f>
        <v>25000262.719691366</v>
      </c>
      <c r="O319" s="41">
        <f t="shared" si="55"/>
        <v>815785.23654101789</v>
      </c>
      <c r="Q319" s="63"/>
      <c r="R319" s="64"/>
      <c r="S319" s="64"/>
      <c r="T319" s="64"/>
    </row>
    <row r="320" spans="1:20" s="34" customFormat="1" x14ac:dyDescent="0.2">
      <c r="A320" s="33">
        <v>1662</v>
      </c>
      <c r="B320" s="34" t="s">
        <v>372</v>
      </c>
      <c r="C320" s="36">
        <v>95223</v>
      </c>
      <c r="D320" s="36">
        <v>6050</v>
      </c>
      <c r="E320" s="37">
        <f t="shared" si="46"/>
        <v>15739.338842975207</v>
      </c>
      <c r="F320" s="38">
        <f t="shared" si="47"/>
        <v>0.85759996148972151</v>
      </c>
      <c r="G320" s="39">
        <f t="shared" si="48"/>
        <v>1568.0614911451487</v>
      </c>
      <c r="H320" s="39">
        <f t="shared" si="49"/>
        <v>272.35542334707048</v>
      </c>
      <c r="I320" s="37">
        <f t="shared" si="50"/>
        <v>1840.4169144922191</v>
      </c>
      <c r="J320" s="40">
        <f t="shared" si="51"/>
        <v>-224.10157078961711</v>
      </c>
      <c r="K320" s="37">
        <f t="shared" si="52"/>
        <v>1616.3153437026019</v>
      </c>
      <c r="L320" s="37">
        <f t="shared" si="53"/>
        <v>11134522.332677925</v>
      </c>
      <c r="M320" s="37">
        <f t="shared" si="54"/>
        <v>9778707.8294007424</v>
      </c>
      <c r="N320" s="41">
        <f>'jan-juli'!M320</f>
        <v>9114383.0567665938</v>
      </c>
      <c r="O320" s="41">
        <f t="shared" si="55"/>
        <v>664324.7726341486</v>
      </c>
      <c r="Q320" s="63"/>
      <c r="R320" s="64"/>
      <c r="S320" s="64"/>
      <c r="T320" s="64"/>
    </row>
    <row r="321" spans="1:20" s="34" customFormat="1" x14ac:dyDescent="0.2">
      <c r="A321" s="33">
        <v>1663</v>
      </c>
      <c r="B321" s="34" t="s">
        <v>373</v>
      </c>
      <c r="C321" s="36">
        <v>223370</v>
      </c>
      <c r="D321" s="36">
        <v>13820</v>
      </c>
      <c r="E321" s="37">
        <f t="shared" si="46"/>
        <v>16162.807525325616</v>
      </c>
      <c r="F321" s="38">
        <f t="shared" si="47"/>
        <v>0.88067378493929438</v>
      </c>
      <c r="G321" s="39">
        <f t="shared" si="48"/>
        <v>1313.9802817349034</v>
      </c>
      <c r="H321" s="39">
        <f t="shared" si="49"/>
        <v>124.14138452442738</v>
      </c>
      <c r="I321" s="37">
        <f t="shared" si="50"/>
        <v>1438.1216662593308</v>
      </c>
      <c r="J321" s="40">
        <f t="shared" si="51"/>
        <v>-224.10157078961711</v>
      </c>
      <c r="K321" s="37">
        <f t="shared" si="52"/>
        <v>1214.0200954697136</v>
      </c>
      <c r="L321" s="37">
        <f t="shared" si="53"/>
        <v>19874841.427703951</v>
      </c>
      <c r="M321" s="37">
        <f t="shared" si="54"/>
        <v>16777757.719391443</v>
      </c>
      <c r="N321" s="41">
        <f>'jan-juli'!M321</f>
        <v>15726185.098266831</v>
      </c>
      <c r="O321" s="41">
        <f t="shared" si="55"/>
        <v>1051572.6211246122</v>
      </c>
      <c r="Q321" s="63"/>
      <c r="R321" s="64"/>
      <c r="S321" s="64"/>
      <c r="T321" s="64"/>
    </row>
    <row r="322" spans="1:20" s="34" customFormat="1" x14ac:dyDescent="0.2">
      <c r="A322" s="33">
        <v>1664</v>
      </c>
      <c r="B322" s="34" t="s">
        <v>374</v>
      </c>
      <c r="C322" s="36">
        <v>59613</v>
      </c>
      <c r="D322" s="36">
        <v>4098</v>
      </c>
      <c r="E322" s="37">
        <f t="shared" si="46"/>
        <v>14546.852122986822</v>
      </c>
      <c r="F322" s="38">
        <f t="shared" si="47"/>
        <v>0.79262413402060994</v>
      </c>
      <c r="G322" s="39">
        <f t="shared" si="48"/>
        <v>2283.5535231381796</v>
      </c>
      <c r="H322" s="39">
        <f t="shared" si="49"/>
        <v>689.72577534300513</v>
      </c>
      <c r="I322" s="37">
        <f t="shared" si="50"/>
        <v>2973.2792984811849</v>
      </c>
      <c r="J322" s="40">
        <f t="shared" si="51"/>
        <v>-224.10157078961711</v>
      </c>
      <c r="K322" s="37">
        <f t="shared" si="52"/>
        <v>2749.1777276915677</v>
      </c>
      <c r="L322" s="37">
        <f t="shared" si="53"/>
        <v>12184498.565175897</v>
      </c>
      <c r="M322" s="37">
        <f t="shared" si="54"/>
        <v>11266130.328080045</v>
      </c>
      <c r="N322" s="41">
        <f>'jan-juli'!M322</f>
        <v>10779808.953161905</v>
      </c>
      <c r="O322" s="41">
        <f t="shared" si="55"/>
        <v>486321.37491814047</v>
      </c>
      <c r="Q322" s="63"/>
      <c r="R322" s="64"/>
      <c r="S322" s="64"/>
      <c r="T322" s="64"/>
    </row>
    <row r="323" spans="1:20" s="34" customFormat="1" x14ac:dyDescent="0.2">
      <c r="A323" s="33">
        <v>1665</v>
      </c>
      <c r="B323" s="34" t="s">
        <v>375</v>
      </c>
      <c r="C323" s="36">
        <v>26302</v>
      </c>
      <c r="D323" s="36">
        <v>861</v>
      </c>
      <c r="E323" s="37">
        <f t="shared" si="46"/>
        <v>30548.199767711962</v>
      </c>
      <c r="F323" s="38">
        <f t="shared" si="47"/>
        <v>1.6645003456458953</v>
      </c>
      <c r="G323" s="39">
        <f t="shared" si="48"/>
        <v>-7317.2550636969036</v>
      </c>
      <c r="H323" s="39">
        <f t="shared" si="49"/>
        <v>0</v>
      </c>
      <c r="I323" s="37">
        <f t="shared" si="50"/>
        <v>-7317.2550636969036</v>
      </c>
      <c r="J323" s="40">
        <f t="shared" si="51"/>
        <v>-224.10157078961711</v>
      </c>
      <c r="K323" s="37">
        <f t="shared" si="52"/>
        <v>-7541.3566344865203</v>
      </c>
      <c r="L323" s="37">
        <f t="shared" si="53"/>
        <v>-6300156.6098430343</v>
      </c>
      <c r="M323" s="37">
        <f t="shared" si="54"/>
        <v>-6493108.0622928943</v>
      </c>
      <c r="N323" s="41">
        <f>'jan-juli'!M323</f>
        <v>-6623242.2735933969</v>
      </c>
      <c r="O323" s="41">
        <f t="shared" si="55"/>
        <v>130134.21130050253</v>
      </c>
      <c r="Q323" s="63"/>
      <c r="R323" s="64"/>
      <c r="S323" s="64"/>
      <c r="T323" s="64"/>
    </row>
    <row r="324" spans="1:20" s="34" customFormat="1" x14ac:dyDescent="0.2">
      <c r="A324" s="33">
        <v>1702</v>
      </c>
      <c r="B324" s="34" t="s">
        <v>376</v>
      </c>
      <c r="C324" s="36">
        <v>301562</v>
      </c>
      <c r="D324" s="36">
        <v>21972</v>
      </c>
      <c r="E324" s="37">
        <f t="shared" si="46"/>
        <v>13724.831603859457</v>
      </c>
      <c r="F324" s="38">
        <f t="shared" si="47"/>
        <v>0.74783414807643989</v>
      </c>
      <c r="G324" s="39">
        <f t="shared" si="48"/>
        <v>2776.7658346145986</v>
      </c>
      <c r="H324" s="39">
        <f t="shared" si="49"/>
        <v>977.43295703758292</v>
      </c>
      <c r="I324" s="37">
        <f t="shared" si="50"/>
        <v>3754.1987916521816</v>
      </c>
      <c r="J324" s="40">
        <f t="shared" si="51"/>
        <v>-224.10157078961711</v>
      </c>
      <c r="K324" s="37">
        <f t="shared" si="52"/>
        <v>3530.0972208625644</v>
      </c>
      <c r="L324" s="37">
        <f t="shared" si="53"/>
        <v>82487255.850181729</v>
      </c>
      <c r="M324" s="37">
        <f t="shared" si="54"/>
        <v>77563296.136792272</v>
      </c>
      <c r="N324" s="41">
        <f>'jan-juli'!M324</f>
        <v>74051075.309632316</v>
      </c>
      <c r="O324" s="41">
        <f t="shared" si="55"/>
        <v>3512220.8271599561</v>
      </c>
      <c r="Q324" s="63"/>
      <c r="R324" s="64"/>
      <c r="S324" s="64"/>
      <c r="T324" s="64"/>
    </row>
    <row r="325" spans="1:20" s="34" customFormat="1" x14ac:dyDescent="0.2">
      <c r="A325" s="33">
        <v>1703</v>
      </c>
      <c r="B325" s="34" t="s">
        <v>377</v>
      </c>
      <c r="C325" s="36">
        <v>189978</v>
      </c>
      <c r="D325" s="36">
        <v>13051</v>
      </c>
      <c r="E325" s="37">
        <f t="shared" si="46"/>
        <v>14556.585702245038</v>
      </c>
      <c r="F325" s="38">
        <f t="shared" si="47"/>
        <v>0.79315449411262418</v>
      </c>
      <c r="G325" s="39">
        <f t="shared" si="48"/>
        <v>2277.7133755832497</v>
      </c>
      <c r="H325" s="39">
        <f t="shared" si="49"/>
        <v>686.3190226026295</v>
      </c>
      <c r="I325" s="37">
        <f t="shared" si="50"/>
        <v>2964.0323981858792</v>
      </c>
      <c r="J325" s="40">
        <f t="shared" si="51"/>
        <v>-224.10157078961711</v>
      </c>
      <c r="K325" s="37">
        <f t="shared" si="52"/>
        <v>2739.930827396262</v>
      </c>
      <c r="L325" s="37">
        <f t="shared" si="53"/>
        <v>38683586.828723907</v>
      </c>
      <c r="M325" s="37">
        <f t="shared" si="54"/>
        <v>35758837.228348613</v>
      </c>
      <c r="N325" s="41">
        <f>'jan-juli'!M325</f>
        <v>32832347.65683651</v>
      </c>
      <c r="O325" s="41">
        <f t="shared" si="55"/>
        <v>2926489.5715121031</v>
      </c>
      <c r="Q325" s="63"/>
      <c r="R325" s="64"/>
      <c r="S325" s="64"/>
      <c r="T325" s="64"/>
    </row>
    <row r="326" spans="1:20" s="34" customFormat="1" x14ac:dyDescent="0.2">
      <c r="A326" s="33">
        <v>1711</v>
      </c>
      <c r="B326" s="34" t="s">
        <v>378</v>
      </c>
      <c r="C326" s="36">
        <v>36253</v>
      </c>
      <c r="D326" s="36">
        <v>2508</v>
      </c>
      <c r="E326" s="37">
        <f t="shared" si="46"/>
        <v>14454.94417862839</v>
      </c>
      <c r="F326" s="38">
        <f t="shared" si="47"/>
        <v>0.78761628392418925</v>
      </c>
      <c r="G326" s="39">
        <f t="shared" si="48"/>
        <v>2338.6982897532389</v>
      </c>
      <c r="H326" s="39">
        <f t="shared" si="49"/>
        <v>721.89355586845647</v>
      </c>
      <c r="I326" s="37">
        <f t="shared" si="50"/>
        <v>3060.5918456216955</v>
      </c>
      <c r="J326" s="40">
        <f t="shared" si="51"/>
        <v>-224.10157078961711</v>
      </c>
      <c r="K326" s="37">
        <f t="shared" si="52"/>
        <v>2836.4902748320783</v>
      </c>
      <c r="L326" s="37">
        <f t="shared" si="53"/>
        <v>7675964.3488192121</v>
      </c>
      <c r="M326" s="37">
        <f t="shared" si="54"/>
        <v>7113917.6092788521</v>
      </c>
      <c r="N326" s="41">
        <f>'jan-juli'!M326</f>
        <v>6421678.6126232417</v>
      </c>
      <c r="O326" s="41">
        <f t="shared" si="55"/>
        <v>692238.99665561039</v>
      </c>
      <c r="Q326" s="63"/>
      <c r="R326" s="64"/>
      <c r="S326" s="64"/>
      <c r="T326" s="64"/>
    </row>
    <row r="327" spans="1:20" s="34" customFormat="1" x14ac:dyDescent="0.2">
      <c r="A327" s="33">
        <v>1714</v>
      </c>
      <c r="B327" s="34" t="s">
        <v>379</v>
      </c>
      <c r="C327" s="36">
        <v>345959</v>
      </c>
      <c r="D327" s="36">
        <v>23625</v>
      </c>
      <c r="E327" s="37">
        <f t="shared" si="46"/>
        <v>14643.767195767196</v>
      </c>
      <c r="F327" s="38">
        <f t="shared" si="47"/>
        <v>0.79790481089741017</v>
      </c>
      <c r="G327" s="39">
        <f t="shared" si="48"/>
        <v>2225.4044794699553</v>
      </c>
      <c r="H327" s="39">
        <f t="shared" si="49"/>
        <v>655.80549986987444</v>
      </c>
      <c r="I327" s="37">
        <f t="shared" si="50"/>
        <v>2881.2099793398297</v>
      </c>
      <c r="J327" s="40">
        <f t="shared" si="51"/>
        <v>-224.10157078961711</v>
      </c>
      <c r="K327" s="37">
        <f t="shared" si="52"/>
        <v>2657.1084085502125</v>
      </c>
      <c r="L327" s="37">
        <f t="shared" si="53"/>
        <v>68068585.76190348</v>
      </c>
      <c r="M327" s="37">
        <f t="shared" si="54"/>
        <v>62774186.151998773</v>
      </c>
      <c r="N327" s="41">
        <f>'jan-juli'!M327</f>
        <v>59062605.531588592</v>
      </c>
      <c r="O327" s="41">
        <f t="shared" si="55"/>
        <v>3711580.6204101816</v>
      </c>
      <c r="Q327" s="63"/>
      <c r="R327" s="64"/>
      <c r="S327" s="64"/>
      <c r="T327" s="64"/>
    </row>
    <row r="328" spans="1:20" s="34" customFormat="1" x14ac:dyDescent="0.2">
      <c r="A328" s="33">
        <v>1717</v>
      </c>
      <c r="B328" s="34" t="s">
        <v>380</v>
      </c>
      <c r="C328" s="36">
        <v>33060</v>
      </c>
      <c r="D328" s="36">
        <v>2630</v>
      </c>
      <c r="E328" s="37">
        <f t="shared" si="46"/>
        <v>12570.342205323193</v>
      </c>
      <c r="F328" s="38">
        <f t="shared" si="47"/>
        <v>0.68492870626578284</v>
      </c>
      <c r="G328" s="39">
        <f t="shared" si="48"/>
        <v>3469.4594737363568</v>
      </c>
      <c r="H328" s="39">
        <f t="shared" si="49"/>
        <v>1381.504246525275</v>
      </c>
      <c r="I328" s="37">
        <f t="shared" si="50"/>
        <v>4850.9637202616323</v>
      </c>
      <c r="J328" s="40">
        <f t="shared" si="51"/>
        <v>-224.10157078961711</v>
      </c>
      <c r="K328" s="37">
        <f t="shared" si="52"/>
        <v>4626.8621494720155</v>
      </c>
      <c r="L328" s="37">
        <f t="shared" si="53"/>
        <v>12758034.584288092</v>
      </c>
      <c r="M328" s="37">
        <f t="shared" si="54"/>
        <v>12168647.453111401</v>
      </c>
      <c r="N328" s="41">
        <f>'jan-juli'!M328</f>
        <v>12045139.494098535</v>
      </c>
      <c r="O328" s="41">
        <f t="shared" si="55"/>
        <v>123507.95901286602</v>
      </c>
      <c r="Q328" s="63"/>
      <c r="R328" s="64"/>
      <c r="S328" s="64"/>
      <c r="T328" s="64"/>
    </row>
    <row r="329" spans="1:20" s="34" customFormat="1" x14ac:dyDescent="0.2">
      <c r="A329" s="33">
        <v>1718</v>
      </c>
      <c r="B329" s="34" t="s">
        <v>381</v>
      </c>
      <c r="C329" s="36">
        <v>46239</v>
      </c>
      <c r="D329" s="36">
        <v>3480</v>
      </c>
      <c r="E329" s="37">
        <f t="shared" ref="E329:E392" si="56">(C329*1000)/D329</f>
        <v>13287.068965517241</v>
      </c>
      <c r="F329" s="38">
        <f t="shared" ref="F329:F392" si="57">IF(ISNUMBER(C329),E329/E$435,"")</f>
        <v>0.72398148021476005</v>
      </c>
      <c r="G329" s="39">
        <f t="shared" ref="G329:G392" si="58">(E$435-E329)*0.6</f>
        <v>3039.4234176199284</v>
      </c>
      <c r="H329" s="39">
        <f t="shared" ref="H329:H392" si="59">IF(E329&gt;=E$435*0.9,0,IF(E329&lt;0.9*E$435,(E$435*0.9-E329)*0.35))</f>
        <v>1130.6498804573584</v>
      </c>
      <c r="I329" s="37">
        <f t="shared" ref="I329:I392" si="60">G329+H329</f>
        <v>4170.0732980772864</v>
      </c>
      <c r="J329" s="40">
        <f t="shared" ref="J329:J392" si="61">I$437</f>
        <v>-224.10157078961711</v>
      </c>
      <c r="K329" s="37">
        <f t="shared" ref="K329:K392" si="62">I329+J329</f>
        <v>3945.9717272876692</v>
      </c>
      <c r="L329" s="37">
        <f t="shared" ref="L329:L392" si="63">(I329*D329)</f>
        <v>14511855.077308957</v>
      </c>
      <c r="M329" s="37">
        <f t="shared" ref="M329:M392" si="64">(K329*D329)</f>
        <v>13731981.610961089</v>
      </c>
      <c r="N329" s="41">
        <f>'jan-juli'!M329</f>
        <v>13315426.783065742</v>
      </c>
      <c r="O329" s="41">
        <f t="shared" ref="O329:O392" si="65">M329-N329</f>
        <v>416554.82789534703</v>
      </c>
      <c r="Q329" s="63"/>
      <c r="R329" s="64"/>
      <c r="S329" s="64"/>
      <c r="T329" s="64"/>
    </row>
    <row r="330" spans="1:20" s="34" customFormat="1" x14ac:dyDescent="0.2">
      <c r="A330" s="33">
        <v>1719</v>
      </c>
      <c r="B330" s="34" t="s">
        <v>382</v>
      </c>
      <c r="C330" s="36">
        <v>278703</v>
      </c>
      <c r="D330" s="36">
        <v>19892</v>
      </c>
      <c r="E330" s="37">
        <f t="shared" si="56"/>
        <v>14010.808365171928</v>
      </c>
      <c r="F330" s="38">
        <f t="shared" si="57"/>
        <v>0.76341635657549589</v>
      </c>
      <c r="G330" s="39">
        <f t="shared" si="58"/>
        <v>2605.1797778271161</v>
      </c>
      <c r="H330" s="39">
        <f t="shared" si="59"/>
        <v>877.34109057821797</v>
      </c>
      <c r="I330" s="37">
        <f t="shared" si="60"/>
        <v>3482.5208684053341</v>
      </c>
      <c r="J330" s="40">
        <f t="shared" si="61"/>
        <v>-224.10157078961711</v>
      </c>
      <c r="K330" s="37">
        <f t="shared" si="62"/>
        <v>3258.4192976157169</v>
      </c>
      <c r="L330" s="37">
        <f t="shared" si="63"/>
        <v>69274305.114318907</v>
      </c>
      <c r="M330" s="37">
        <f t="shared" si="64"/>
        <v>64816476.668171838</v>
      </c>
      <c r="N330" s="41">
        <f>'jan-juli'!M330</f>
        <v>62928307.002512567</v>
      </c>
      <c r="O330" s="41">
        <f t="shared" si="65"/>
        <v>1888169.6656592712</v>
      </c>
      <c r="Q330" s="63"/>
      <c r="R330" s="64"/>
      <c r="S330" s="64"/>
      <c r="T330" s="64"/>
    </row>
    <row r="331" spans="1:20" s="34" customFormat="1" x14ac:dyDescent="0.2">
      <c r="A331" s="33">
        <v>1721</v>
      </c>
      <c r="B331" s="34" t="s">
        <v>383</v>
      </c>
      <c r="C331" s="36">
        <v>195512</v>
      </c>
      <c r="D331" s="36">
        <v>14849</v>
      </c>
      <c r="E331" s="37">
        <f t="shared" si="56"/>
        <v>13166.677890767054</v>
      </c>
      <c r="F331" s="38">
        <f t="shared" si="57"/>
        <v>0.71742165059932816</v>
      </c>
      <c r="G331" s="39">
        <f t="shared" si="58"/>
        <v>3111.6580624700405</v>
      </c>
      <c r="H331" s="39">
        <f t="shared" si="59"/>
        <v>1172.7867566199238</v>
      </c>
      <c r="I331" s="37">
        <f t="shared" si="60"/>
        <v>4284.4448190899639</v>
      </c>
      <c r="J331" s="40">
        <f t="shared" si="61"/>
        <v>-224.10157078961711</v>
      </c>
      <c r="K331" s="37">
        <f t="shared" si="62"/>
        <v>4060.3432483003467</v>
      </c>
      <c r="L331" s="37">
        <f t="shared" si="63"/>
        <v>63619721.118666872</v>
      </c>
      <c r="M331" s="37">
        <f t="shared" si="64"/>
        <v>60292036.894011848</v>
      </c>
      <c r="N331" s="41">
        <f>'jan-juli'!M331</f>
        <v>57949799.828087144</v>
      </c>
      <c r="O331" s="41">
        <f t="shared" si="65"/>
        <v>2342237.0659247041</v>
      </c>
      <c r="Q331" s="63"/>
      <c r="R331" s="64"/>
      <c r="S331" s="64"/>
      <c r="T331" s="64"/>
    </row>
    <row r="332" spans="1:20" s="34" customFormat="1" x14ac:dyDescent="0.2">
      <c r="A332" s="33">
        <v>1724</v>
      </c>
      <c r="B332" s="34" t="s">
        <v>384</v>
      </c>
      <c r="C332" s="36">
        <v>29624</v>
      </c>
      <c r="D332" s="36">
        <v>2515</v>
      </c>
      <c r="E332" s="37">
        <f t="shared" si="56"/>
        <v>11778.926441351889</v>
      </c>
      <c r="F332" s="38">
        <f t="shared" si="57"/>
        <v>0.64180630223881341</v>
      </c>
      <c r="G332" s="39">
        <f t="shared" si="58"/>
        <v>3944.3089321191396</v>
      </c>
      <c r="H332" s="39">
        <f t="shared" si="59"/>
        <v>1658.4997639152318</v>
      </c>
      <c r="I332" s="37">
        <f t="shared" si="60"/>
        <v>5602.8086960343717</v>
      </c>
      <c r="J332" s="40">
        <f t="shared" si="61"/>
        <v>-224.10157078961711</v>
      </c>
      <c r="K332" s="37">
        <f t="shared" si="62"/>
        <v>5378.7071252447549</v>
      </c>
      <c r="L332" s="37">
        <f t="shared" si="63"/>
        <v>14091063.870526444</v>
      </c>
      <c r="M332" s="37">
        <f t="shared" si="64"/>
        <v>13527448.419990558</v>
      </c>
      <c r="N332" s="41">
        <f>'jan-juli'!M332</f>
        <v>12782684.155002974</v>
      </c>
      <c r="O332" s="41">
        <f t="shared" si="65"/>
        <v>744764.2649875842</v>
      </c>
      <c r="Q332" s="63"/>
      <c r="R332" s="64"/>
      <c r="S332" s="64"/>
      <c r="T332" s="64"/>
    </row>
    <row r="333" spans="1:20" s="34" customFormat="1" x14ac:dyDescent="0.2">
      <c r="A333" s="33">
        <v>1725</v>
      </c>
      <c r="B333" s="34" t="s">
        <v>385</v>
      </c>
      <c r="C333" s="36">
        <v>18959</v>
      </c>
      <c r="D333" s="36">
        <v>1593</v>
      </c>
      <c r="E333" s="37">
        <f t="shared" si="56"/>
        <v>11901.443816698054</v>
      </c>
      <c r="F333" s="38">
        <f t="shared" si="57"/>
        <v>0.64848198902762599</v>
      </c>
      <c r="G333" s="39">
        <f t="shared" si="58"/>
        <v>3870.7985069114402</v>
      </c>
      <c r="H333" s="39">
        <f t="shared" si="59"/>
        <v>1615.6186825440736</v>
      </c>
      <c r="I333" s="37">
        <f t="shared" si="60"/>
        <v>5486.4171894555138</v>
      </c>
      <c r="J333" s="40">
        <f t="shared" si="61"/>
        <v>-224.10157078961711</v>
      </c>
      <c r="K333" s="37">
        <f t="shared" si="62"/>
        <v>5262.3156186658971</v>
      </c>
      <c r="L333" s="37">
        <f t="shared" si="63"/>
        <v>8739862.5828026328</v>
      </c>
      <c r="M333" s="37">
        <f t="shared" si="64"/>
        <v>8382868.7805347741</v>
      </c>
      <c r="N333" s="41">
        <f>'jan-juli'!M333</f>
        <v>8262547.0015585413</v>
      </c>
      <c r="O333" s="41">
        <f t="shared" si="65"/>
        <v>120321.77897623274</v>
      </c>
      <c r="Q333" s="63"/>
      <c r="R333" s="64"/>
      <c r="S333" s="64"/>
      <c r="T333" s="64"/>
    </row>
    <row r="334" spans="1:20" s="34" customFormat="1" x14ac:dyDescent="0.2">
      <c r="A334" s="33">
        <v>1736</v>
      </c>
      <c r="B334" s="34" t="s">
        <v>386</v>
      </c>
      <c r="C334" s="36">
        <v>28738</v>
      </c>
      <c r="D334" s="36">
        <v>2159</v>
      </c>
      <c r="E334" s="37">
        <f t="shared" si="56"/>
        <v>13310.792033348773</v>
      </c>
      <c r="F334" s="38">
        <f t="shared" si="57"/>
        <v>0.72527409499748463</v>
      </c>
      <c r="G334" s="39">
        <f t="shared" si="58"/>
        <v>3025.1895769210091</v>
      </c>
      <c r="H334" s="39">
        <f t="shared" si="59"/>
        <v>1122.3468067163224</v>
      </c>
      <c r="I334" s="37">
        <f t="shared" si="60"/>
        <v>4147.5363836373317</v>
      </c>
      <c r="J334" s="40">
        <f t="shared" si="61"/>
        <v>-224.10157078961711</v>
      </c>
      <c r="K334" s="37">
        <f t="shared" si="62"/>
        <v>3923.4348128477145</v>
      </c>
      <c r="L334" s="37">
        <f t="shared" si="63"/>
        <v>8954531.0522729997</v>
      </c>
      <c r="M334" s="37">
        <f t="shared" si="64"/>
        <v>8470695.760938216</v>
      </c>
      <c r="N334" s="41">
        <f>'jan-juli'!M334</f>
        <v>8152773.7139767054</v>
      </c>
      <c r="O334" s="41">
        <f t="shared" si="65"/>
        <v>317922.04696151055</v>
      </c>
      <c r="Q334" s="63"/>
      <c r="R334" s="64"/>
      <c r="S334" s="64"/>
      <c r="T334" s="64"/>
    </row>
    <row r="335" spans="1:20" s="34" customFormat="1" x14ac:dyDescent="0.2">
      <c r="A335" s="33">
        <v>1738</v>
      </c>
      <c r="B335" s="34" t="s">
        <v>387</v>
      </c>
      <c r="C335" s="36">
        <v>19432</v>
      </c>
      <c r="D335" s="36">
        <v>1389</v>
      </c>
      <c r="E335" s="37">
        <f t="shared" si="56"/>
        <v>13989.920806335493</v>
      </c>
      <c r="F335" s="38">
        <f t="shared" si="57"/>
        <v>0.76227824208209483</v>
      </c>
      <c r="G335" s="39">
        <f t="shared" si="58"/>
        <v>2617.7123131289773</v>
      </c>
      <c r="H335" s="39">
        <f t="shared" si="59"/>
        <v>884.65173617097037</v>
      </c>
      <c r="I335" s="37">
        <f t="shared" si="60"/>
        <v>3502.3640492999475</v>
      </c>
      <c r="J335" s="40">
        <f t="shared" si="61"/>
        <v>-224.10157078961711</v>
      </c>
      <c r="K335" s="37">
        <f t="shared" si="62"/>
        <v>3278.2624785103303</v>
      </c>
      <c r="L335" s="37">
        <f t="shared" si="63"/>
        <v>4864783.6644776268</v>
      </c>
      <c r="M335" s="37">
        <f t="shared" si="64"/>
        <v>4553506.5826508487</v>
      </c>
      <c r="N335" s="41">
        <f>'jan-juli'!M335</f>
        <v>4208864.0522064138</v>
      </c>
      <c r="O335" s="41">
        <f t="shared" si="65"/>
        <v>344642.53044443484</v>
      </c>
      <c r="Q335" s="63"/>
      <c r="R335" s="64"/>
      <c r="S335" s="64"/>
      <c r="T335" s="64"/>
    </row>
    <row r="336" spans="1:20" s="34" customFormat="1" x14ac:dyDescent="0.2">
      <c r="A336" s="33">
        <v>1739</v>
      </c>
      <c r="B336" s="34" t="s">
        <v>388</v>
      </c>
      <c r="C336" s="36">
        <v>9316</v>
      </c>
      <c r="D336" s="36">
        <v>469</v>
      </c>
      <c r="E336" s="37">
        <f t="shared" si="56"/>
        <v>19863.539445628998</v>
      </c>
      <c r="F336" s="38">
        <f t="shared" si="57"/>
        <v>1.0823180588188464</v>
      </c>
      <c r="G336" s="39">
        <f t="shared" si="58"/>
        <v>-906.45887044712583</v>
      </c>
      <c r="H336" s="39">
        <f t="shared" si="59"/>
        <v>0</v>
      </c>
      <c r="I336" s="37">
        <f t="shared" si="60"/>
        <v>-906.45887044712583</v>
      </c>
      <c r="J336" s="40">
        <f t="shared" si="61"/>
        <v>-224.10157078961711</v>
      </c>
      <c r="K336" s="37">
        <f t="shared" si="62"/>
        <v>-1130.5604412367429</v>
      </c>
      <c r="L336" s="37">
        <f t="shared" si="63"/>
        <v>-425129.21023970202</v>
      </c>
      <c r="M336" s="37">
        <f t="shared" si="64"/>
        <v>-530232.84694003244</v>
      </c>
      <c r="N336" s="41">
        <f>'jan-juli'!M336</f>
        <v>-594704.32789233804</v>
      </c>
      <c r="O336" s="41">
        <f t="shared" si="65"/>
        <v>64471.480952305603</v>
      </c>
      <c r="Q336" s="63"/>
      <c r="R336" s="64"/>
      <c r="S336" s="64"/>
      <c r="T336" s="64"/>
    </row>
    <row r="337" spans="1:20" s="34" customFormat="1" x14ac:dyDescent="0.2">
      <c r="A337" s="33">
        <v>1740</v>
      </c>
      <c r="B337" s="34" t="s">
        <v>389</v>
      </c>
      <c r="C337" s="36">
        <v>20411</v>
      </c>
      <c r="D337" s="36">
        <v>872</v>
      </c>
      <c r="E337" s="37">
        <f t="shared" si="56"/>
        <v>23407.110091743118</v>
      </c>
      <c r="F337" s="38">
        <f t="shared" si="57"/>
        <v>1.2753989804485328</v>
      </c>
      <c r="G337" s="39">
        <f t="shared" si="58"/>
        <v>-3032.6012581155978</v>
      </c>
      <c r="H337" s="39">
        <f t="shared" si="59"/>
        <v>0</v>
      </c>
      <c r="I337" s="37">
        <f t="shared" si="60"/>
        <v>-3032.6012581155978</v>
      </c>
      <c r="J337" s="40">
        <f t="shared" si="61"/>
        <v>-224.10157078961711</v>
      </c>
      <c r="K337" s="37">
        <f t="shared" si="62"/>
        <v>-3256.702828905215</v>
      </c>
      <c r="L337" s="37">
        <f t="shared" si="63"/>
        <v>-2644428.2970768013</v>
      </c>
      <c r="M337" s="37">
        <f t="shared" si="64"/>
        <v>-2839844.8668053476</v>
      </c>
      <c r="N337" s="41">
        <f>'jan-juli'!M337</f>
        <v>-2901751.7567635793</v>
      </c>
      <c r="O337" s="41">
        <f t="shared" si="65"/>
        <v>61906.88995823171</v>
      </c>
      <c r="Q337" s="63"/>
      <c r="R337" s="64"/>
      <c r="S337" s="64"/>
      <c r="T337" s="64"/>
    </row>
    <row r="338" spans="1:20" s="34" customFormat="1" x14ac:dyDescent="0.2">
      <c r="A338" s="33">
        <v>1742</v>
      </c>
      <c r="B338" s="34" t="s">
        <v>390</v>
      </c>
      <c r="C338" s="36">
        <v>38521</v>
      </c>
      <c r="D338" s="36">
        <v>2467</v>
      </c>
      <c r="E338" s="37">
        <f t="shared" si="56"/>
        <v>15614.511552492906</v>
      </c>
      <c r="F338" s="38">
        <f t="shared" si="57"/>
        <v>0.85079841279835022</v>
      </c>
      <c r="G338" s="39">
        <f t="shared" si="58"/>
        <v>1642.9578654345291</v>
      </c>
      <c r="H338" s="39">
        <f t="shared" si="59"/>
        <v>316.04497501587571</v>
      </c>
      <c r="I338" s="37">
        <f t="shared" si="60"/>
        <v>1959.0028404504048</v>
      </c>
      <c r="J338" s="40">
        <f t="shared" si="61"/>
        <v>-224.10157078961711</v>
      </c>
      <c r="K338" s="37">
        <f t="shared" si="62"/>
        <v>1734.9012696607876</v>
      </c>
      <c r="L338" s="37">
        <f t="shared" si="63"/>
        <v>4832860.0073911492</v>
      </c>
      <c r="M338" s="37">
        <f t="shared" si="64"/>
        <v>4280001.4322531633</v>
      </c>
      <c r="N338" s="41">
        <f>'jan-juli'!M338</f>
        <v>3927167.5786848264</v>
      </c>
      <c r="O338" s="41">
        <f t="shared" si="65"/>
        <v>352833.85356833693</v>
      </c>
      <c r="Q338" s="63"/>
      <c r="R338" s="64"/>
      <c r="S338" s="64"/>
      <c r="T338" s="64"/>
    </row>
    <row r="339" spans="1:20" s="34" customFormat="1" x14ac:dyDescent="0.2">
      <c r="A339" s="33">
        <v>1743</v>
      </c>
      <c r="B339" s="34" t="s">
        <v>391</v>
      </c>
      <c r="C339" s="36">
        <v>16386</v>
      </c>
      <c r="D339" s="36">
        <v>1264</v>
      </c>
      <c r="E339" s="37">
        <f t="shared" si="56"/>
        <v>12963.60759493671</v>
      </c>
      <c r="F339" s="38">
        <f t="shared" si="57"/>
        <v>0.70635682255151355</v>
      </c>
      <c r="G339" s="39">
        <f t="shared" si="58"/>
        <v>3233.5002399682471</v>
      </c>
      <c r="H339" s="39">
        <f t="shared" si="59"/>
        <v>1243.8613601605443</v>
      </c>
      <c r="I339" s="37">
        <f t="shared" si="60"/>
        <v>4477.3616001287919</v>
      </c>
      <c r="J339" s="40">
        <f t="shared" si="61"/>
        <v>-224.10157078961711</v>
      </c>
      <c r="K339" s="37">
        <f t="shared" si="62"/>
        <v>4253.2600293391752</v>
      </c>
      <c r="L339" s="37">
        <f t="shared" si="63"/>
        <v>5659385.0625627926</v>
      </c>
      <c r="M339" s="37">
        <f t="shared" si="64"/>
        <v>5376120.677084717</v>
      </c>
      <c r="N339" s="41">
        <f>'jan-juli'!M339</f>
        <v>5168986.5097112358</v>
      </c>
      <c r="O339" s="41">
        <f t="shared" si="65"/>
        <v>207134.16737348121</v>
      </c>
      <c r="Q339" s="63"/>
      <c r="R339" s="64"/>
      <c r="S339" s="64"/>
      <c r="T339" s="64"/>
    </row>
    <row r="340" spans="1:20" s="34" customFormat="1" x14ac:dyDescent="0.2">
      <c r="A340" s="33">
        <v>1744</v>
      </c>
      <c r="B340" s="34" t="s">
        <v>392</v>
      </c>
      <c r="C340" s="36">
        <v>54907</v>
      </c>
      <c r="D340" s="36">
        <v>3840</v>
      </c>
      <c r="E340" s="37">
        <f t="shared" si="56"/>
        <v>14298.697916666666</v>
      </c>
      <c r="F340" s="38">
        <f t="shared" si="57"/>
        <v>0.77910278856214665</v>
      </c>
      <c r="G340" s="39">
        <f t="shared" si="58"/>
        <v>2432.446046930273</v>
      </c>
      <c r="H340" s="39">
        <f t="shared" si="59"/>
        <v>776.57974755505973</v>
      </c>
      <c r="I340" s="37">
        <f t="shared" si="60"/>
        <v>3209.0257944853329</v>
      </c>
      <c r="J340" s="40">
        <f t="shared" si="61"/>
        <v>-224.10157078961711</v>
      </c>
      <c r="K340" s="37">
        <f t="shared" si="62"/>
        <v>2984.9242236957157</v>
      </c>
      <c r="L340" s="37">
        <f t="shared" si="63"/>
        <v>12322659.050823677</v>
      </c>
      <c r="M340" s="37">
        <f t="shared" si="64"/>
        <v>11462109.018991549</v>
      </c>
      <c r="N340" s="41">
        <f>'jan-juli'!M340</f>
        <v>11314226.105451854</v>
      </c>
      <c r="O340" s="41">
        <f t="shared" si="65"/>
        <v>147882.91353969462</v>
      </c>
      <c r="Q340" s="63"/>
      <c r="R340" s="64"/>
      <c r="S340" s="64"/>
      <c r="T340" s="64"/>
    </row>
    <row r="341" spans="1:20" s="34" customFormat="1" x14ac:dyDescent="0.2">
      <c r="A341" s="33">
        <v>1748</v>
      </c>
      <c r="B341" s="34" t="s">
        <v>393</v>
      </c>
      <c r="C341" s="36">
        <v>7255</v>
      </c>
      <c r="D341" s="36">
        <v>628</v>
      </c>
      <c r="E341" s="37">
        <f t="shared" si="56"/>
        <v>11552.547770700638</v>
      </c>
      <c r="F341" s="38">
        <f t="shared" si="57"/>
        <v>0.62947145506578517</v>
      </c>
      <c r="G341" s="39">
        <f t="shared" si="58"/>
        <v>4080.1361345098903</v>
      </c>
      <c r="H341" s="39">
        <f t="shared" si="59"/>
        <v>1737.7322986431695</v>
      </c>
      <c r="I341" s="37">
        <f t="shared" si="60"/>
        <v>5817.8684331530603</v>
      </c>
      <c r="J341" s="40">
        <f t="shared" si="61"/>
        <v>-224.10157078961711</v>
      </c>
      <c r="K341" s="37">
        <f t="shared" si="62"/>
        <v>5593.7668623634436</v>
      </c>
      <c r="L341" s="37">
        <f t="shared" si="63"/>
        <v>3653621.3760201219</v>
      </c>
      <c r="M341" s="37">
        <f t="shared" si="64"/>
        <v>3512885.5895642424</v>
      </c>
      <c r="N341" s="41">
        <f>'jan-juli'!M341</f>
        <v>3535554.3734957715</v>
      </c>
      <c r="O341" s="41">
        <f t="shared" si="65"/>
        <v>-22668.783931529149</v>
      </c>
      <c r="Q341" s="63"/>
      <c r="R341" s="64"/>
      <c r="S341" s="64"/>
      <c r="T341" s="64"/>
    </row>
    <row r="342" spans="1:20" s="34" customFormat="1" x14ac:dyDescent="0.2">
      <c r="A342" s="33">
        <v>1749</v>
      </c>
      <c r="B342" s="34" t="s">
        <v>394</v>
      </c>
      <c r="C342" s="36">
        <v>16416</v>
      </c>
      <c r="D342" s="36">
        <v>1090</v>
      </c>
      <c r="E342" s="37">
        <f t="shared" si="56"/>
        <v>15060.550458715596</v>
      </c>
      <c r="F342" s="38">
        <f t="shared" si="57"/>
        <v>0.82061436139505628</v>
      </c>
      <c r="G342" s="39">
        <f t="shared" si="58"/>
        <v>1975.3345217009155</v>
      </c>
      <c r="H342" s="39">
        <f t="shared" si="59"/>
        <v>509.9313578379344</v>
      </c>
      <c r="I342" s="37">
        <f t="shared" si="60"/>
        <v>2485.2658795388497</v>
      </c>
      <c r="J342" s="40">
        <f t="shared" si="61"/>
        <v>-224.10157078961711</v>
      </c>
      <c r="K342" s="37">
        <f t="shared" si="62"/>
        <v>2261.1643087492325</v>
      </c>
      <c r="L342" s="37">
        <f t="shared" si="63"/>
        <v>2708939.8086973461</v>
      </c>
      <c r="M342" s="37">
        <f t="shared" si="64"/>
        <v>2464669.0965366634</v>
      </c>
      <c r="N342" s="41">
        <f>'jan-juli'!M342</f>
        <v>2584120.1705579483</v>
      </c>
      <c r="O342" s="41">
        <f t="shared" si="65"/>
        <v>-119451.07402128493</v>
      </c>
      <c r="Q342" s="63"/>
      <c r="R342" s="64"/>
      <c r="S342" s="64"/>
      <c r="T342" s="64"/>
    </row>
    <row r="343" spans="1:20" s="34" customFormat="1" x14ac:dyDescent="0.2">
      <c r="A343" s="33">
        <v>1750</v>
      </c>
      <c r="B343" s="34" t="s">
        <v>395</v>
      </c>
      <c r="C343" s="36">
        <v>70552</v>
      </c>
      <c r="D343" s="36">
        <v>4418</v>
      </c>
      <c r="E343" s="37">
        <f t="shared" si="56"/>
        <v>15969.216840199186</v>
      </c>
      <c r="F343" s="38">
        <f t="shared" si="57"/>
        <v>0.87012547882773905</v>
      </c>
      <c r="G343" s="39">
        <f t="shared" si="58"/>
        <v>1430.1346928107614</v>
      </c>
      <c r="H343" s="39">
        <f t="shared" si="59"/>
        <v>191.89812431867784</v>
      </c>
      <c r="I343" s="37">
        <f t="shared" si="60"/>
        <v>1622.0328171294393</v>
      </c>
      <c r="J343" s="40">
        <f t="shared" si="61"/>
        <v>-224.10157078961711</v>
      </c>
      <c r="K343" s="37">
        <f t="shared" si="62"/>
        <v>1397.9312463398221</v>
      </c>
      <c r="L343" s="37">
        <f t="shared" si="63"/>
        <v>7166140.9860778628</v>
      </c>
      <c r="M343" s="37">
        <f t="shared" si="64"/>
        <v>6176060.2463293336</v>
      </c>
      <c r="N343" s="41">
        <f>'jan-juli'!M343</f>
        <v>5458519.4619495571</v>
      </c>
      <c r="O343" s="41">
        <f t="shared" si="65"/>
        <v>717540.78437977657</v>
      </c>
      <c r="Q343" s="63"/>
      <c r="R343" s="64"/>
      <c r="S343" s="64"/>
      <c r="T343" s="64"/>
    </row>
    <row r="344" spans="1:20" s="34" customFormat="1" x14ac:dyDescent="0.2">
      <c r="A344" s="33">
        <v>1751</v>
      </c>
      <c r="B344" s="34" t="s">
        <v>396</v>
      </c>
      <c r="C344" s="36">
        <v>70235</v>
      </c>
      <c r="D344" s="36">
        <v>5138</v>
      </c>
      <c r="E344" s="37">
        <f t="shared" si="56"/>
        <v>13669.715842740366</v>
      </c>
      <c r="F344" s="38">
        <f t="shared" si="57"/>
        <v>0.74483101846059174</v>
      </c>
      <c r="G344" s="39">
        <f t="shared" si="58"/>
        <v>2809.8352912860528</v>
      </c>
      <c r="H344" s="39">
        <f t="shared" si="59"/>
        <v>996.72347342926457</v>
      </c>
      <c r="I344" s="37">
        <f t="shared" si="60"/>
        <v>3806.5587647153175</v>
      </c>
      <c r="J344" s="40">
        <f t="shared" si="61"/>
        <v>-224.10157078961711</v>
      </c>
      <c r="K344" s="37">
        <f t="shared" si="62"/>
        <v>3582.4571939257003</v>
      </c>
      <c r="L344" s="37">
        <f t="shared" si="63"/>
        <v>19558098.933107302</v>
      </c>
      <c r="M344" s="37">
        <f t="shared" si="64"/>
        <v>18406665.062390249</v>
      </c>
      <c r="N344" s="41">
        <f>'jan-juli'!M344</f>
        <v>17834118.106721777</v>
      </c>
      <c r="O344" s="41">
        <f t="shared" si="65"/>
        <v>572546.95566847175</v>
      </c>
      <c r="Q344" s="63"/>
      <c r="R344" s="64"/>
      <c r="S344" s="64"/>
      <c r="T344" s="64"/>
    </row>
    <row r="345" spans="1:20" s="34" customFormat="1" x14ac:dyDescent="0.2">
      <c r="A345" s="33">
        <v>1755</v>
      </c>
      <c r="B345" s="34" t="s">
        <v>397</v>
      </c>
      <c r="C345" s="36">
        <v>7893</v>
      </c>
      <c r="D345" s="36">
        <v>584</v>
      </c>
      <c r="E345" s="37">
        <f t="shared" si="56"/>
        <v>13515.410958904109</v>
      </c>
      <c r="F345" s="38">
        <f t="shared" si="57"/>
        <v>0.73642330427666891</v>
      </c>
      <c r="G345" s="39">
        <f t="shared" si="58"/>
        <v>2902.4182215878072</v>
      </c>
      <c r="H345" s="39">
        <f t="shared" si="59"/>
        <v>1050.7301827719546</v>
      </c>
      <c r="I345" s="37">
        <f t="shared" si="60"/>
        <v>3953.148404359762</v>
      </c>
      <c r="J345" s="40">
        <f t="shared" si="61"/>
        <v>-224.10157078961711</v>
      </c>
      <c r="K345" s="37">
        <f t="shared" si="62"/>
        <v>3729.0468335701448</v>
      </c>
      <c r="L345" s="37">
        <f t="shared" si="63"/>
        <v>2308638.6681461008</v>
      </c>
      <c r="M345" s="37">
        <f t="shared" si="64"/>
        <v>2177763.3508049645</v>
      </c>
      <c r="N345" s="41">
        <f>'jan-juli'!M345</f>
        <v>2126026.6785374694</v>
      </c>
      <c r="O345" s="41">
        <f t="shared" si="65"/>
        <v>51736.672267495189</v>
      </c>
      <c r="Q345" s="63"/>
      <c r="R345" s="64"/>
      <c r="S345" s="64"/>
      <c r="T345" s="64"/>
    </row>
    <row r="346" spans="1:20" s="34" customFormat="1" x14ac:dyDescent="0.2">
      <c r="A346" s="33">
        <v>1756</v>
      </c>
      <c r="B346" s="34" t="s">
        <v>398</v>
      </c>
      <c r="C346" s="36">
        <v>94838</v>
      </c>
      <c r="D346" s="36">
        <v>6800</v>
      </c>
      <c r="E346" s="37">
        <f t="shared" si="56"/>
        <v>13946.764705882353</v>
      </c>
      <c r="F346" s="38">
        <f t="shared" si="57"/>
        <v>0.75992676655596891</v>
      </c>
      <c r="G346" s="39">
        <f t="shared" si="58"/>
        <v>2643.6059734008609</v>
      </c>
      <c r="H346" s="39">
        <f t="shared" si="59"/>
        <v>899.75637132956922</v>
      </c>
      <c r="I346" s="37">
        <f t="shared" si="60"/>
        <v>3543.3623447304299</v>
      </c>
      <c r="J346" s="40">
        <f t="shared" si="61"/>
        <v>-224.10157078961711</v>
      </c>
      <c r="K346" s="37">
        <f t="shared" si="62"/>
        <v>3319.2607739408127</v>
      </c>
      <c r="L346" s="37">
        <f t="shared" si="63"/>
        <v>24094863.944166925</v>
      </c>
      <c r="M346" s="37">
        <f t="shared" si="64"/>
        <v>22570973.262797527</v>
      </c>
      <c r="N346" s="41">
        <f>'jan-juli'!M346</f>
        <v>21387498.31173766</v>
      </c>
      <c r="O346" s="41">
        <f t="shared" si="65"/>
        <v>1183474.9510598667</v>
      </c>
      <c r="Q346" s="63"/>
      <c r="R346" s="64"/>
      <c r="S346" s="64"/>
      <c r="T346" s="64"/>
    </row>
    <row r="347" spans="1:20" s="34" customFormat="1" x14ac:dyDescent="0.2">
      <c r="A347" s="33">
        <v>1804</v>
      </c>
      <c r="B347" s="34" t="s">
        <v>399</v>
      </c>
      <c r="C347" s="36">
        <v>877499</v>
      </c>
      <c r="D347" s="36">
        <v>51022</v>
      </c>
      <c r="E347" s="37">
        <f t="shared" si="56"/>
        <v>17198.443808553173</v>
      </c>
      <c r="F347" s="38">
        <f t="shared" si="57"/>
        <v>0.93710319696696132</v>
      </c>
      <c r="G347" s="39">
        <f t="shared" si="58"/>
        <v>692.59851179836915</v>
      </c>
      <c r="H347" s="39">
        <f t="shared" si="59"/>
        <v>0</v>
      </c>
      <c r="I347" s="37">
        <f t="shared" si="60"/>
        <v>692.59851179836915</v>
      </c>
      <c r="J347" s="40">
        <f t="shared" si="61"/>
        <v>-224.10157078961711</v>
      </c>
      <c r="K347" s="37">
        <f t="shared" si="62"/>
        <v>468.49694100875206</v>
      </c>
      <c r="L347" s="37">
        <f t="shared" si="63"/>
        <v>35337761.26897639</v>
      </c>
      <c r="M347" s="37">
        <f t="shared" si="64"/>
        <v>23903650.924148548</v>
      </c>
      <c r="N347" s="41">
        <f>'jan-juli'!M347</f>
        <v>20561813.608266786</v>
      </c>
      <c r="O347" s="41">
        <f t="shared" si="65"/>
        <v>3341837.3158817627</v>
      </c>
      <c r="Q347" s="63"/>
      <c r="R347" s="64"/>
      <c r="S347" s="64"/>
      <c r="T347" s="64"/>
    </row>
    <row r="348" spans="1:20" s="34" customFormat="1" x14ac:dyDescent="0.2">
      <c r="A348" s="33">
        <v>1805</v>
      </c>
      <c r="B348" s="34" t="s">
        <v>400</v>
      </c>
      <c r="C348" s="36">
        <v>310766</v>
      </c>
      <c r="D348" s="36">
        <v>18756</v>
      </c>
      <c r="E348" s="37">
        <f t="shared" si="56"/>
        <v>16568.884623587121</v>
      </c>
      <c r="F348" s="38">
        <f t="shared" si="57"/>
        <v>0.90279998142729712</v>
      </c>
      <c r="G348" s="39">
        <f t="shared" si="58"/>
        <v>1070.3340227780004</v>
      </c>
      <c r="H348" s="39">
        <f t="shared" si="59"/>
        <v>0</v>
      </c>
      <c r="I348" s="37">
        <f t="shared" si="60"/>
        <v>1070.3340227780004</v>
      </c>
      <c r="J348" s="40">
        <f t="shared" si="61"/>
        <v>-224.10157078961711</v>
      </c>
      <c r="K348" s="37">
        <f t="shared" si="62"/>
        <v>846.23245198838333</v>
      </c>
      <c r="L348" s="37">
        <f t="shared" si="63"/>
        <v>20075184.931224175</v>
      </c>
      <c r="M348" s="37">
        <f t="shared" si="64"/>
        <v>15871935.869494118</v>
      </c>
      <c r="N348" s="41">
        <f>'jan-juli'!M348</f>
        <v>13443030.332732016</v>
      </c>
      <c r="O348" s="41">
        <f t="shared" si="65"/>
        <v>2428905.5367621016</v>
      </c>
      <c r="Q348" s="63"/>
      <c r="R348" s="64"/>
      <c r="S348" s="64"/>
      <c r="T348" s="64"/>
    </row>
    <row r="349" spans="1:20" s="34" customFormat="1" x14ac:dyDescent="0.2">
      <c r="A349" s="33">
        <v>1811</v>
      </c>
      <c r="B349" s="34" t="s">
        <v>401</v>
      </c>
      <c r="C349" s="36">
        <v>25578</v>
      </c>
      <c r="D349" s="36">
        <v>1473</v>
      </c>
      <c r="E349" s="37">
        <f t="shared" si="56"/>
        <v>17364.562118126272</v>
      </c>
      <c r="F349" s="38">
        <f t="shared" si="57"/>
        <v>0.9461545972394837</v>
      </c>
      <c r="G349" s="39">
        <f t="shared" si="58"/>
        <v>592.92752605450949</v>
      </c>
      <c r="H349" s="39">
        <f t="shared" si="59"/>
        <v>0</v>
      </c>
      <c r="I349" s="37">
        <f t="shared" si="60"/>
        <v>592.92752605450949</v>
      </c>
      <c r="J349" s="40">
        <f t="shared" si="61"/>
        <v>-224.10157078961711</v>
      </c>
      <c r="K349" s="37">
        <f t="shared" si="62"/>
        <v>368.8259552648924</v>
      </c>
      <c r="L349" s="37">
        <f t="shared" si="63"/>
        <v>873382.24587829248</v>
      </c>
      <c r="M349" s="37">
        <f t="shared" si="64"/>
        <v>543280.63210518647</v>
      </c>
      <c r="N349" s="41">
        <f>'jan-juli'!M349</f>
        <v>393830.11730188853</v>
      </c>
      <c r="O349" s="41">
        <f t="shared" si="65"/>
        <v>149450.51480329793</v>
      </c>
      <c r="Q349" s="63"/>
      <c r="R349" s="64"/>
      <c r="S349" s="64"/>
      <c r="T349" s="64"/>
    </row>
    <row r="350" spans="1:20" s="34" customFormat="1" x14ac:dyDescent="0.2">
      <c r="A350" s="33">
        <v>1812</v>
      </c>
      <c r="B350" s="34" t="s">
        <v>402</v>
      </c>
      <c r="C350" s="36">
        <v>25100</v>
      </c>
      <c r="D350" s="36">
        <v>2047</v>
      </c>
      <c r="E350" s="37">
        <f t="shared" si="56"/>
        <v>12261.846604787494</v>
      </c>
      <c r="F350" s="38">
        <f t="shared" si="57"/>
        <v>0.66811949859965236</v>
      </c>
      <c r="G350" s="39">
        <f t="shared" si="58"/>
        <v>3654.5568340577765</v>
      </c>
      <c r="H350" s="39">
        <f t="shared" si="59"/>
        <v>1489.47770671277</v>
      </c>
      <c r="I350" s="37">
        <f t="shared" si="60"/>
        <v>5144.0345407705463</v>
      </c>
      <c r="J350" s="40">
        <f t="shared" si="61"/>
        <v>-224.10157078961711</v>
      </c>
      <c r="K350" s="37">
        <f t="shared" si="62"/>
        <v>4919.9329699809296</v>
      </c>
      <c r="L350" s="37">
        <f t="shared" si="63"/>
        <v>10529838.704957308</v>
      </c>
      <c r="M350" s="37">
        <f t="shared" si="64"/>
        <v>10071102.789550962</v>
      </c>
      <c r="N350" s="41">
        <f>'jan-juli'!M350</f>
        <v>9660685.0359010268</v>
      </c>
      <c r="O350" s="41">
        <f t="shared" si="65"/>
        <v>410417.75364993513</v>
      </c>
      <c r="Q350" s="63"/>
      <c r="R350" s="64"/>
      <c r="S350" s="64"/>
      <c r="T350" s="64"/>
    </row>
    <row r="351" spans="1:20" s="34" customFormat="1" x14ac:dyDescent="0.2">
      <c r="A351" s="33">
        <v>1813</v>
      </c>
      <c r="B351" s="34" t="s">
        <v>403</v>
      </c>
      <c r="C351" s="36">
        <v>113873</v>
      </c>
      <c r="D351" s="36">
        <v>7956</v>
      </c>
      <c r="E351" s="37">
        <f t="shared" si="56"/>
        <v>14312.845651080945</v>
      </c>
      <c r="F351" s="38">
        <f t="shared" si="57"/>
        <v>0.77987366570062744</v>
      </c>
      <c r="G351" s="39">
        <f t="shared" si="58"/>
        <v>2423.957406281706</v>
      </c>
      <c r="H351" s="39">
        <f t="shared" si="59"/>
        <v>771.62804051006219</v>
      </c>
      <c r="I351" s="37">
        <f t="shared" si="60"/>
        <v>3195.5854467917679</v>
      </c>
      <c r="J351" s="40">
        <f t="shared" si="61"/>
        <v>-224.10157078961711</v>
      </c>
      <c r="K351" s="37">
        <f t="shared" si="62"/>
        <v>2971.4838760021507</v>
      </c>
      <c r="L351" s="37">
        <f t="shared" si="63"/>
        <v>25424077.814675305</v>
      </c>
      <c r="M351" s="37">
        <f t="shared" si="64"/>
        <v>23641125.717473112</v>
      </c>
      <c r="N351" s="41">
        <f>'jan-juli'!M351</f>
        <v>23783585.024733067</v>
      </c>
      <c r="O351" s="41">
        <f t="shared" si="65"/>
        <v>-142459.30725995451</v>
      </c>
      <c r="Q351" s="63"/>
      <c r="R351" s="64"/>
      <c r="S351" s="64"/>
      <c r="T351" s="64"/>
    </row>
    <row r="352" spans="1:20" s="34" customFormat="1" x14ac:dyDescent="0.2">
      <c r="A352" s="33">
        <v>1815</v>
      </c>
      <c r="B352" s="34" t="s">
        <v>404</v>
      </c>
      <c r="C352" s="36">
        <v>15502</v>
      </c>
      <c r="D352" s="36">
        <v>1234</v>
      </c>
      <c r="E352" s="37">
        <f t="shared" si="56"/>
        <v>12562.398703403565</v>
      </c>
      <c r="F352" s="38">
        <f t="shared" si="57"/>
        <v>0.68449588332395972</v>
      </c>
      <c r="G352" s="39">
        <f t="shared" si="58"/>
        <v>3474.2255748881335</v>
      </c>
      <c r="H352" s="39">
        <f t="shared" si="59"/>
        <v>1384.2844721971449</v>
      </c>
      <c r="I352" s="37">
        <f t="shared" si="60"/>
        <v>4858.5100470852785</v>
      </c>
      <c r="J352" s="40">
        <f t="shared" si="61"/>
        <v>-224.10157078961711</v>
      </c>
      <c r="K352" s="37">
        <f t="shared" si="62"/>
        <v>4634.4084762956618</v>
      </c>
      <c r="L352" s="37">
        <f t="shared" si="63"/>
        <v>5995401.3981032334</v>
      </c>
      <c r="M352" s="37">
        <f t="shared" si="64"/>
        <v>5718860.059748847</v>
      </c>
      <c r="N352" s="41">
        <f>'jan-juli'!M352</f>
        <v>5694219.8995123943</v>
      </c>
      <c r="O352" s="41">
        <f t="shared" si="65"/>
        <v>24640.160236452706</v>
      </c>
      <c r="Q352" s="63"/>
      <c r="R352" s="64"/>
      <c r="S352" s="64"/>
      <c r="T352" s="64"/>
    </row>
    <row r="353" spans="1:20" s="34" customFormat="1" x14ac:dyDescent="0.2">
      <c r="A353" s="33">
        <v>1816</v>
      </c>
      <c r="B353" s="34" t="s">
        <v>405</v>
      </c>
      <c r="C353" s="36">
        <v>6363</v>
      </c>
      <c r="D353" s="36">
        <v>528</v>
      </c>
      <c r="E353" s="37">
        <f t="shared" si="56"/>
        <v>12051.136363636364</v>
      </c>
      <c r="F353" s="38">
        <f t="shared" si="57"/>
        <v>0.65663838770296745</v>
      </c>
      <c r="G353" s="39">
        <f t="shared" si="58"/>
        <v>3780.9829787484541</v>
      </c>
      <c r="H353" s="39">
        <f t="shared" si="59"/>
        <v>1563.2262911156654</v>
      </c>
      <c r="I353" s="37">
        <f t="shared" si="60"/>
        <v>5344.2092698641191</v>
      </c>
      <c r="J353" s="40">
        <f t="shared" si="61"/>
        <v>-224.10157078961711</v>
      </c>
      <c r="K353" s="37">
        <f t="shared" si="62"/>
        <v>5120.1076990745023</v>
      </c>
      <c r="L353" s="37">
        <f t="shared" si="63"/>
        <v>2821742.4944882547</v>
      </c>
      <c r="M353" s="37">
        <f t="shared" si="64"/>
        <v>2703416.865111337</v>
      </c>
      <c r="N353" s="41">
        <f>'jan-juli'!M353</f>
        <v>2650082.33949963</v>
      </c>
      <c r="O353" s="41">
        <f t="shared" si="65"/>
        <v>53334.525611707009</v>
      </c>
      <c r="Q353" s="63"/>
      <c r="R353" s="64"/>
      <c r="S353" s="64"/>
      <c r="T353" s="64"/>
    </row>
    <row r="354" spans="1:20" s="34" customFormat="1" x14ac:dyDescent="0.2">
      <c r="A354" s="33">
        <v>1818</v>
      </c>
      <c r="B354" s="34" t="s">
        <v>320</v>
      </c>
      <c r="C354" s="36">
        <v>28813</v>
      </c>
      <c r="D354" s="36">
        <v>1788</v>
      </c>
      <c r="E354" s="37">
        <f t="shared" si="56"/>
        <v>16114.653243847875</v>
      </c>
      <c r="F354" s="38">
        <f t="shared" si="57"/>
        <v>0.878049970155657</v>
      </c>
      <c r="G354" s="39">
        <f t="shared" si="58"/>
        <v>1342.8728506215477</v>
      </c>
      <c r="H354" s="39">
        <f t="shared" si="59"/>
        <v>140.9953830416365</v>
      </c>
      <c r="I354" s="37">
        <f t="shared" si="60"/>
        <v>1483.8682336631841</v>
      </c>
      <c r="J354" s="40">
        <f t="shared" si="61"/>
        <v>-224.10157078961711</v>
      </c>
      <c r="K354" s="37">
        <f t="shared" si="62"/>
        <v>1259.7666628735669</v>
      </c>
      <c r="L354" s="37">
        <f t="shared" si="63"/>
        <v>2653156.4017897733</v>
      </c>
      <c r="M354" s="37">
        <f t="shared" si="64"/>
        <v>2252462.7932179375</v>
      </c>
      <c r="N354" s="41">
        <f>'jan-juli'!M354</f>
        <v>2793679.9678510195</v>
      </c>
      <c r="O354" s="41">
        <f t="shared" si="65"/>
        <v>-541217.174633082</v>
      </c>
      <c r="Q354" s="63"/>
      <c r="R354" s="64"/>
      <c r="S354" s="64"/>
      <c r="T354" s="64"/>
    </row>
    <row r="355" spans="1:20" s="34" customFormat="1" x14ac:dyDescent="0.2">
      <c r="A355" s="33">
        <v>1820</v>
      </c>
      <c r="B355" s="34" t="s">
        <v>406</v>
      </c>
      <c r="C355" s="36">
        <v>108791</v>
      </c>
      <c r="D355" s="36">
        <v>7428</v>
      </c>
      <c r="E355" s="37">
        <f t="shared" si="56"/>
        <v>14646.068928379105</v>
      </c>
      <c r="F355" s="38">
        <f t="shared" si="57"/>
        <v>0.79803022695325765</v>
      </c>
      <c r="G355" s="39">
        <f t="shared" si="58"/>
        <v>2224.0234399028095</v>
      </c>
      <c r="H355" s="39">
        <f t="shared" si="59"/>
        <v>654.999893455706</v>
      </c>
      <c r="I355" s="37">
        <f t="shared" si="60"/>
        <v>2879.0233333585156</v>
      </c>
      <c r="J355" s="40">
        <f t="shared" si="61"/>
        <v>-224.10157078961711</v>
      </c>
      <c r="K355" s="37">
        <f t="shared" si="62"/>
        <v>2654.9217625688984</v>
      </c>
      <c r="L355" s="37">
        <f t="shared" si="63"/>
        <v>21385385.320187055</v>
      </c>
      <c r="M355" s="37">
        <f t="shared" si="64"/>
        <v>19720758.852361776</v>
      </c>
      <c r="N355" s="41">
        <f>'jan-juli'!M355</f>
        <v>18328152.685233429</v>
      </c>
      <c r="O355" s="41">
        <f t="shared" si="65"/>
        <v>1392606.1671283469</v>
      </c>
      <c r="Q355" s="63"/>
      <c r="R355" s="64"/>
      <c r="S355" s="64"/>
      <c r="T355" s="64"/>
    </row>
    <row r="356" spans="1:20" s="34" customFormat="1" x14ac:dyDescent="0.2">
      <c r="A356" s="33">
        <v>1822</v>
      </c>
      <c r="B356" s="34" t="s">
        <v>407</v>
      </c>
      <c r="C356" s="36">
        <v>27030</v>
      </c>
      <c r="D356" s="36">
        <v>2278</v>
      </c>
      <c r="E356" s="37">
        <f t="shared" si="56"/>
        <v>11865.671641791045</v>
      </c>
      <c r="F356" s="38">
        <f t="shared" si="57"/>
        <v>0.64653284642838982</v>
      </c>
      <c r="G356" s="39">
        <f t="shared" si="58"/>
        <v>3892.2618118556456</v>
      </c>
      <c r="H356" s="39">
        <f t="shared" si="59"/>
        <v>1628.1389437615271</v>
      </c>
      <c r="I356" s="37">
        <f t="shared" si="60"/>
        <v>5520.4007556171728</v>
      </c>
      <c r="J356" s="40">
        <f t="shared" si="61"/>
        <v>-224.10157078961711</v>
      </c>
      <c r="K356" s="37">
        <f t="shared" si="62"/>
        <v>5296.299184827556</v>
      </c>
      <c r="L356" s="37">
        <f t="shared" si="63"/>
        <v>12575472.92129592</v>
      </c>
      <c r="M356" s="37">
        <f t="shared" si="64"/>
        <v>12064969.543037172</v>
      </c>
      <c r="N356" s="41">
        <f>'jan-juli'!M356</f>
        <v>11728117.934432115</v>
      </c>
      <c r="O356" s="41">
        <f t="shared" si="65"/>
        <v>336851.608605057</v>
      </c>
      <c r="Q356" s="63"/>
      <c r="R356" s="64"/>
      <c r="S356" s="64"/>
      <c r="T356" s="64"/>
    </row>
    <row r="357" spans="1:20" s="34" customFormat="1" x14ac:dyDescent="0.2">
      <c r="A357" s="33">
        <v>1824</v>
      </c>
      <c r="B357" s="34" t="s">
        <v>408</v>
      </c>
      <c r="C357" s="36">
        <v>196459</v>
      </c>
      <c r="D357" s="36">
        <v>13465</v>
      </c>
      <c r="E357" s="37">
        <f t="shared" si="56"/>
        <v>14590.345339769774</v>
      </c>
      <c r="F357" s="38">
        <f t="shared" si="57"/>
        <v>0.7949939782313642</v>
      </c>
      <c r="G357" s="39">
        <f t="shared" si="58"/>
        <v>2257.4575930684082</v>
      </c>
      <c r="H357" s="39">
        <f t="shared" si="59"/>
        <v>674.50314946897197</v>
      </c>
      <c r="I357" s="37">
        <f t="shared" si="60"/>
        <v>2931.9607425373802</v>
      </c>
      <c r="J357" s="40">
        <f t="shared" si="61"/>
        <v>-224.10157078961711</v>
      </c>
      <c r="K357" s="37">
        <f t="shared" si="62"/>
        <v>2707.859171747763</v>
      </c>
      <c r="L357" s="37">
        <f t="shared" si="63"/>
        <v>39478851.398265824</v>
      </c>
      <c r="M357" s="37">
        <f t="shared" si="64"/>
        <v>36461323.747583628</v>
      </c>
      <c r="N357" s="41">
        <f>'jan-juli'!M357</f>
        <v>33550446.877580516</v>
      </c>
      <c r="O357" s="41">
        <f t="shared" si="65"/>
        <v>2910876.8700031117</v>
      </c>
      <c r="Q357" s="63"/>
      <c r="R357" s="64"/>
      <c r="S357" s="64"/>
      <c r="T357" s="64"/>
    </row>
    <row r="358" spans="1:20" s="34" customFormat="1" x14ac:dyDescent="0.2">
      <c r="A358" s="33">
        <v>1825</v>
      </c>
      <c r="B358" s="34" t="s">
        <v>409</v>
      </c>
      <c r="C358" s="36">
        <v>20447</v>
      </c>
      <c r="D358" s="36">
        <v>1469</v>
      </c>
      <c r="E358" s="37">
        <f t="shared" si="56"/>
        <v>13918.992511912866</v>
      </c>
      <c r="F358" s="38">
        <f t="shared" si="57"/>
        <v>0.75841352430886222</v>
      </c>
      <c r="G358" s="39">
        <f t="shared" si="58"/>
        <v>2660.2692897825532</v>
      </c>
      <c r="H358" s="39">
        <f t="shared" si="59"/>
        <v>909.47663921888977</v>
      </c>
      <c r="I358" s="37">
        <f t="shared" si="60"/>
        <v>3569.7459290014431</v>
      </c>
      <c r="J358" s="40">
        <f t="shared" si="61"/>
        <v>-224.10157078961711</v>
      </c>
      <c r="K358" s="37">
        <f t="shared" si="62"/>
        <v>3345.6443582118259</v>
      </c>
      <c r="L358" s="37">
        <f t="shared" si="63"/>
        <v>5243956.76970312</v>
      </c>
      <c r="M358" s="37">
        <f t="shared" si="64"/>
        <v>4914751.5622131722</v>
      </c>
      <c r="N358" s="41">
        <f>'jan-juli'!M358</f>
        <v>4766191.6794033265</v>
      </c>
      <c r="O358" s="41">
        <f t="shared" si="65"/>
        <v>148559.88280984573</v>
      </c>
      <c r="Q358" s="63"/>
      <c r="R358" s="64"/>
      <c r="S358" s="64"/>
      <c r="T358" s="64"/>
    </row>
    <row r="359" spans="1:20" s="34" customFormat="1" x14ac:dyDescent="0.2">
      <c r="A359" s="33">
        <v>1826</v>
      </c>
      <c r="B359" s="34" t="s">
        <v>410</v>
      </c>
      <c r="C359" s="36">
        <v>18977</v>
      </c>
      <c r="D359" s="36">
        <v>1414</v>
      </c>
      <c r="E359" s="37">
        <f t="shared" si="56"/>
        <v>13420.79207920792</v>
      </c>
      <c r="F359" s="38">
        <f t="shared" si="57"/>
        <v>0.73126774161973629</v>
      </c>
      <c r="G359" s="39">
        <f t="shared" si="58"/>
        <v>2959.1895494055207</v>
      </c>
      <c r="H359" s="39">
        <f t="shared" si="59"/>
        <v>1083.8467906656206</v>
      </c>
      <c r="I359" s="37">
        <f t="shared" si="60"/>
        <v>4043.0363400711412</v>
      </c>
      <c r="J359" s="40">
        <f t="shared" si="61"/>
        <v>-224.10157078961711</v>
      </c>
      <c r="K359" s="37">
        <f t="shared" si="62"/>
        <v>3818.934769281524</v>
      </c>
      <c r="L359" s="37">
        <f t="shared" si="63"/>
        <v>5716853.3848605938</v>
      </c>
      <c r="M359" s="37">
        <f t="shared" si="64"/>
        <v>5399973.763764075</v>
      </c>
      <c r="N359" s="41">
        <f>'jan-juli'!M359</f>
        <v>5099269.5607054504</v>
      </c>
      <c r="O359" s="41">
        <f t="shared" si="65"/>
        <v>300704.20305862464</v>
      </c>
      <c r="Q359" s="63"/>
      <c r="R359" s="64"/>
      <c r="S359" s="64"/>
      <c r="T359" s="64"/>
    </row>
    <row r="360" spans="1:20" s="34" customFormat="1" x14ac:dyDescent="0.2">
      <c r="A360" s="33">
        <v>1827</v>
      </c>
      <c r="B360" s="34" t="s">
        <v>411</v>
      </c>
      <c r="C360" s="36">
        <v>19680</v>
      </c>
      <c r="D360" s="36">
        <v>1410</v>
      </c>
      <c r="E360" s="37">
        <f t="shared" si="56"/>
        <v>13957.446808510638</v>
      </c>
      <c r="F360" s="38">
        <f t="shared" si="57"/>
        <v>0.76050880948001043</v>
      </c>
      <c r="G360" s="39">
        <f t="shared" si="58"/>
        <v>2637.1967118238899</v>
      </c>
      <c r="H360" s="39">
        <f t="shared" si="59"/>
        <v>896.01763540966942</v>
      </c>
      <c r="I360" s="37">
        <f t="shared" si="60"/>
        <v>3533.2143472335592</v>
      </c>
      <c r="J360" s="40">
        <f t="shared" si="61"/>
        <v>-224.10157078961711</v>
      </c>
      <c r="K360" s="37">
        <f t="shared" si="62"/>
        <v>3309.112776443942</v>
      </c>
      <c r="L360" s="37">
        <f t="shared" si="63"/>
        <v>4981832.2295993185</v>
      </c>
      <c r="M360" s="37">
        <f t="shared" si="64"/>
        <v>4665849.0147859585</v>
      </c>
      <c r="N360" s="41">
        <f>'jan-juli'!M360</f>
        <v>4392580.6793456031</v>
      </c>
      <c r="O360" s="41">
        <f t="shared" si="65"/>
        <v>273268.33544035535</v>
      </c>
      <c r="Q360" s="63"/>
      <c r="R360" s="64"/>
      <c r="S360" s="64"/>
      <c r="T360" s="64"/>
    </row>
    <row r="361" spans="1:20" s="34" customFormat="1" x14ac:dyDescent="0.2">
      <c r="A361" s="33">
        <v>1828</v>
      </c>
      <c r="B361" s="34" t="s">
        <v>412</v>
      </c>
      <c r="C361" s="36">
        <v>22470</v>
      </c>
      <c r="D361" s="36">
        <v>1837</v>
      </c>
      <c r="E361" s="37">
        <f t="shared" si="56"/>
        <v>12231.899836690256</v>
      </c>
      <c r="F361" s="38">
        <f t="shared" si="57"/>
        <v>0.66648776886671024</v>
      </c>
      <c r="G361" s="39">
        <f t="shared" si="58"/>
        <v>3672.5248949161191</v>
      </c>
      <c r="H361" s="39">
        <f t="shared" si="59"/>
        <v>1499.9590755468032</v>
      </c>
      <c r="I361" s="37">
        <f t="shared" si="60"/>
        <v>5172.4839704629221</v>
      </c>
      <c r="J361" s="40">
        <f t="shared" si="61"/>
        <v>-224.10157078961711</v>
      </c>
      <c r="K361" s="37">
        <f t="shared" si="62"/>
        <v>4948.3823996733054</v>
      </c>
      <c r="L361" s="37">
        <f t="shared" si="63"/>
        <v>9501853.0537403878</v>
      </c>
      <c r="M361" s="37">
        <f t="shared" si="64"/>
        <v>9090178.4681998622</v>
      </c>
      <c r="N361" s="41">
        <f>'jan-juli'!M361</f>
        <v>8766868.7645091303</v>
      </c>
      <c r="O361" s="41">
        <f t="shared" si="65"/>
        <v>323309.7036907319</v>
      </c>
      <c r="Q361" s="63"/>
      <c r="R361" s="64"/>
      <c r="S361" s="64"/>
      <c r="T361" s="64"/>
    </row>
    <row r="362" spans="1:20" s="34" customFormat="1" x14ac:dyDescent="0.2">
      <c r="A362" s="33">
        <v>1832</v>
      </c>
      <c r="B362" s="34" t="s">
        <v>413</v>
      </c>
      <c r="C362" s="36">
        <v>85986</v>
      </c>
      <c r="D362" s="36">
        <v>4524</v>
      </c>
      <c r="E362" s="37">
        <f t="shared" si="56"/>
        <v>19006.631299734749</v>
      </c>
      <c r="F362" s="38">
        <f t="shared" si="57"/>
        <v>1.0356271272460038</v>
      </c>
      <c r="G362" s="39">
        <f t="shared" si="58"/>
        <v>-392.31398291057627</v>
      </c>
      <c r="H362" s="39">
        <f t="shared" si="59"/>
        <v>0</v>
      </c>
      <c r="I362" s="37">
        <f t="shared" si="60"/>
        <v>-392.31398291057627</v>
      </c>
      <c r="J362" s="40">
        <f t="shared" si="61"/>
        <v>-224.10157078961711</v>
      </c>
      <c r="K362" s="37">
        <f t="shared" si="62"/>
        <v>-616.41555370019341</v>
      </c>
      <c r="L362" s="37">
        <f t="shared" si="63"/>
        <v>-1774828.458687447</v>
      </c>
      <c r="M362" s="37">
        <f t="shared" si="64"/>
        <v>-2788663.9649396748</v>
      </c>
      <c r="N362" s="41">
        <f>'jan-juli'!M362</f>
        <v>-3378900.1692642551</v>
      </c>
      <c r="O362" s="41">
        <f t="shared" si="65"/>
        <v>590236.20432458026</v>
      </c>
      <c r="Q362" s="63"/>
      <c r="R362" s="64"/>
      <c r="S362" s="64"/>
      <c r="T362" s="64"/>
    </row>
    <row r="363" spans="1:20" s="34" customFormat="1" x14ac:dyDescent="0.2">
      <c r="A363" s="33">
        <v>1833</v>
      </c>
      <c r="B363" s="34" t="s">
        <v>414</v>
      </c>
      <c r="C363" s="36">
        <v>418268</v>
      </c>
      <c r="D363" s="36">
        <v>26101</v>
      </c>
      <c r="E363" s="37">
        <f t="shared" si="56"/>
        <v>16024.979885828128</v>
      </c>
      <c r="F363" s="38">
        <f t="shared" si="57"/>
        <v>0.87316387747084823</v>
      </c>
      <c r="G363" s="39">
        <f t="shared" si="58"/>
        <v>1396.6768654333957</v>
      </c>
      <c r="H363" s="39">
        <f t="shared" si="59"/>
        <v>172.38105834854795</v>
      </c>
      <c r="I363" s="37">
        <f t="shared" si="60"/>
        <v>1569.0579237819436</v>
      </c>
      <c r="J363" s="40">
        <f t="shared" si="61"/>
        <v>-224.10157078961711</v>
      </c>
      <c r="K363" s="37">
        <f t="shared" si="62"/>
        <v>1344.9563529923264</v>
      </c>
      <c r="L363" s="37">
        <f t="shared" si="63"/>
        <v>40953980.86863251</v>
      </c>
      <c r="M363" s="37">
        <f t="shared" si="64"/>
        <v>35104705.769452713</v>
      </c>
      <c r="N363" s="41">
        <f>'jan-juli'!M363</f>
        <v>29473523.093333032</v>
      </c>
      <c r="O363" s="41">
        <f t="shared" si="65"/>
        <v>5631182.6761196814</v>
      </c>
      <c r="Q363" s="63"/>
      <c r="R363" s="64"/>
      <c r="S363" s="64"/>
      <c r="T363" s="64"/>
    </row>
    <row r="364" spans="1:20" s="34" customFormat="1" x14ac:dyDescent="0.2">
      <c r="A364" s="33">
        <v>1834</v>
      </c>
      <c r="B364" s="34" t="s">
        <v>415</v>
      </c>
      <c r="C364" s="36">
        <v>36854</v>
      </c>
      <c r="D364" s="36">
        <v>1920</v>
      </c>
      <c r="E364" s="37">
        <f t="shared" si="56"/>
        <v>19194.791666666668</v>
      </c>
      <c r="F364" s="38">
        <f t="shared" si="57"/>
        <v>1.0458795479508753</v>
      </c>
      <c r="G364" s="39">
        <f t="shared" si="58"/>
        <v>-505.21020306972787</v>
      </c>
      <c r="H364" s="39">
        <f t="shared" si="59"/>
        <v>0</v>
      </c>
      <c r="I364" s="37">
        <f t="shared" si="60"/>
        <v>-505.21020306972787</v>
      </c>
      <c r="J364" s="40">
        <f t="shared" si="61"/>
        <v>-224.10157078961711</v>
      </c>
      <c r="K364" s="37">
        <f t="shared" si="62"/>
        <v>-729.31177385934495</v>
      </c>
      <c r="L364" s="37">
        <f t="shared" si="63"/>
        <v>-970003.58989387751</v>
      </c>
      <c r="M364" s="37">
        <f t="shared" si="64"/>
        <v>-1400278.6058099424</v>
      </c>
      <c r="N364" s="41">
        <f>'jan-juli'!M364</f>
        <v>-1205855.2442500824</v>
      </c>
      <c r="O364" s="41">
        <f t="shared" si="65"/>
        <v>-194423.36155985994</v>
      </c>
      <c r="Q364" s="63"/>
      <c r="R364" s="64"/>
      <c r="S364" s="64"/>
      <c r="T364" s="64"/>
    </row>
    <row r="365" spans="1:20" s="34" customFormat="1" x14ac:dyDescent="0.2">
      <c r="A365" s="33">
        <v>1835</v>
      </c>
      <c r="B365" s="34" t="s">
        <v>416</v>
      </c>
      <c r="C365" s="36">
        <v>7720</v>
      </c>
      <c r="D365" s="36">
        <v>465</v>
      </c>
      <c r="E365" s="37">
        <f t="shared" si="56"/>
        <v>16602.15053763441</v>
      </c>
      <c r="F365" s="38">
        <f t="shared" si="57"/>
        <v>0.90461256370222598</v>
      </c>
      <c r="G365" s="39">
        <f t="shared" si="58"/>
        <v>1050.3744743496266</v>
      </c>
      <c r="H365" s="39">
        <f t="shared" si="59"/>
        <v>0</v>
      </c>
      <c r="I365" s="37">
        <f t="shared" si="60"/>
        <v>1050.3744743496266</v>
      </c>
      <c r="J365" s="40">
        <f t="shared" si="61"/>
        <v>-224.10157078961711</v>
      </c>
      <c r="K365" s="37">
        <f t="shared" si="62"/>
        <v>826.27290356000947</v>
      </c>
      <c r="L365" s="37">
        <f t="shared" si="63"/>
        <v>488424.13057257637</v>
      </c>
      <c r="M365" s="37">
        <f t="shared" si="64"/>
        <v>384216.90015540441</v>
      </c>
      <c r="N365" s="41">
        <f>'jan-juli'!M365</f>
        <v>587482.45808206103</v>
      </c>
      <c r="O365" s="41">
        <f t="shared" si="65"/>
        <v>-203265.55792665662</v>
      </c>
      <c r="Q365" s="63"/>
      <c r="R365" s="64"/>
      <c r="S365" s="64"/>
      <c r="T365" s="64"/>
    </row>
    <row r="366" spans="1:20" s="34" customFormat="1" x14ac:dyDescent="0.2">
      <c r="A366" s="33">
        <v>1836</v>
      </c>
      <c r="B366" s="34" t="s">
        <v>417</v>
      </c>
      <c r="C366" s="36">
        <v>16668</v>
      </c>
      <c r="D366" s="36">
        <v>1267</v>
      </c>
      <c r="E366" s="37">
        <f t="shared" si="56"/>
        <v>13155.485398579322</v>
      </c>
      <c r="F366" s="38">
        <f t="shared" si="57"/>
        <v>0.71681179773543502</v>
      </c>
      <c r="G366" s="39">
        <f t="shared" si="58"/>
        <v>3118.3735577826797</v>
      </c>
      <c r="H366" s="39">
        <f t="shared" si="59"/>
        <v>1176.7041288856303</v>
      </c>
      <c r="I366" s="37">
        <f t="shared" si="60"/>
        <v>4295.07768666831</v>
      </c>
      <c r="J366" s="40">
        <f t="shared" si="61"/>
        <v>-224.10157078961711</v>
      </c>
      <c r="K366" s="37">
        <f t="shared" si="62"/>
        <v>4070.9761158786928</v>
      </c>
      <c r="L366" s="37">
        <f t="shared" si="63"/>
        <v>5441863.4290087484</v>
      </c>
      <c r="M366" s="37">
        <f t="shared" si="64"/>
        <v>5157926.7388183037</v>
      </c>
      <c r="N366" s="41">
        <f>'jan-juli'!M366</f>
        <v>4972253.1707311189</v>
      </c>
      <c r="O366" s="41">
        <f t="shared" si="65"/>
        <v>185673.5680871848</v>
      </c>
      <c r="Q366" s="63"/>
      <c r="R366" s="64"/>
      <c r="S366" s="64"/>
      <c r="T366" s="64"/>
    </row>
    <row r="367" spans="1:20" s="34" customFormat="1" x14ac:dyDescent="0.2">
      <c r="A367" s="33">
        <v>1837</v>
      </c>
      <c r="B367" s="34" t="s">
        <v>418</v>
      </c>
      <c r="C367" s="36">
        <v>120975</v>
      </c>
      <c r="D367" s="36">
        <v>6435</v>
      </c>
      <c r="E367" s="37">
        <f t="shared" si="56"/>
        <v>18799.533799533798</v>
      </c>
      <c r="F367" s="38">
        <f t="shared" si="57"/>
        <v>1.0243428661999165</v>
      </c>
      <c r="G367" s="39">
        <f t="shared" si="58"/>
        <v>-268.05548279000578</v>
      </c>
      <c r="H367" s="39">
        <f t="shared" si="59"/>
        <v>0</v>
      </c>
      <c r="I367" s="37">
        <f t="shared" si="60"/>
        <v>-268.05548279000578</v>
      </c>
      <c r="J367" s="40">
        <f t="shared" si="61"/>
        <v>-224.10157078961711</v>
      </c>
      <c r="K367" s="37">
        <f t="shared" si="62"/>
        <v>-492.15705357962293</v>
      </c>
      <c r="L367" s="37">
        <f t="shared" si="63"/>
        <v>-1724937.0317536872</v>
      </c>
      <c r="M367" s="37">
        <f t="shared" si="64"/>
        <v>-3167030.6397848735</v>
      </c>
      <c r="N367" s="41">
        <f>'jan-juli'!M367</f>
        <v>-4384647.6545569198</v>
      </c>
      <c r="O367" s="41">
        <f t="shared" si="65"/>
        <v>1217617.0147720464</v>
      </c>
      <c r="Q367" s="63"/>
      <c r="R367" s="64"/>
      <c r="S367" s="64"/>
      <c r="T367" s="64"/>
    </row>
    <row r="368" spans="1:20" s="34" customFormat="1" x14ac:dyDescent="0.2">
      <c r="A368" s="33">
        <v>1838</v>
      </c>
      <c r="B368" s="34" t="s">
        <v>419</v>
      </c>
      <c r="C368" s="36">
        <v>31276</v>
      </c>
      <c r="D368" s="36">
        <v>2024</v>
      </c>
      <c r="E368" s="37">
        <f t="shared" si="56"/>
        <v>15452.569169960474</v>
      </c>
      <c r="F368" s="38">
        <f t="shared" si="57"/>
        <v>0.84197454907644087</v>
      </c>
      <c r="G368" s="39">
        <f t="shared" si="58"/>
        <v>1740.1232949539883</v>
      </c>
      <c r="H368" s="39">
        <f t="shared" si="59"/>
        <v>372.72480890222693</v>
      </c>
      <c r="I368" s="37">
        <f t="shared" si="60"/>
        <v>2112.8481038562154</v>
      </c>
      <c r="J368" s="40">
        <f t="shared" si="61"/>
        <v>-224.10157078961711</v>
      </c>
      <c r="K368" s="37">
        <f t="shared" si="62"/>
        <v>1888.7465330665982</v>
      </c>
      <c r="L368" s="37">
        <f t="shared" si="63"/>
        <v>4276404.5622049803</v>
      </c>
      <c r="M368" s="37">
        <f t="shared" si="64"/>
        <v>3822822.9829267948</v>
      </c>
      <c r="N368" s="41">
        <f>'jan-juli'!M368</f>
        <v>3346673.9680819153</v>
      </c>
      <c r="O368" s="41">
        <f t="shared" si="65"/>
        <v>476149.01484487951</v>
      </c>
      <c r="Q368" s="63"/>
      <c r="R368" s="64"/>
      <c r="S368" s="64"/>
      <c r="T368" s="64"/>
    </row>
    <row r="369" spans="1:20" s="34" customFormat="1" x14ac:dyDescent="0.2">
      <c r="A369" s="33">
        <v>1839</v>
      </c>
      <c r="B369" s="34" t="s">
        <v>420</v>
      </c>
      <c r="C369" s="36">
        <v>18202</v>
      </c>
      <c r="D369" s="36">
        <v>1043</v>
      </c>
      <c r="E369" s="37">
        <f t="shared" si="56"/>
        <v>17451.581975071909</v>
      </c>
      <c r="F369" s="38">
        <f t="shared" si="57"/>
        <v>0.95089610682320602</v>
      </c>
      <c r="G369" s="39">
        <f t="shared" si="58"/>
        <v>540.71561188712724</v>
      </c>
      <c r="H369" s="39">
        <f t="shared" si="59"/>
        <v>0</v>
      </c>
      <c r="I369" s="37">
        <f t="shared" si="60"/>
        <v>540.71561188712724</v>
      </c>
      <c r="J369" s="40">
        <f t="shared" si="61"/>
        <v>-224.10157078961711</v>
      </c>
      <c r="K369" s="37">
        <f t="shared" si="62"/>
        <v>316.61404109751015</v>
      </c>
      <c r="L369" s="37">
        <f t="shared" si="63"/>
        <v>563966.38319827372</v>
      </c>
      <c r="M369" s="37">
        <f t="shared" si="64"/>
        <v>330228.44486470311</v>
      </c>
      <c r="N369" s="41">
        <f>'jan-juli'!M369</f>
        <v>175800.82304539758</v>
      </c>
      <c r="O369" s="41">
        <f t="shared" si="65"/>
        <v>154427.62181930552</v>
      </c>
      <c r="Q369" s="63"/>
      <c r="R369" s="64"/>
      <c r="S369" s="64"/>
      <c r="T369" s="64"/>
    </row>
    <row r="370" spans="1:20" s="34" customFormat="1" x14ac:dyDescent="0.2">
      <c r="A370" s="33">
        <v>1840</v>
      </c>
      <c r="B370" s="34" t="s">
        <v>421</v>
      </c>
      <c r="C370" s="36">
        <v>68543</v>
      </c>
      <c r="D370" s="36">
        <v>4702</v>
      </c>
      <c r="E370" s="37">
        <f t="shared" si="56"/>
        <v>14577.413866439812</v>
      </c>
      <c r="F370" s="38">
        <f t="shared" si="57"/>
        <v>0.79428937233016206</v>
      </c>
      <c r="G370" s="39">
        <f t="shared" si="58"/>
        <v>2265.2164770663853</v>
      </c>
      <c r="H370" s="39">
        <f t="shared" si="59"/>
        <v>679.02916513445848</v>
      </c>
      <c r="I370" s="37">
        <f t="shared" si="60"/>
        <v>2944.2456422008436</v>
      </c>
      <c r="J370" s="40">
        <f t="shared" si="61"/>
        <v>-224.10157078961711</v>
      </c>
      <c r="K370" s="37">
        <f t="shared" si="62"/>
        <v>2720.1440714112264</v>
      </c>
      <c r="L370" s="37">
        <f t="shared" si="63"/>
        <v>13843843.009628367</v>
      </c>
      <c r="M370" s="37">
        <f t="shared" si="64"/>
        <v>12790117.423775587</v>
      </c>
      <c r="N370" s="41">
        <f>'jan-juli'!M370</f>
        <v>11568630.038498597</v>
      </c>
      <c r="O370" s="41">
        <f t="shared" si="65"/>
        <v>1221487.38527699</v>
      </c>
      <c r="Q370" s="63"/>
      <c r="R370" s="64"/>
      <c r="S370" s="64"/>
      <c r="T370" s="64"/>
    </row>
    <row r="371" spans="1:20" s="34" customFormat="1" x14ac:dyDescent="0.2">
      <c r="A371" s="33">
        <v>1841</v>
      </c>
      <c r="B371" s="34" t="s">
        <v>422</v>
      </c>
      <c r="C371" s="36">
        <v>155124</v>
      </c>
      <c r="D371" s="36">
        <v>9729</v>
      </c>
      <c r="E371" s="37">
        <f t="shared" si="56"/>
        <v>15944.495837187789</v>
      </c>
      <c r="F371" s="38">
        <f t="shared" si="57"/>
        <v>0.86877848887841069</v>
      </c>
      <c r="G371" s="39">
        <f t="shared" si="58"/>
        <v>1444.9672946175992</v>
      </c>
      <c r="H371" s="39">
        <f t="shared" si="59"/>
        <v>200.55047537266663</v>
      </c>
      <c r="I371" s="37">
        <f t="shared" si="60"/>
        <v>1645.5177699902658</v>
      </c>
      <c r="J371" s="40">
        <f t="shared" si="61"/>
        <v>-224.10157078961711</v>
      </c>
      <c r="K371" s="37">
        <f t="shared" si="62"/>
        <v>1421.4161992006486</v>
      </c>
      <c r="L371" s="37">
        <f t="shared" si="63"/>
        <v>16009242.384235296</v>
      </c>
      <c r="M371" s="37">
        <f t="shared" si="64"/>
        <v>13828958.202023111</v>
      </c>
      <c r="N371" s="41">
        <f>'jan-juli'!M371</f>
        <v>11941031.687484656</v>
      </c>
      <c r="O371" s="41">
        <f t="shared" si="65"/>
        <v>1887926.5145384558</v>
      </c>
      <c r="Q371" s="63"/>
      <c r="R371" s="64"/>
      <c r="S371" s="64"/>
      <c r="T371" s="64"/>
    </row>
    <row r="372" spans="1:20" s="34" customFormat="1" x14ac:dyDescent="0.2">
      <c r="A372" s="33">
        <v>1845</v>
      </c>
      <c r="B372" s="34" t="s">
        <v>423</v>
      </c>
      <c r="C372" s="36">
        <v>46488</v>
      </c>
      <c r="D372" s="36">
        <v>1958</v>
      </c>
      <c r="E372" s="37">
        <f t="shared" si="56"/>
        <v>23742.594484167519</v>
      </c>
      <c r="F372" s="38">
        <f t="shared" si="57"/>
        <v>1.2936787446046989</v>
      </c>
      <c r="G372" s="39">
        <f t="shared" si="58"/>
        <v>-3233.8918935702386</v>
      </c>
      <c r="H372" s="39">
        <f t="shared" si="59"/>
        <v>0</v>
      </c>
      <c r="I372" s="37">
        <f t="shared" si="60"/>
        <v>-3233.8918935702386</v>
      </c>
      <c r="J372" s="40">
        <f t="shared" si="61"/>
        <v>-224.10157078961711</v>
      </c>
      <c r="K372" s="37">
        <f t="shared" si="62"/>
        <v>-3457.9934643598558</v>
      </c>
      <c r="L372" s="37">
        <f t="shared" si="63"/>
        <v>-6331960.3276105272</v>
      </c>
      <c r="M372" s="37">
        <f t="shared" si="64"/>
        <v>-6770751.2032165974</v>
      </c>
      <c r="N372" s="41">
        <f>'jan-juli'!M372</f>
        <v>-7136288.0042925309</v>
      </c>
      <c r="O372" s="41">
        <f t="shared" si="65"/>
        <v>365536.8010759335</v>
      </c>
      <c r="Q372" s="63"/>
      <c r="R372" s="64"/>
      <c r="S372" s="64"/>
      <c r="T372" s="64"/>
    </row>
    <row r="373" spans="1:20" s="34" customFormat="1" x14ac:dyDescent="0.2">
      <c r="A373" s="33">
        <v>1848</v>
      </c>
      <c r="B373" s="34" t="s">
        <v>424</v>
      </c>
      <c r="C373" s="36">
        <v>37169</v>
      </c>
      <c r="D373" s="36">
        <v>2543</v>
      </c>
      <c r="E373" s="37">
        <f t="shared" si="56"/>
        <v>14616.201337003538</v>
      </c>
      <c r="F373" s="38">
        <f t="shared" si="57"/>
        <v>0.79640281137570246</v>
      </c>
      <c r="G373" s="39">
        <f t="shared" si="58"/>
        <v>2241.9439947281498</v>
      </c>
      <c r="H373" s="39">
        <f t="shared" si="59"/>
        <v>665.45355043715438</v>
      </c>
      <c r="I373" s="37">
        <f t="shared" si="60"/>
        <v>2907.3975451653041</v>
      </c>
      <c r="J373" s="40">
        <f t="shared" si="61"/>
        <v>-224.10157078961711</v>
      </c>
      <c r="K373" s="37">
        <f t="shared" si="62"/>
        <v>2683.2959743756869</v>
      </c>
      <c r="L373" s="37">
        <f t="shared" si="63"/>
        <v>7393511.957355368</v>
      </c>
      <c r="M373" s="37">
        <f t="shared" si="64"/>
        <v>6823621.6628373722</v>
      </c>
      <c r="N373" s="41">
        <f>'jan-juli'!M373</f>
        <v>6739906.3245218936</v>
      </c>
      <c r="O373" s="41">
        <f t="shared" si="65"/>
        <v>83715.338315478526</v>
      </c>
      <c r="Q373" s="63"/>
      <c r="R373" s="64"/>
      <c r="S373" s="64"/>
      <c r="T373" s="64"/>
    </row>
    <row r="374" spans="1:20" s="34" customFormat="1" x14ac:dyDescent="0.2">
      <c r="A374" s="33">
        <v>1849</v>
      </c>
      <c r="B374" s="34" t="s">
        <v>425</v>
      </c>
      <c r="C374" s="36">
        <v>29685</v>
      </c>
      <c r="D374" s="36">
        <v>1810</v>
      </c>
      <c r="E374" s="37">
        <f t="shared" si="56"/>
        <v>16400.552486187844</v>
      </c>
      <c r="F374" s="38">
        <f t="shared" si="57"/>
        <v>0.89362795482622215</v>
      </c>
      <c r="G374" s="39">
        <f t="shared" si="58"/>
        <v>1171.3333052175665</v>
      </c>
      <c r="H374" s="39">
        <f t="shared" si="59"/>
        <v>40.930648222647505</v>
      </c>
      <c r="I374" s="37">
        <f t="shared" si="60"/>
        <v>1212.263953440214</v>
      </c>
      <c r="J374" s="40">
        <f t="shared" si="61"/>
        <v>-224.10157078961711</v>
      </c>
      <c r="K374" s="37">
        <f t="shared" si="62"/>
        <v>988.1623826505969</v>
      </c>
      <c r="L374" s="37">
        <f t="shared" si="63"/>
        <v>2194197.7557267873</v>
      </c>
      <c r="M374" s="37">
        <f t="shared" si="64"/>
        <v>1788573.9125975803</v>
      </c>
      <c r="N374" s="41">
        <f>'jan-juli'!M374</f>
        <v>1437839.587451746</v>
      </c>
      <c r="O374" s="41">
        <f t="shared" si="65"/>
        <v>350734.32514583436</v>
      </c>
      <c r="Q374" s="63"/>
      <c r="R374" s="64"/>
      <c r="S374" s="64"/>
      <c r="T374" s="64"/>
    </row>
    <row r="375" spans="1:20" s="34" customFormat="1" x14ac:dyDescent="0.2">
      <c r="A375" s="33">
        <v>1850</v>
      </c>
      <c r="B375" s="34" t="s">
        <v>426</v>
      </c>
      <c r="C375" s="36">
        <v>30327</v>
      </c>
      <c r="D375" s="36">
        <v>1960</v>
      </c>
      <c r="E375" s="37">
        <f t="shared" si="56"/>
        <v>15472.959183673469</v>
      </c>
      <c r="F375" s="38">
        <f t="shared" si="57"/>
        <v>0.8430855534934304</v>
      </c>
      <c r="G375" s="39">
        <f t="shared" si="58"/>
        <v>1727.8892867261914</v>
      </c>
      <c r="H375" s="39">
        <f t="shared" si="59"/>
        <v>365.58830410267871</v>
      </c>
      <c r="I375" s="37">
        <f t="shared" si="60"/>
        <v>2093.4775908288702</v>
      </c>
      <c r="J375" s="40">
        <f t="shared" si="61"/>
        <v>-224.10157078961711</v>
      </c>
      <c r="K375" s="37">
        <f t="shared" si="62"/>
        <v>1869.376020039253</v>
      </c>
      <c r="L375" s="37">
        <f t="shared" si="63"/>
        <v>4103216.0780245857</v>
      </c>
      <c r="M375" s="37">
        <f t="shared" si="64"/>
        <v>3663976.9992769361</v>
      </c>
      <c r="N375" s="41">
        <f>'jan-juli'!M375</f>
        <v>3112851.8663243852</v>
      </c>
      <c r="O375" s="41">
        <f t="shared" si="65"/>
        <v>551125.13295255089</v>
      </c>
      <c r="Q375" s="63"/>
      <c r="R375" s="64"/>
      <c r="S375" s="64"/>
      <c r="T375" s="64"/>
    </row>
    <row r="376" spans="1:20" s="34" customFormat="1" x14ac:dyDescent="0.2">
      <c r="A376" s="33">
        <v>1851</v>
      </c>
      <c r="B376" s="34" t="s">
        <v>427</v>
      </c>
      <c r="C376" s="36">
        <v>32423</v>
      </c>
      <c r="D376" s="36">
        <v>2134</v>
      </c>
      <c r="E376" s="37">
        <f t="shared" si="56"/>
        <v>15193.533270852859</v>
      </c>
      <c r="F376" s="38">
        <f t="shared" si="57"/>
        <v>0.82786028549043922</v>
      </c>
      <c r="G376" s="39">
        <f t="shared" si="58"/>
        <v>1895.5448344185577</v>
      </c>
      <c r="H376" s="39">
        <f t="shared" si="59"/>
        <v>463.38737358989232</v>
      </c>
      <c r="I376" s="37">
        <f t="shared" si="60"/>
        <v>2358.9322080084498</v>
      </c>
      <c r="J376" s="40">
        <f t="shared" si="61"/>
        <v>-224.10157078961711</v>
      </c>
      <c r="K376" s="37">
        <f t="shared" si="62"/>
        <v>2134.8306372188326</v>
      </c>
      <c r="L376" s="37">
        <f t="shared" si="63"/>
        <v>5033961.3318900317</v>
      </c>
      <c r="M376" s="37">
        <f t="shared" si="64"/>
        <v>4555728.5798249887</v>
      </c>
      <c r="N376" s="41">
        <f>'jan-juli'!M376</f>
        <v>4054218.2054776712</v>
      </c>
      <c r="O376" s="41">
        <f t="shared" si="65"/>
        <v>501510.3743473175</v>
      </c>
      <c r="Q376" s="63"/>
      <c r="R376" s="64"/>
      <c r="S376" s="64"/>
      <c r="T376" s="64"/>
    </row>
    <row r="377" spans="1:20" s="34" customFormat="1" x14ac:dyDescent="0.2">
      <c r="A377" s="33">
        <v>1852</v>
      </c>
      <c r="B377" s="34" t="s">
        <v>428</v>
      </c>
      <c r="C377" s="36">
        <v>15950</v>
      </c>
      <c r="D377" s="36">
        <v>1252</v>
      </c>
      <c r="E377" s="37">
        <f t="shared" si="56"/>
        <v>12739.61661341853</v>
      </c>
      <c r="F377" s="38">
        <f t="shared" si="57"/>
        <v>0.69415207500522313</v>
      </c>
      <c r="G377" s="39">
        <f t="shared" si="58"/>
        <v>3367.8948288791548</v>
      </c>
      <c r="H377" s="39">
        <f t="shared" si="59"/>
        <v>1322.2582036919075</v>
      </c>
      <c r="I377" s="37">
        <f t="shared" si="60"/>
        <v>4690.1530325710628</v>
      </c>
      <c r="J377" s="40">
        <f t="shared" si="61"/>
        <v>-224.10157078961711</v>
      </c>
      <c r="K377" s="37">
        <f t="shared" si="62"/>
        <v>4466.0514617814461</v>
      </c>
      <c r="L377" s="37">
        <f t="shared" si="63"/>
        <v>5872071.5967789702</v>
      </c>
      <c r="M377" s="37">
        <f t="shared" si="64"/>
        <v>5591496.4301503701</v>
      </c>
      <c r="N377" s="41">
        <f>'jan-juli'!M377</f>
        <v>5173119.8656316996</v>
      </c>
      <c r="O377" s="41">
        <f t="shared" si="65"/>
        <v>418376.56451867055</v>
      </c>
      <c r="Q377" s="63"/>
      <c r="R377" s="64"/>
      <c r="S377" s="64"/>
      <c r="T377" s="64"/>
    </row>
    <row r="378" spans="1:20" s="34" customFormat="1" x14ac:dyDescent="0.2">
      <c r="A378" s="33">
        <v>1853</v>
      </c>
      <c r="B378" s="34" t="s">
        <v>429</v>
      </c>
      <c r="C378" s="36">
        <v>18650</v>
      </c>
      <c r="D378" s="36">
        <v>1402</v>
      </c>
      <c r="E378" s="37">
        <f t="shared" si="56"/>
        <v>13302.425106990015</v>
      </c>
      <c r="F378" s="38">
        <f t="shared" si="57"/>
        <v>0.72481820064292213</v>
      </c>
      <c r="G378" s="39">
        <f t="shared" si="58"/>
        <v>3030.209732736264</v>
      </c>
      <c r="H378" s="39">
        <f t="shared" si="59"/>
        <v>1125.2752309418877</v>
      </c>
      <c r="I378" s="37">
        <f t="shared" si="60"/>
        <v>4155.4849636781519</v>
      </c>
      <c r="J378" s="40">
        <f t="shared" si="61"/>
        <v>-224.10157078961711</v>
      </c>
      <c r="K378" s="37">
        <f t="shared" si="62"/>
        <v>3931.3833928885347</v>
      </c>
      <c r="L378" s="37">
        <f t="shared" si="63"/>
        <v>5825989.9190767687</v>
      </c>
      <c r="M378" s="37">
        <f t="shared" si="64"/>
        <v>5511799.5168297254</v>
      </c>
      <c r="N378" s="41">
        <f>'jan-juli'!M378</f>
        <v>5115752.9166259114</v>
      </c>
      <c r="O378" s="41">
        <f t="shared" si="65"/>
        <v>396046.60020381398</v>
      </c>
      <c r="Q378" s="63"/>
      <c r="R378" s="64"/>
      <c r="S378" s="64"/>
      <c r="T378" s="64"/>
    </row>
    <row r="379" spans="1:20" s="34" customFormat="1" x14ac:dyDescent="0.2">
      <c r="A379" s="33">
        <v>1854</v>
      </c>
      <c r="B379" s="34" t="s">
        <v>430</v>
      </c>
      <c r="C379" s="36">
        <v>31142</v>
      </c>
      <c r="D379" s="36">
        <v>2554</v>
      </c>
      <c r="E379" s="37">
        <f t="shared" si="56"/>
        <v>12193.422083007048</v>
      </c>
      <c r="F379" s="38">
        <f t="shared" si="57"/>
        <v>0.66439120557354125</v>
      </c>
      <c r="G379" s="39">
        <f t="shared" si="58"/>
        <v>3695.6115471260437</v>
      </c>
      <c r="H379" s="39">
        <f t="shared" si="59"/>
        <v>1513.426289335926</v>
      </c>
      <c r="I379" s="37">
        <f t="shared" si="60"/>
        <v>5209.0378364619701</v>
      </c>
      <c r="J379" s="40">
        <f t="shared" si="61"/>
        <v>-224.10157078961711</v>
      </c>
      <c r="K379" s="37">
        <f t="shared" si="62"/>
        <v>4984.9362656723533</v>
      </c>
      <c r="L379" s="37">
        <f t="shared" si="63"/>
        <v>13303882.634323871</v>
      </c>
      <c r="M379" s="37">
        <f t="shared" si="64"/>
        <v>12731527.222527191</v>
      </c>
      <c r="N379" s="41">
        <f>'jan-juli'!M379</f>
        <v>12065300.748261467</v>
      </c>
      <c r="O379" s="41">
        <f t="shared" si="65"/>
        <v>666226.47426572442</v>
      </c>
      <c r="Q379" s="63"/>
      <c r="R379" s="64"/>
      <c r="S379" s="64"/>
      <c r="T379" s="64"/>
    </row>
    <row r="380" spans="1:20" s="34" customFormat="1" x14ac:dyDescent="0.2">
      <c r="A380" s="33">
        <v>1856</v>
      </c>
      <c r="B380" s="34" t="s">
        <v>431</v>
      </c>
      <c r="C380" s="36">
        <v>10565</v>
      </c>
      <c r="D380" s="36">
        <v>535</v>
      </c>
      <c r="E380" s="37">
        <f t="shared" si="56"/>
        <v>19747.663551401871</v>
      </c>
      <c r="F380" s="38">
        <f t="shared" si="57"/>
        <v>1.0760042508871286</v>
      </c>
      <c r="G380" s="39">
        <f t="shared" si="58"/>
        <v>-836.93333391084957</v>
      </c>
      <c r="H380" s="39">
        <f t="shared" si="59"/>
        <v>0</v>
      </c>
      <c r="I380" s="37">
        <f t="shared" si="60"/>
        <v>-836.93333391084957</v>
      </c>
      <c r="J380" s="40">
        <f t="shared" si="61"/>
        <v>-224.10157078961711</v>
      </c>
      <c r="K380" s="37">
        <f t="shared" si="62"/>
        <v>-1061.0349047004668</v>
      </c>
      <c r="L380" s="37">
        <f t="shared" si="63"/>
        <v>-447759.33364230453</v>
      </c>
      <c r="M380" s="37">
        <f t="shared" si="64"/>
        <v>-567653.6740147497</v>
      </c>
      <c r="N380" s="41">
        <f>'jan-juli'!M380</f>
        <v>-570161.22691343399</v>
      </c>
      <c r="O380" s="41">
        <f t="shared" si="65"/>
        <v>2507.5528986842837</v>
      </c>
      <c r="Q380" s="63"/>
      <c r="R380" s="64"/>
      <c r="S380" s="64"/>
      <c r="T380" s="64"/>
    </row>
    <row r="381" spans="1:20" s="34" customFormat="1" x14ac:dyDescent="0.2">
      <c r="A381" s="33">
        <v>1857</v>
      </c>
      <c r="B381" s="34" t="s">
        <v>432</v>
      </c>
      <c r="C381" s="36">
        <v>13849</v>
      </c>
      <c r="D381" s="36">
        <v>744</v>
      </c>
      <c r="E381" s="37">
        <f t="shared" si="56"/>
        <v>18614.247311827956</v>
      </c>
      <c r="F381" s="38">
        <f t="shared" si="57"/>
        <v>1.0142470364889999</v>
      </c>
      <c r="G381" s="39">
        <f t="shared" si="58"/>
        <v>-156.88359016650065</v>
      </c>
      <c r="H381" s="39">
        <f t="shared" si="59"/>
        <v>0</v>
      </c>
      <c r="I381" s="37">
        <f t="shared" si="60"/>
        <v>-156.88359016650065</v>
      </c>
      <c r="J381" s="40">
        <f t="shared" si="61"/>
        <v>-224.10157078961711</v>
      </c>
      <c r="K381" s="37">
        <f t="shared" si="62"/>
        <v>-380.98516095611774</v>
      </c>
      <c r="L381" s="37">
        <f t="shared" si="63"/>
        <v>-116721.39108387649</v>
      </c>
      <c r="M381" s="37">
        <f t="shared" si="64"/>
        <v>-283452.95975135162</v>
      </c>
      <c r="N381" s="41">
        <f>'jan-juli'!M381</f>
        <v>-136841.4071469077</v>
      </c>
      <c r="O381" s="41">
        <f t="shared" si="65"/>
        <v>-146611.55260444392</v>
      </c>
      <c r="Q381" s="63"/>
      <c r="R381" s="64"/>
      <c r="S381" s="64"/>
      <c r="T381" s="64"/>
    </row>
    <row r="382" spans="1:20" s="34" customFormat="1" x14ac:dyDescent="0.2">
      <c r="A382" s="33">
        <v>1859</v>
      </c>
      <c r="B382" s="34" t="s">
        <v>433</v>
      </c>
      <c r="C382" s="36">
        <v>22527</v>
      </c>
      <c r="D382" s="36">
        <v>1349</v>
      </c>
      <c r="E382" s="37">
        <f t="shared" si="56"/>
        <v>16699.036323202374</v>
      </c>
      <c r="F382" s="38">
        <f t="shared" si="57"/>
        <v>0.90989164478694839</v>
      </c>
      <c r="G382" s="39">
        <f t="shared" si="58"/>
        <v>992.24300300884852</v>
      </c>
      <c r="H382" s="39">
        <f t="shared" si="59"/>
        <v>0</v>
      </c>
      <c r="I382" s="37">
        <f t="shared" si="60"/>
        <v>992.24300300884852</v>
      </c>
      <c r="J382" s="40">
        <f t="shared" si="61"/>
        <v>-224.10157078961711</v>
      </c>
      <c r="K382" s="37">
        <f t="shared" si="62"/>
        <v>768.14143221923143</v>
      </c>
      <c r="L382" s="37">
        <f t="shared" si="63"/>
        <v>1338535.8110589366</v>
      </c>
      <c r="M382" s="37">
        <f t="shared" si="64"/>
        <v>1036222.7920637432</v>
      </c>
      <c r="N382" s="41">
        <f>'jan-juli'!M382</f>
        <v>1188025.238607957</v>
      </c>
      <c r="O382" s="41">
        <f t="shared" si="65"/>
        <v>-151802.4465442138</v>
      </c>
      <c r="Q382" s="63"/>
      <c r="R382" s="64"/>
      <c r="S382" s="64"/>
      <c r="T382" s="64"/>
    </row>
    <row r="383" spans="1:20" s="34" customFormat="1" x14ac:dyDescent="0.2">
      <c r="A383" s="33">
        <v>1860</v>
      </c>
      <c r="B383" s="34" t="s">
        <v>434</v>
      </c>
      <c r="C383" s="36">
        <v>166409</v>
      </c>
      <c r="D383" s="36">
        <v>11294</v>
      </c>
      <c r="E383" s="37">
        <f t="shared" si="56"/>
        <v>14734.28369045511</v>
      </c>
      <c r="F383" s="38">
        <f t="shared" si="57"/>
        <v>0.80283684413800493</v>
      </c>
      <c r="G383" s="39">
        <f t="shared" si="58"/>
        <v>2171.094582657207</v>
      </c>
      <c r="H383" s="39">
        <f t="shared" si="59"/>
        <v>624.12472672910451</v>
      </c>
      <c r="I383" s="37">
        <f t="shared" si="60"/>
        <v>2795.2193093863116</v>
      </c>
      <c r="J383" s="40">
        <f t="shared" si="61"/>
        <v>-224.10157078961711</v>
      </c>
      <c r="K383" s="37">
        <f t="shared" si="62"/>
        <v>2571.1177385966944</v>
      </c>
      <c r="L383" s="37">
        <f t="shared" si="63"/>
        <v>31569206.880209003</v>
      </c>
      <c r="M383" s="37">
        <f t="shared" si="64"/>
        <v>29038203.739711065</v>
      </c>
      <c r="N383" s="41">
        <f>'jan-juli'!M383</f>
        <v>27597256.51952428</v>
      </c>
      <c r="O383" s="41">
        <f t="shared" si="65"/>
        <v>1440947.2201867849</v>
      </c>
      <c r="Q383" s="63"/>
      <c r="R383" s="64"/>
      <c r="S383" s="64"/>
      <c r="T383" s="64"/>
    </row>
    <row r="384" spans="1:20" s="34" customFormat="1" x14ac:dyDescent="0.2">
      <c r="A384" s="33">
        <v>1865</v>
      </c>
      <c r="B384" s="34" t="s">
        <v>435</v>
      </c>
      <c r="C384" s="36">
        <v>149559</v>
      </c>
      <c r="D384" s="36">
        <v>9444</v>
      </c>
      <c r="E384" s="37">
        <f t="shared" si="56"/>
        <v>15836.404066073697</v>
      </c>
      <c r="F384" s="38">
        <f t="shared" si="57"/>
        <v>0.86288881970808373</v>
      </c>
      <c r="G384" s="39">
        <f t="shared" si="58"/>
        <v>1509.8223572860545</v>
      </c>
      <c r="H384" s="39">
        <f t="shared" si="59"/>
        <v>238.38259526259878</v>
      </c>
      <c r="I384" s="37">
        <f t="shared" si="60"/>
        <v>1748.2049525486532</v>
      </c>
      <c r="J384" s="40">
        <f t="shared" si="61"/>
        <v>-224.10157078961711</v>
      </c>
      <c r="K384" s="37">
        <f t="shared" si="62"/>
        <v>1524.103381759036</v>
      </c>
      <c r="L384" s="37">
        <f t="shared" si="63"/>
        <v>16510047.571869481</v>
      </c>
      <c r="M384" s="37">
        <f t="shared" si="64"/>
        <v>14393632.337332336</v>
      </c>
      <c r="N384" s="41">
        <f>'jan-juli'!M384</f>
        <v>13239048.890595661</v>
      </c>
      <c r="O384" s="41">
        <f t="shared" si="65"/>
        <v>1154583.4467366748</v>
      </c>
      <c r="Q384" s="63"/>
      <c r="R384" s="64"/>
      <c r="S384" s="64"/>
      <c r="T384" s="64"/>
    </row>
    <row r="385" spans="1:20" s="34" customFormat="1" x14ac:dyDescent="0.2">
      <c r="A385" s="33">
        <v>1866</v>
      </c>
      <c r="B385" s="34" t="s">
        <v>436</v>
      </c>
      <c r="C385" s="36">
        <v>120012</v>
      </c>
      <c r="D385" s="36">
        <v>8009</v>
      </c>
      <c r="E385" s="37">
        <f t="shared" si="56"/>
        <v>14984.642277437883</v>
      </c>
      <c r="F385" s="38">
        <f t="shared" si="57"/>
        <v>0.81647830117105413</v>
      </c>
      <c r="G385" s="39">
        <f t="shared" si="58"/>
        <v>2020.8794304675432</v>
      </c>
      <c r="H385" s="39">
        <f t="shared" si="59"/>
        <v>536.49922128513401</v>
      </c>
      <c r="I385" s="37">
        <f t="shared" si="60"/>
        <v>2557.3786517526773</v>
      </c>
      <c r="J385" s="40">
        <f t="shared" si="61"/>
        <v>-224.10157078961711</v>
      </c>
      <c r="K385" s="37">
        <f t="shared" si="62"/>
        <v>2333.2770809630601</v>
      </c>
      <c r="L385" s="37">
        <f t="shared" si="63"/>
        <v>20482045.621887192</v>
      </c>
      <c r="M385" s="37">
        <f t="shared" si="64"/>
        <v>18687216.14143315</v>
      </c>
      <c r="N385" s="41">
        <f>'jan-juli'!M385</f>
        <v>17182462.702751026</v>
      </c>
      <c r="O385" s="41">
        <f t="shared" si="65"/>
        <v>1504753.438682124</v>
      </c>
      <c r="Q385" s="63"/>
      <c r="R385" s="64"/>
      <c r="S385" s="64"/>
      <c r="T385" s="64"/>
    </row>
    <row r="386" spans="1:20" s="34" customFormat="1" x14ac:dyDescent="0.2">
      <c r="A386" s="33">
        <v>1867</v>
      </c>
      <c r="B386" s="34" t="s">
        <v>192</v>
      </c>
      <c r="C386" s="36">
        <v>33652</v>
      </c>
      <c r="D386" s="36">
        <v>2624</v>
      </c>
      <c r="E386" s="37">
        <f t="shared" si="56"/>
        <v>12824.695121951219</v>
      </c>
      <c r="F386" s="38">
        <f t="shared" si="57"/>
        <v>0.69878780502979165</v>
      </c>
      <c r="G386" s="39">
        <f t="shared" si="58"/>
        <v>3316.8477237595412</v>
      </c>
      <c r="H386" s="39">
        <f t="shared" si="59"/>
        <v>1292.4807257054661</v>
      </c>
      <c r="I386" s="37">
        <f t="shared" si="60"/>
        <v>4609.328449465007</v>
      </c>
      <c r="J386" s="40">
        <f t="shared" si="61"/>
        <v>-224.10157078961711</v>
      </c>
      <c r="K386" s="37">
        <f t="shared" si="62"/>
        <v>4385.2268786753903</v>
      </c>
      <c r="L386" s="37">
        <f t="shared" si="63"/>
        <v>12094877.851396179</v>
      </c>
      <c r="M386" s="37">
        <f t="shared" si="64"/>
        <v>11506835.329644224</v>
      </c>
      <c r="N386" s="41">
        <f>'jan-juli'!M386</f>
        <v>11049706.172058769</v>
      </c>
      <c r="O386" s="41">
        <f t="shared" si="65"/>
        <v>457129.1575854551</v>
      </c>
      <c r="Q386" s="63"/>
      <c r="R386" s="64"/>
      <c r="S386" s="64"/>
      <c r="T386" s="64"/>
    </row>
    <row r="387" spans="1:20" s="34" customFormat="1" x14ac:dyDescent="0.2">
      <c r="A387" s="33">
        <v>1868</v>
      </c>
      <c r="B387" s="34" t="s">
        <v>437</v>
      </c>
      <c r="C387" s="36">
        <v>72467</v>
      </c>
      <c r="D387" s="36">
        <v>4580</v>
      </c>
      <c r="E387" s="37">
        <f t="shared" si="56"/>
        <v>15822.489082969432</v>
      </c>
      <c r="F387" s="38">
        <f t="shared" si="57"/>
        <v>0.86213062464707113</v>
      </c>
      <c r="G387" s="39">
        <f t="shared" si="58"/>
        <v>1518.1713471486134</v>
      </c>
      <c r="H387" s="39">
        <f t="shared" si="59"/>
        <v>243.25283934909154</v>
      </c>
      <c r="I387" s="37">
        <f t="shared" si="60"/>
        <v>1761.424186497705</v>
      </c>
      <c r="J387" s="40">
        <f t="shared" si="61"/>
        <v>-224.10157078961711</v>
      </c>
      <c r="K387" s="37">
        <f t="shared" si="62"/>
        <v>1537.3226157080878</v>
      </c>
      <c r="L387" s="37">
        <f t="shared" si="63"/>
        <v>8067322.7741594892</v>
      </c>
      <c r="M387" s="37">
        <f t="shared" si="64"/>
        <v>7040937.5799430422</v>
      </c>
      <c r="N387" s="41">
        <f>'jan-juli'!M387</f>
        <v>6370769.157023306</v>
      </c>
      <c r="O387" s="41">
        <f t="shared" si="65"/>
        <v>670168.42291973624</v>
      </c>
      <c r="Q387" s="63"/>
      <c r="R387" s="64"/>
      <c r="S387" s="64"/>
      <c r="T387" s="64"/>
    </row>
    <row r="388" spans="1:20" s="34" customFormat="1" x14ac:dyDescent="0.2">
      <c r="A388" s="33">
        <v>1870</v>
      </c>
      <c r="B388" s="34" t="s">
        <v>438</v>
      </c>
      <c r="C388" s="36">
        <v>152439</v>
      </c>
      <c r="D388" s="36">
        <v>10378</v>
      </c>
      <c r="E388" s="37">
        <f t="shared" si="56"/>
        <v>14688.668336866449</v>
      </c>
      <c r="F388" s="38">
        <f t="shared" si="57"/>
        <v>0.80035136962911635</v>
      </c>
      <c r="G388" s="39">
        <f t="shared" si="58"/>
        <v>2198.4637948104032</v>
      </c>
      <c r="H388" s="39">
        <f t="shared" si="59"/>
        <v>640.09010048513574</v>
      </c>
      <c r="I388" s="37">
        <f t="shared" si="60"/>
        <v>2838.553895295539</v>
      </c>
      <c r="J388" s="40">
        <f t="shared" si="61"/>
        <v>-224.10157078961711</v>
      </c>
      <c r="K388" s="37">
        <f t="shared" si="62"/>
        <v>2614.4523245059218</v>
      </c>
      <c r="L388" s="37">
        <f t="shared" si="63"/>
        <v>29458512.325377103</v>
      </c>
      <c r="M388" s="37">
        <f t="shared" si="64"/>
        <v>27132786.223722454</v>
      </c>
      <c r="N388" s="41">
        <f>'jan-juli'!M388</f>
        <v>25006402.688119628</v>
      </c>
      <c r="O388" s="41">
        <f t="shared" si="65"/>
        <v>2126383.5356028266</v>
      </c>
      <c r="Q388" s="63"/>
      <c r="R388" s="64"/>
      <c r="S388" s="64"/>
      <c r="T388" s="64"/>
    </row>
    <row r="389" spans="1:20" s="34" customFormat="1" x14ac:dyDescent="0.2">
      <c r="A389" s="33">
        <v>1871</v>
      </c>
      <c r="B389" s="34" t="s">
        <v>439</v>
      </c>
      <c r="C389" s="36">
        <v>73578</v>
      </c>
      <c r="D389" s="36">
        <v>4908</v>
      </c>
      <c r="E389" s="37">
        <f t="shared" si="56"/>
        <v>14991.442542787287</v>
      </c>
      <c r="F389" s="38">
        <f t="shared" si="57"/>
        <v>0.81684883181150547</v>
      </c>
      <c r="G389" s="39">
        <f t="shared" si="58"/>
        <v>2016.7992712579007</v>
      </c>
      <c r="H389" s="39">
        <f t="shared" si="59"/>
        <v>534.11912841284254</v>
      </c>
      <c r="I389" s="37">
        <f t="shared" si="60"/>
        <v>2550.9183996707434</v>
      </c>
      <c r="J389" s="40">
        <f t="shared" si="61"/>
        <v>-224.10157078961711</v>
      </c>
      <c r="K389" s="37">
        <f t="shared" si="62"/>
        <v>2326.8168288811262</v>
      </c>
      <c r="L389" s="37">
        <f t="shared" si="63"/>
        <v>12519907.505584009</v>
      </c>
      <c r="M389" s="37">
        <f t="shared" si="64"/>
        <v>11420016.996148568</v>
      </c>
      <c r="N389" s="41">
        <f>'jan-juli'!M389</f>
        <v>10551157.428530652</v>
      </c>
      <c r="O389" s="41">
        <f t="shared" si="65"/>
        <v>868859.56761791557</v>
      </c>
      <c r="Q389" s="63"/>
      <c r="R389" s="64"/>
      <c r="S389" s="64"/>
      <c r="T389" s="64"/>
    </row>
    <row r="390" spans="1:20" s="34" customFormat="1" x14ac:dyDescent="0.2">
      <c r="A390" s="33">
        <v>1874</v>
      </c>
      <c r="B390" s="34" t="s">
        <v>440</v>
      </c>
      <c r="C390" s="36">
        <v>19291</v>
      </c>
      <c r="D390" s="36">
        <v>1073</v>
      </c>
      <c r="E390" s="37">
        <f t="shared" si="56"/>
        <v>17978.564771668222</v>
      </c>
      <c r="F390" s="38">
        <f t="shared" si="57"/>
        <v>0.97961017356867497</v>
      </c>
      <c r="G390" s="39">
        <f t="shared" si="58"/>
        <v>224.52593392933994</v>
      </c>
      <c r="H390" s="39">
        <f t="shared" si="59"/>
        <v>0</v>
      </c>
      <c r="I390" s="37">
        <f t="shared" si="60"/>
        <v>224.52593392933994</v>
      </c>
      <c r="J390" s="40">
        <f t="shared" si="61"/>
        <v>-224.10157078961711</v>
      </c>
      <c r="K390" s="37">
        <f t="shared" si="62"/>
        <v>0.42436313972282846</v>
      </c>
      <c r="L390" s="37">
        <f t="shared" si="63"/>
        <v>240916.32710618176</v>
      </c>
      <c r="M390" s="37">
        <f t="shared" si="64"/>
        <v>455.34164892259491</v>
      </c>
      <c r="N390" s="41">
        <f>'jan-juli'!M390</f>
        <v>78574.959853990309</v>
      </c>
      <c r="O390" s="41">
        <f t="shared" si="65"/>
        <v>-78119.618205067716</v>
      </c>
      <c r="Q390" s="63"/>
      <c r="R390" s="64"/>
      <c r="S390" s="64"/>
      <c r="T390" s="64"/>
    </row>
    <row r="391" spans="1:20" s="34" customFormat="1" x14ac:dyDescent="0.2">
      <c r="A391" s="33">
        <v>1902</v>
      </c>
      <c r="B391" s="34" t="s">
        <v>441</v>
      </c>
      <c r="C391" s="36">
        <v>1346394</v>
      </c>
      <c r="D391" s="36">
        <v>74541</v>
      </c>
      <c r="E391" s="37">
        <f t="shared" si="56"/>
        <v>18062.462269086813</v>
      </c>
      <c r="F391" s="38">
        <f t="shared" si="57"/>
        <v>0.98418155304484534</v>
      </c>
      <c r="G391" s="39">
        <f t="shared" si="58"/>
        <v>174.18743547818522</v>
      </c>
      <c r="H391" s="39">
        <f t="shared" si="59"/>
        <v>0</v>
      </c>
      <c r="I391" s="37">
        <f t="shared" si="60"/>
        <v>174.18743547818522</v>
      </c>
      <c r="J391" s="40">
        <f t="shared" si="61"/>
        <v>-224.10157078961711</v>
      </c>
      <c r="K391" s="37">
        <f t="shared" si="62"/>
        <v>-49.914135311431892</v>
      </c>
      <c r="L391" s="37">
        <f t="shared" si="63"/>
        <v>12984105.627979405</v>
      </c>
      <c r="M391" s="37">
        <f t="shared" si="64"/>
        <v>-3720649.5602494446</v>
      </c>
      <c r="N391" s="41">
        <f>'jan-juli'!M391</f>
        <v>-6483962.2716903528</v>
      </c>
      <c r="O391" s="41">
        <f t="shared" si="65"/>
        <v>2763312.7114409083</v>
      </c>
      <c r="Q391" s="63"/>
      <c r="R391" s="64"/>
      <c r="S391" s="64"/>
      <c r="T391" s="64"/>
    </row>
    <row r="392" spans="1:20" s="34" customFormat="1" x14ac:dyDescent="0.2">
      <c r="A392" s="33">
        <v>1903</v>
      </c>
      <c r="B392" s="34" t="s">
        <v>442</v>
      </c>
      <c r="C392" s="36">
        <v>393731</v>
      </c>
      <c r="D392" s="36">
        <v>24845</v>
      </c>
      <c r="E392" s="37">
        <f t="shared" si="56"/>
        <v>15847.494465687261</v>
      </c>
      <c r="F392" s="38">
        <f t="shared" si="57"/>
        <v>0.86349310978509308</v>
      </c>
      <c r="G392" s="39">
        <f t="shared" si="58"/>
        <v>1503.168117517916</v>
      </c>
      <c r="H392" s="39">
        <f t="shared" si="59"/>
        <v>234.50095539785141</v>
      </c>
      <c r="I392" s="37">
        <f t="shared" si="60"/>
        <v>1737.6690729157674</v>
      </c>
      <c r="J392" s="40">
        <f t="shared" si="61"/>
        <v>-224.10157078961711</v>
      </c>
      <c r="K392" s="37">
        <f t="shared" si="62"/>
        <v>1513.5675021261502</v>
      </c>
      <c r="L392" s="37">
        <f t="shared" si="63"/>
        <v>43172388.116592243</v>
      </c>
      <c r="M392" s="37">
        <f t="shared" si="64"/>
        <v>37604584.590324201</v>
      </c>
      <c r="N392" s="41">
        <f>'jan-juli'!M392</f>
        <v>33990514.346341513</v>
      </c>
      <c r="O392" s="41">
        <f t="shared" si="65"/>
        <v>3614070.2439826876</v>
      </c>
      <c r="Q392" s="63"/>
      <c r="R392" s="64"/>
      <c r="S392" s="64"/>
      <c r="T392" s="64"/>
    </row>
    <row r="393" spans="1:20" s="34" customFormat="1" x14ac:dyDescent="0.2">
      <c r="A393" s="33">
        <v>1911</v>
      </c>
      <c r="B393" s="34" t="s">
        <v>443</v>
      </c>
      <c r="C393" s="36">
        <v>41294</v>
      </c>
      <c r="D393" s="36">
        <v>2986</v>
      </c>
      <c r="E393" s="37">
        <f t="shared" ref="E393:E433" si="66">(C393*1000)/D393</f>
        <v>13829.202947086404</v>
      </c>
      <c r="F393" s="38">
        <f t="shared" ref="F393:F433" si="67">IF(ISNUMBER(C393),E393/E$435,"")</f>
        <v>0.75352109978546988</v>
      </c>
      <c r="G393" s="39">
        <f t="shared" ref="G393:G433" si="68">(E$435-E393)*0.6</f>
        <v>2714.1430286784307</v>
      </c>
      <c r="H393" s="39">
        <f t="shared" ref="H393:H433" si="69">IF(E393&gt;=E$435*0.9,0,IF(E393&lt;0.9*E$435,(E$435*0.9-E393)*0.35))</f>
        <v>940.90298690815155</v>
      </c>
      <c r="I393" s="37">
        <f t="shared" ref="I393:I433" si="70">G393+H393</f>
        <v>3655.0460155865821</v>
      </c>
      <c r="J393" s="40">
        <f t="shared" ref="J393:J433" si="71">I$437</f>
        <v>-224.10157078961711</v>
      </c>
      <c r="K393" s="37">
        <f t="shared" ref="K393:K433" si="72">I393+J393</f>
        <v>3430.9444447969649</v>
      </c>
      <c r="L393" s="37">
        <f t="shared" ref="L393:L433" si="73">(I393*D393)</f>
        <v>10913967.402541535</v>
      </c>
      <c r="M393" s="37">
        <f t="shared" ref="M393:M433" si="74">(K393*D393)</f>
        <v>10244800.112163737</v>
      </c>
      <c r="N393" s="41">
        <f>'jan-juli'!M393</f>
        <v>9782799.9351248033</v>
      </c>
      <c r="O393" s="41">
        <f t="shared" ref="O393:O433" si="75">M393-N393</f>
        <v>462000.17703893408</v>
      </c>
      <c r="Q393" s="63"/>
      <c r="R393" s="64"/>
      <c r="S393" s="64"/>
      <c r="T393" s="64"/>
    </row>
    <row r="394" spans="1:20" s="34" customFormat="1" x14ac:dyDescent="0.2">
      <c r="A394" s="33">
        <v>1913</v>
      </c>
      <c r="B394" s="34" t="s">
        <v>444</v>
      </c>
      <c r="C394" s="36">
        <v>43361</v>
      </c>
      <c r="D394" s="36">
        <v>3048</v>
      </c>
      <c r="E394" s="37">
        <f t="shared" si="66"/>
        <v>14226.049868766404</v>
      </c>
      <c r="F394" s="38">
        <f t="shared" si="67"/>
        <v>0.77514436542232235</v>
      </c>
      <c r="G394" s="39">
        <f t="shared" si="68"/>
        <v>2476.0348756704302</v>
      </c>
      <c r="H394" s="39">
        <f t="shared" si="69"/>
        <v>802.00656432015148</v>
      </c>
      <c r="I394" s="37">
        <f t="shared" si="70"/>
        <v>3278.0414399905817</v>
      </c>
      <c r="J394" s="40">
        <f t="shared" si="71"/>
        <v>-224.10157078961711</v>
      </c>
      <c r="K394" s="37">
        <f t="shared" si="72"/>
        <v>3053.9398692009645</v>
      </c>
      <c r="L394" s="37">
        <f t="shared" si="73"/>
        <v>9991470.3090912923</v>
      </c>
      <c r="M394" s="37">
        <f t="shared" si="74"/>
        <v>9308408.7213245407</v>
      </c>
      <c r="N394" s="41">
        <f>'jan-juli'!M394</f>
        <v>8835827.5962024089</v>
      </c>
      <c r="O394" s="41">
        <f t="shared" si="75"/>
        <v>472581.12512213178</v>
      </c>
      <c r="Q394" s="63"/>
      <c r="R394" s="64"/>
      <c r="S394" s="64"/>
      <c r="T394" s="64"/>
    </row>
    <row r="395" spans="1:20" s="34" customFormat="1" x14ac:dyDescent="0.2">
      <c r="A395" s="33">
        <v>1917</v>
      </c>
      <c r="B395" s="34" t="s">
        <v>445</v>
      </c>
      <c r="C395" s="36">
        <v>21149</v>
      </c>
      <c r="D395" s="36">
        <v>1394</v>
      </c>
      <c r="E395" s="37">
        <f t="shared" si="66"/>
        <v>15171.449067431851</v>
      </c>
      <c r="F395" s="38">
        <f t="shared" si="67"/>
        <v>0.82665696861719962</v>
      </c>
      <c r="G395" s="39">
        <f t="shared" si="68"/>
        <v>1908.795356471162</v>
      </c>
      <c r="H395" s="39">
        <f t="shared" si="69"/>
        <v>471.11684478724487</v>
      </c>
      <c r="I395" s="37">
        <f t="shared" si="70"/>
        <v>2379.9122012584066</v>
      </c>
      <c r="J395" s="40">
        <f t="shared" si="71"/>
        <v>-224.10157078961711</v>
      </c>
      <c r="K395" s="37">
        <f t="shared" si="72"/>
        <v>2155.8106304687894</v>
      </c>
      <c r="L395" s="37">
        <f t="shared" si="73"/>
        <v>3317597.6085542189</v>
      </c>
      <c r="M395" s="37">
        <f t="shared" si="74"/>
        <v>3005200.0188734923</v>
      </c>
      <c r="N395" s="41">
        <f>'jan-juli'!M395</f>
        <v>2777075.1539062201</v>
      </c>
      <c r="O395" s="41">
        <f t="shared" si="75"/>
        <v>228124.86496727215</v>
      </c>
      <c r="Q395" s="63"/>
      <c r="R395" s="64"/>
      <c r="S395" s="64"/>
      <c r="T395" s="64"/>
    </row>
    <row r="396" spans="1:20" s="34" customFormat="1" x14ac:dyDescent="0.2">
      <c r="A396" s="33">
        <v>1919</v>
      </c>
      <c r="B396" s="34" t="s">
        <v>446</v>
      </c>
      <c r="C396" s="36">
        <v>14407</v>
      </c>
      <c r="D396" s="36">
        <v>1121</v>
      </c>
      <c r="E396" s="37">
        <f t="shared" si="66"/>
        <v>12851.917930419269</v>
      </c>
      <c r="F396" s="38">
        <f t="shared" si="67"/>
        <v>0.70027111253887808</v>
      </c>
      <c r="G396" s="39">
        <f t="shared" si="68"/>
        <v>3300.5140386787111</v>
      </c>
      <c r="H396" s="39">
        <f t="shared" si="69"/>
        <v>1282.9527427416485</v>
      </c>
      <c r="I396" s="37">
        <f t="shared" si="70"/>
        <v>4583.4667814203594</v>
      </c>
      <c r="J396" s="40">
        <f t="shared" si="71"/>
        <v>-224.10157078961711</v>
      </c>
      <c r="K396" s="37">
        <f t="shared" si="72"/>
        <v>4359.3652106307427</v>
      </c>
      <c r="L396" s="37">
        <f t="shared" si="73"/>
        <v>5138066.2619722225</v>
      </c>
      <c r="M396" s="37">
        <f t="shared" si="74"/>
        <v>4886848.4011170622</v>
      </c>
      <c r="N396" s="41">
        <f>'jan-juli'!M396</f>
        <v>4678959.0010967515</v>
      </c>
      <c r="O396" s="41">
        <f t="shared" si="75"/>
        <v>207889.40002031066</v>
      </c>
      <c r="Q396" s="63"/>
      <c r="R396" s="64"/>
      <c r="S396" s="64"/>
      <c r="T396" s="64"/>
    </row>
    <row r="397" spans="1:20" s="34" customFormat="1" x14ac:dyDescent="0.2">
      <c r="A397" s="33">
        <v>1920</v>
      </c>
      <c r="B397" s="34" t="s">
        <v>447</v>
      </c>
      <c r="C397" s="36">
        <v>12522</v>
      </c>
      <c r="D397" s="36">
        <v>1076</v>
      </c>
      <c r="E397" s="37">
        <f t="shared" si="66"/>
        <v>11637.546468401488</v>
      </c>
      <c r="F397" s="38">
        <f t="shared" si="67"/>
        <v>0.63410283638377873</v>
      </c>
      <c r="G397" s="39">
        <f t="shared" si="68"/>
        <v>4029.1369158893799</v>
      </c>
      <c r="H397" s="39">
        <f t="shared" si="69"/>
        <v>1707.9827544478721</v>
      </c>
      <c r="I397" s="37">
        <f t="shared" si="70"/>
        <v>5737.1196703372516</v>
      </c>
      <c r="J397" s="40">
        <f t="shared" si="71"/>
        <v>-224.10157078961711</v>
      </c>
      <c r="K397" s="37">
        <f t="shared" si="72"/>
        <v>5513.0180995476348</v>
      </c>
      <c r="L397" s="37">
        <f t="shared" si="73"/>
        <v>6173140.7652828824</v>
      </c>
      <c r="M397" s="37">
        <f t="shared" si="74"/>
        <v>5932007.475113255</v>
      </c>
      <c r="N397" s="41">
        <f>'jan-juli'!M397</f>
        <v>5969359.0857984889</v>
      </c>
      <c r="O397" s="41">
        <f t="shared" si="75"/>
        <v>-37351.610685233958</v>
      </c>
      <c r="Q397" s="63"/>
      <c r="R397" s="64"/>
      <c r="S397" s="64"/>
      <c r="T397" s="64"/>
    </row>
    <row r="398" spans="1:20" s="34" customFormat="1" x14ac:dyDescent="0.2">
      <c r="A398" s="33">
        <v>1922</v>
      </c>
      <c r="B398" s="34" t="s">
        <v>448</v>
      </c>
      <c r="C398" s="36">
        <v>73985</v>
      </c>
      <c r="D398" s="36">
        <v>3994</v>
      </c>
      <c r="E398" s="37">
        <f t="shared" si="66"/>
        <v>18524.036054081123</v>
      </c>
      <c r="F398" s="38">
        <f t="shared" si="67"/>
        <v>1.0093316348992976</v>
      </c>
      <c r="G398" s="39">
        <f t="shared" si="68"/>
        <v>-102.7568355184012</v>
      </c>
      <c r="H398" s="39">
        <f t="shared" si="69"/>
        <v>0</v>
      </c>
      <c r="I398" s="37">
        <f t="shared" si="70"/>
        <v>-102.7568355184012</v>
      </c>
      <c r="J398" s="40">
        <f t="shared" si="71"/>
        <v>-224.10157078961711</v>
      </c>
      <c r="K398" s="37">
        <f t="shared" si="72"/>
        <v>-326.85840630801829</v>
      </c>
      <c r="L398" s="37">
        <f t="shared" si="73"/>
        <v>-410410.80106049438</v>
      </c>
      <c r="M398" s="37">
        <f t="shared" si="74"/>
        <v>-1305472.4747942251</v>
      </c>
      <c r="N398" s="41">
        <f>'jan-juli'!M398</f>
        <v>-1865243.2528827246</v>
      </c>
      <c r="O398" s="41">
        <f t="shared" si="75"/>
        <v>559770.77808849956</v>
      </c>
      <c r="Q398" s="63"/>
      <c r="R398" s="64"/>
      <c r="S398" s="64"/>
      <c r="T398" s="64"/>
    </row>
    <row r="399" spans="1:20" s="34" customFormat="1" x14ac:dyDescent="0.2">
      <c r="A399" s="33">
        <v>1923</v>
      </c>
      <c r="B399" s="34" t="s">
        <v>449</v>
      </c>
      <c r="C399" s="36">
        <v>31107</v>
      </c>
      <c r="D399" s="36">
        <v>2220</v>
      </c>
      <c r="E399" s="37">
        <f t="shared" si="66"/>
        <v>14012.162162162162</v>
      </c>
      <c r="F399" s="38">
        <f t="shared" si="67"/>
        <v>0.76349012182435883</v>
      </c>
      <c r="G399" s="39">
        <f t="shared" si="68"/>
        <v>2604.367499632976</v>
      </c>
      <c r="H399" s="39">
        <f t="shared" si="69"/>
        <v>876.86726163163621</v>
      </c>
      <c r="I399" s="37">
        <f t="shared" si="70"/>
        <v>3481.2347612646122</v>
      </c>
      <c r="J399" s="40">
        <f t="shared" si="71"/>
        <v>-224.10157078961711</v>
      </c>
      <c r="K399" s="37">
        <f t="shared" si="72"/>
        <v>3257.133190474995</v>
      </c>
      <c r="L399" s="37">
        <f t="shared" si="73"/>
        <v>7728341.1700074393</v>
      </c>
      <c r="M399" s="37">
        <f t="shared" si="74"/>
        <v>7230835.6828544885</v>
      </c>
      <c r="N399" s="41">
        <f>'jan-juli'!M399</f>
        <v>6757429.1547143562</v>
      </c>
      <c r="O399" s="41">
        <f t="shared" si="75"/>
        <v>473406.52814013232</v>
      </c>
      <c r="Q399" s="63"/>
      <c r="R399" s="64"/>
      <c r="S399" s="64"/>
      <c r="T399" s="64"/>
    </row>
    <row r="400" spans="1:20" s="34" customFormat="1" x14ac:dyDescent="0.2">
      <c r="A400" s="33">
        <v>1924</v>
      </c>
      <c r="B400" s="34" t="s">
        <v>450</v>
      </c>
      <c r="C400" s="36">
        <v>117471</v>
      </c>
      <c r="D400" s="36">
        <v>6781</v>
      </c>
      <c r="E400" s="37">
        <f t="shared" si="66"/>
        <v>17323.551098658016</v>
      </c>
      <c r="F400" s="38">
        <f t="shared" si="67"/>
        <v>0.94392000218644379</v>
      </c>
      <c r="G400" s="39">
        <f t="shared" si="68"/>
        <v>617.53413773546345</v>
      </c>
      <c r="H400" s="39">
        <f t="shared" si="69"/>
        <v>0</v>
      </c>
      <c r="I400" s="37">
        <f t="shared" si="70"/>
        <v>617.53413773546345</v>
      </c>
      <c r="J400" s="40">
        <f t="shared" si="71"/>
        <v>-224.10157078961711</v>
      </c>
      <c r="K400" s="37">
        <f t="shared" si="72"/>
        <v>393.43256694584636</v>
      </c>
      <c r="L400" s="37">
        <f t="shared" si="73"/>
        <v>4187498.9879841777</v>
      </c>
      <c r="M400" s="37">
        <f t="shared" si="74"/>
        <v>2667866.2364597842</v>
      </c>
      <c r="N400" s="41">
        <f>'jan-juli'!M400</f>
        <v>2279254.0566355181</v>
      </c>
      <c r="O400" s="41">
        <f t="shared" si="75"/>
        <v>388612.17982426612</v>
      </c>
      <c r="Q400" s="63"/>
      <c r="R400" s="64"/>
      <c r="S400" s="64"/>
      <c r="T400" s="64"/>
    </row>
    <row r="401" spans="1:20" s="34" customFormat="1" x14ac:dyDescent="0.2">
      <c r="A401" s="33">
        <v>1925</v>
      </c>
      <c r="B401" s="34" t="s">
        <v>451</v>
      </c>
      <c r="C401" s="36">
        <v>50928</v>
      </c>
      <c r="D401" s="36">
        <v>3496</v>
      </c>
      <c r="E401" s="37">
        <f t="shared" si="66"/>
        <v>14567.505720823799</v>
      </c>
      <c r="F401" s="38">
        <f t="shared" si="67"/>
        <v>0.793749500523379</v>
      </c>
      <c r="G401" s="39">
        <f t="shared" si="68"/>
        <v>2271.1613644359932</v>
      </c>
      <c r="H401" s="39">
        <f t="shared" si="69"/>
        <v>682.49701610006298</v>
      </c>
      <c r="I401" s="37">
        <f t="shared" si="70"/>
        <v>2953.658380536056</v>
      </c>
      <c r="J401" s="40">
        <f t="shared" si="71"/>
        <v>-224.10157078961711</v>
      </c>
      <c r="K401" s="37">
        <f t="shared" si="72"/>
        <v>2729.5568097464388</v>
      </c>
      <c r="L401" s="37">
        <f t="shared" si="73"/>
        <v>10325989.698354052</v>
      </c>
      <c r="M401" s="37">
        <f t="shared" si="74"/>
        <v>9542530.6068735495</v>
      </c>
      <c r="N401" s="41">
        <f>'jan-juli'!M401</f>
        <v>8968732.3085051291</v>
      </c>
      <c r="O401" s="41">
        <f t="shared" si="75"/>
        <v>573798.29836842045</v>
      </c>
      <c r="Q401" s="63"/>
      <c r="R401" s="64"/>
      <c r="S401" s="64"/>
      <c r="T401" s="64"/>
    </row>
    <row r="402" spans="1:20" s="34" customFormat="1" x14ac:dyDescent="0.2">
      <c r="A402" s="33">
        <v>1926</v>
      </c>
      <c r="B402" s="34" t="s">
        <v>452</v>
      </c>
      <c r="C402" s="36">
        <v>14808</v>
      </c>
      <c r="D402" s="36">
        <v>1138</v>
      </c>
      <c r="E402" s="37">
        <f t="shared" si="66"/>
        <v>13012.302284710018</v>
      </c>
      <c r="F402" s="38">
        <f t="shared" si="67"/>
        <v>0.70901008292610568</v>
      </c>
      <c r="G402" s="39">
        <f t="shared" si="68"/>
        <v>3204.2834261042617</v>
      </c>
      <c r="H402" s="39">
        <f t="shared" si="69"/>
        <v>1226.8182187398863</v>
      </c>
      <c r="I402" s="37">
        <f t="shared" si="70"/>
        <v>4431.1016448441478</v>
      </c>
      <c r="J402" s="40">
        <f t="shared" si="71"/>
        <v>-224.10157078961711</v>
      </c>
      <c r="K402" s="37">
        <f t="shared" si="72"/>
        <v>4207.0000740545311</v>
      </c>
      <c r="L402" s="37">
        <f t="shared" si="73"/>
        <v>5042593.6718326407</v>
      </c>
      <c r="M402" s="37">
        <f t="shared" si="74"/>
        <v>4787566.0842740564</v>
      </c>
      <c r="N402" s="41">
        <f>'jan-juli'!M402</f>
        <v>4420086.7468760973</v>
      </c>
      <c r="O402" s="41">
        <f t="shared" si="75"/>
        <v>367479.33739795908</v>
      </c>
      <c r="Q402" s="63"/>
      <c r="R402" s="64"/>
      <c r="S402" s="64"/>
      <c r="T402" s="64"/>
    </row>
    <row r="403" spans="1:20" s="34" customFormat="1" x14ac:dyDescent="0.2">
      <c r="A403" s="33">
        <v>1927</v>
      </c>
      <c r="B403" s="34" t="s">
        <v>453</v>
      </c>
      <c r="C403" s="36">
        <v>20271</v>
      </c>
      <c r="D403" s="36">
        <v>1540</v>
      </c>
      <c r="E403" s="37">
        <f t="shared" si="66"/>
        <v>13162.987012987012</v>
      </c>
      <c r="F403" s="38">
        <f t="shared" si="67"/>
        <v>0.71722054325462925</v>
      </c>
      <c r="G403" s="39">
        <f t="shared" si="68"/>
        <v>3113.8725891380655</v>
      </c>
      <c r="H403" s="39">
        <f t="shared" si="69"/>
        <v>1174.0785638429384</v>
      </c>
      <c r="I403" s="37">
        <f t="shared" si="70"/>
        <v>4287.9511529810043</v>
      </c>
      <c r="J403" s="40">
        <f t="shared" si="71"/>
        <v>-224.10157078961711</v>
      </c>
      <c r="K403" s="37">
        <f t="shared" si="72"/>
        <v>4063.8495821913871</v>
      </c>
      <c r="L403" s="37">
        <f t="shared" si="73"/>
        <v>6603444.7755907467</v>
      </c>
      <c r="M403" s="37">
        <f t="shared" si="74"/>
        <v>6258328.3565747365</v>
      </c>
      <c r="N403" s="41">
        <f>'jan-juli'!M403</f>
        <v>5974519.323540587</v>
      </c>
      <c r="O403" s="41">
        <f t="shared" si="75"/>
        <v>283809.03303414956</v>
      </c>
      <c r="Q403" s="63"/>
      <c r="R403" s="64"/>
      <c r="S403" s="64"/>
      <c r="T403" s="64"/>
    </row>
    <row r="404" spans="1:20" s="34" customFormat="1" x14ac:dyDescent="0.2">
      <c r="A404" s="33">
        <v>1928</v>
      </c>
      <c r="B404" s="34" t="s">
        <v>454</v>
      </c>
      <c r="C404" s="36">
        <v>12650</v>
      </c>
      <c r="D404" s="36">
        <v>921</v>
      </c>
      <c r="E404" s="37">
        <f t="shared" si="66"/>
        <v>13735.070575461456</v>
      </c>
      <c r="F404" s="38">
        <f t="shared" si="67"/>
        <v>0.74839204582164842</v>
      </c>
      <c r="G404" s="39">
        <f t="shared" si="68"/>
        <v>2770.6224516533994</v>
      </c>
      <c r="H404" s="39">
        <f t="shared" si="69"/>
        <v>973.84931697688342</v>
      </c>
      <c r="I404" s="37">
        <f t="shared" si="70"/>
        <v>3744.4717686302829</v>
      </c>
      <c r="J404" s="40">
        <f t="shared" si="71"/>
        <v>-224.10157078961711</v>
      </c>
      <c r="K404" s="37">
        <f t="shared" si="72"/>
        <v>3520.3701978406657</v>
      </c>
      <c r="L404" s="37">
        <f t="shared" si="73"/>
        <v>3448658.4989084904</v>
      </c>
      <c r="M404" s="37">
        <f t="shared" si="74"/>
        <v>3242260.9522112529</v>
      </c>
      <c r="N404" s="41">
        <f>'jan-juli'!M404</f>
        <v>3092314.9331044685</v>
      </c>
      <c r="O404" s="41">
        <f t="shared" si="75"/>
        <v>149946.01910678437</v>
      </c>
      <c r="Q404" s="63"/>
      <c r="R404" s="64"/>
      <c r="S404" s="64"/>
      <c r="T404" s="64"/>
    </row>
    <row r="405" spans="1:20" s="34" customFormat="1" x14ac:dyDescent="0.2">
      <c r="A405" s="33">
        <v>1929</v>
      </c>
      <c r="B405" s="34" t="s">
        <v>455</v>
      </c>
      <c r="C405" s="36">
        <v>14980</v>
      </c>
      <c r="D405" s="36">
        <v>914</v>
      </c>
      <c r="E405" s="37">
        <f t="shared" si="66"/>
        <v>16389.496717724291</v>
      </c>
      <c r="F405" s="38">
        <f t="shared" si="67"/>
        <v>0.89302555172001963</v>
      </c>
      <c r="G405" s="39">
        <f t="shared" si="68"/>
        <v>1177.9667662956983</v>
      </c>
      <c r="H405" s="39">
        <f t="shared" si="69"/>
        <v>44.800167184891137</v>
      </c>
      <c r="I405" s="37">
        <f t="shared" si="70"/>
        <v>1222.7669334805894</v>
      </c>
      <c r="J405" s="40">
        <f t="shared" si="71"/>
        <v>-224.10157078961711</v>
      </c>
      <c r="K405" s="37">
        <f t="shared" si="72"/>
        <v>998.6653626909723</v>
      </c>
      <c r="L405" s="37">
        <f t="shared" si="73"/>
        <v>1117608.9772012588</v>
      </c>
      <c r="M405" s="37">
        <f t="shared" si="74"/>
        <v>912780.14149954868</v>
      </c>
      <c r="N405" s="41">
        <f>'jan-juli'!M405</f>
        <v>844809.39072473929</v>
      </c>
      <c r="O405" s="41">
        <f t="shared" si="75"/>
        <v>67970.750774809392</v>
      </c>
      <c r="Q405" s="63"/>
      <c r="R405" s="64"/>
      <c r="S405" s="64"/>
      <c r="T405" s="64"/>
    </row>
    <row r="406" spans="1:20" s="34" customFormat="1" x14ac:dyDescent="0.2">
      <c r="A406" s="33">
        <v>1931</v>
      </c>
      <c r="B406" s="34" t="s">
        <v>456</v>
      </c>
      <c r="C406" s="36">
        <v>183460</v>
      </c>
      <c r="D406" s="36">
        <v>11697</v>
      </c>
      <c r="E406" s="37">
        <f t="shared" si="66"/>
        <v>15684.363512011627</v>
      </c>
      <c r="F406" s="38">
        <f t="shared" si="67"/>
        <v>0.85460448358638552</v>
      </c>
      <c r="G406" s="39">
        <f t="shared" si="68"/>
        <v>1601.0466897232966</v>
      </c>
      <c r="H406" s="39">
        <f t="shared" si="69"/>
        <v>291.59678918432343</v>
      </c>
      <c r="I406" s="37">
        <f t="shared" si="70"/>
        <v>1892.64347890762</v>
      </c>
      <c r="J406" s="40">
        <f t="shared" si="71"/>
        <v>-224.10157078961711</v>
      </c>
      <c r="K406" s="37">
        <f t="shared" si="72"/>
        <v>1668.5419081180028</v>
      </c>
      <c r="L406" s="37">
        <f t="shared" si="73"/>
        <v>22138250.77278243</v>
      </c>
      <c r="M406" s="37">
        <f t="shared" si="74"/>
        <v>19516934.699256279</v>
      </c>
      <c r="N406" s="41">
        <f>'jan-juli'!M406</f>
        <v>18586711.316528741</v>
      </c>
      <c r="O406" s="41">
        <f t="shared" si="75"/>
        <v>930223.3827275373</v>
      </c>
      <c r="Q406" s="63"/>
      <c r="R406" s="64"/>
      <c r="S406" s="64"/>
      <c r="T406" s="64"/>
    </row>
    <row r="407" spans="1:20" s="34" customFormat="1" x14ac:dyDescent="0.2">
      <c r="A407" s="33">
        <v>1933</v>
      </c>
      <c r="B407" s="34" t="s">
        <v>457</v>
      </c>
      <c r="C407" s="36">
        <v>73248</v>
      </c>
      <c r="D407" s="36">
        <v>5685</v>
      </c>
      <c r="E407" s="37">
        <f t="shared" si="66"/>
        <v>12884.432717678101</v>
      </c>
      <c r="F407" s="38">
        <f t="shared" si="67"/>
        <v>0.70204276766233753</v>
      </c>
      <c r="G407" s="39">
        <f t="shared" si="68"/>
        <v>3281.0051663234121</v>
      </c>
      <c r="H407" s="39">
        <f t="shared" si="69"/>
        <v>1271.5725672010576</v>
      </c>
      <c r="I407" s="37">
        <f t="shared" si="70"/>
        <v>4552.5777335244693</v>
      </c>
      <c r="J407" s="40">
        <f t="shared" si="71"/>
        <v>-224.10157078961711</v>
      </c>
      <c r="K407" s="37">
        <f t="shared" si="72"/>
        <v>4328.4761627348526</v>
      </c>
      <c r="L407" s="37">
        <f t="shared" si="73"/>
        <v>25881404.415086608</v>
      </c>
      <c r="M407" s="37">
        <f t="shared" si="74"/>
        <v>24607386.985147636</v>
      </c>
      <c r="N407" s="41">
        <f>'jan-juli'!M407</f>
        <v>23754522.632680677</v>
      </c>
      <c r="O407" s="41">
        <f t="shared" si="75"/>
        <v>852864.35246695951</v>
      </c>
      <c r="Q407" s="63"/>
      <c r="R407" s="64"/>
      <c r="S407" s="64"/>
      <c r="T407" s="64"/>
    </row>
    <row r="408" spans="1:20" s="34" customFormat="1" x14ac:dyDescent="0.2">
      <c r="A408" s="33">
        <v>1936</v>
      </c>
      <c r="B408" s="34" t="s">
        <v>458</v>
      </c>
      <c r="C408" s="36">
        <v>32094</v>
      </c>
      <c r="D408" s="36">
        <v>2273</v>
      </c>
      <c r="E408" s="37">
        <f t="shared" si="66"/>
        <v>14119.665640123185</v>
      </c>
      <c r="F408" s="38">
        <f t="shared" si="67"/>
        <v>0.76934773626923325</v>
      </c>
      <c r="G408" s="39">
        <f t="shared" si="68"/>
        <v>2539.8654128563617</v>
      </c>
      <c r="H408" s="39">
        <f t="shared" si="69"/>
        <v>839.24104434527817</v>
      </c>
      <c r="I408" s="37">
        <f t="shared" si="70"/>
        <v>3379.1064572016398</v>
      </c>
      <c r="J408" s="40">
        <f t="shared" si="71"/>
        <v>-224.10157078961711</v>
      </c>
      <c r="K408" s="37">
        <f t="shared" si="72"/>
        <v>3155.0048864120226</v>
      </c>
      <c r="L408" s="37">
        <f t="shared" si="73"/>
        <v>7680708.9772193274</v>
      </c>
      <c r="M408" s="37">
        <f t="shared" si="74"/>
        <v>7171326.1068145279</v>
      </c>
      <c r="N408" s="41">
        <f>'jan-juli'!M408</f>
        <v>7067556.8327323114</v>
      </c>
      <c r="O408" s="41">
        <f t="shared" si="75"/>
        <v>103769.27408221643</v>
      </c>
      <c r="Q408" s="63"/>
      <c r="R408" s="64"/>
      <c r="S408" s="64"/>
      <c r="T408" s="64"/>
    </row>
    <row r="409" spans="1:20" s="34" customFormat="1" x14ac:dyDescent="0.2">
      <c r="A409" s="33">
        <v>1938</v>
      </c>
      <c r="B409" s="34" t="s">
        <v>459</v>
      </c>
      <c r="C409" s="36">
        <v>39020</v>
      </c>
      <c r="D409" s="36">
        <v>2876</v>
      </c>
      <c r="E409" s="37">
        <f t="shared" si="66"/>
        <v>13567.454798331015</v>
      </c>
      <c r="F409" s="38">
        <f t="shared" si="67"/>
        <v>0.73925905202526077</v>
      </c>
      <c r="G409" s="39">
        <f t="shared" si="68"/>
        <v>2871.1919179316637</v>
      </c>
      <c r="H409" s="39">
        <f t="shared" si="69"/>
        <v>1032.5148389725375</v>
      </c>
      <c r="I409" s="37">
        <f t="shared" si="70"/>
        <v>3903.706756904201</v>
      </c>
      <c r="J409" s="40">
        <f t="shared" si="71"/>
        <v>-224.10157078961711</v>
      </c>
      <c r="K409" s="37">
        <f t="shared" si="72"/>
        <v>3679.6051861145838</v>
      </c>
      <c r="L409" s="37">
        <f t="shared" si="73"/>
        <v>11227060.632856483</v>
      </c>
      <c r="M409" s="37">
        <f t="shared" si="74"/>
        <v>10582544.515265543</v>
      </c>
      <c r="N409" s="41">
        <f>'jan-juli'!M409</f>
        <v>10929655.697729046</v>
      </c>
      <c r="O409" s="41">
        <f t="shared" si="75"/>
        <v>-347111.18246350251</v>
      </c>
      <c r="Q409" s="63"/>
      <c r="R409" s="64"/>
      <c r="S409" s="64"/>
      <c r="T409" s="64"/>
    </row>
    <row r="410" spans="1:20" s="34" customFormat="1" x14ac:dyDescent="0.2">
      <c r="A410" s="33">
        <v>1939</v>
      </c>
      <c r="B410" s="34" t="s">
        <v>460</v>
      </c>
      <c r="C410" s="36">
        <v>30959</v>
      </c>
      <c r="D410" s="36">
        <v>1890</v>
      </c>
      <c r="E410" s="37">
        <f t="shared" si="66"/>
        <v>16380.42328042328</v>
      </c>
      <c r="F410" s="38">
        <f t="shared" si="67"/>
        <v>0.89253116122766418</v>
      </c>
      <c r="G410" s="39">
        <f t="shared" si="68"/>
        <v>1183.4108286763051</v>
      </c>
      <c r="H410" s="39">
        <f t="shared" si="69"/>
        <v>47.975870240244966</v>
      </c>
      <c r="I410" s="37">
        <f t="shared" si="70"/>
        <v>1231.3866989165501</v>
      </c>
      <c r="J410" s="40">
        <f t="shared" si="71"/>
        <v>-224.10157078961711</v>
      </c>
      <c r="K410" s="37">
        <f t="shared" si="72"/>
        <v>1007.285128126933</v>
      </c>
      <c r="L410" s="37">
        <f t="shared" si="73"/>
        <v>2327320.8609522795</v>
      </c>
      <c r="M410" s="37">
        <f t="shared" si="74"/>
        <v>1903768.8921599034</v>
      </c>
      <c r="N410" s="41">
        <f>'jan-juli'!M410</f>
        <v>1608170.6189413257</v>
      </c>
      <c r="O410" s="41">
        <f t="shared" si="75"/>
        <v>295598.27321857773</v>
      </c>
      <c r="Q410" s="63"/>
      <c r="R410" s="64"/>
      <c r="S410" s="64"/>
      <c r="T410" s="64"/>
    </row>
    <row r="411" spans="1:20" s="34" customFormat="1" x14ac:dyDescent="0.2">
      <c r="A411" s="33">
        <v>1940</v>
      </c>
      <c r="B411" s="34" t="s">
        <v>461</v>
      </c>
      <c r="C411" s="36">
        <v>31838</v>
      </c>
      <c r="D411" s="36">
        <v>2132</v>
      </c>
      <c r="E411" s="37">
        <f t="shared" si="66"/>
        <v>14933.395872420262</v>
      </c>
      <c r="F411" s="38">
        <f t="shared" si="67"/>
        <v>0.81368600376847211</v>
      </c>
      <c r="G411" s="39">
        <f t="shared" si="68"/>
        <v>2051.6272734781155</v>
      </c>
      <c r="H411" s="39">
        <f t="shared" si="69"/>
        <v>554.43546304130109</v>
      </c>
      <c r="I411" s="37">
        <f t="shared" si="70"/>
        <v>2606.0627365194168</v>
      </c>
      <c r="J411" s="40">
        <f t="shared" si="71"/>
        <v>-224.10157078961711</v>
      </c>
      <c r="K411" s="37">
        <f t="shared" si="72"/>
        <v>2381.9611657297996</v>
      </c>
      <c r="L411" s="37">
        <f t="shared" si="73"/>
        <v>5556125.7542593963</v>
      </c>
      <c r="M411" s="37">
        <f t="shared" si="74"/>
        <v>5078341.2053359328</v>
      </c>
      <c r="N411" s="41">
        <f>'jan-juli'!M411</f>
        <v>4745873.764797749</v>
      </c>
      <c r="O411" s="41">
        <f t="shared" si="75"/>
        <v>332467.44053818379</v>
      </c>
      <c r="Q411" s="63"/>
      <c r="R411" s="64"/>
      <c r="S411" s="64"/>
      <c r="T411" s="64"/>
    </row>
    <row r="412" spans="1:20" s="34" customFormat="1" x14ac:dyDescent="0.2">
      <c r="A412" s="33">
        <v>1941</v>
      </c>
      <c r="B412" s="34" t="s">
        <v>462</v>
      </c>
      <c r="C412" s="36">
        <v>38170</v>
      </c>
      <c r="D412" s="36">
        <v>2912</v>
      </c>
      <c r="E412" s="37">
        <f t="shared" si="66"/>
        <v>13107.829670329671</v>
      </c>
      <c r="F412" s="38">
        <f t="shared" si="67"/>
        <v>0.71421514795748675</v>
      </c>
      <c r="G412" s="39">
        <f t="shared" si="68"/>
        <v>3146.9669947324701</v>
      </c>
      <c r="H412" s="39">
        <f t="shared" si="69"/>
        <v>1193.3836337730079</v>
      </c>
      <c r="I412" s="37">
        <f t="shared" si="70"/>
        <v>4340.3506285054782</v>
      </c>
      <c r="J412" s="40">
        <f t="shared" si="71"/>
        <v>-224.10157078961711</v>
      </c>
      <c r="K412" s="37">
        <f t="shared" si="72"/>
        <v>4116.2490577158615</v>
      </c>
      <c r="L412" s="37">
        <f t="shared" si="73"/>
        <v>12639101.030207952</v>
      </c>
      <c r="M412" s="37">
        <f t="shared" si="74"/>
        <v>11986517.256068589</v>
      </c>
      <c r="N412" s="41">
        <f>'jan-juli'!M412</f>
        <v>11595555.629967654</v>
      </c>
      <c r="O412" s="41">
        <f t="shared" si="75"/>
        <v>390961.62610093504</v>
      </c>
      <c r="Q412" s="63"/>
      <c r="R412" s="64"/>
      <c r="S412" s="64"/>
      <c r="T412" s="64"/>
    </row>
    <row r="413" spans="1:20" s="34" customFormat="1" x14ac:dyDescent="0.2">
      <c r="A413" s="33">
        <v>1942</v>
      </c>
      <c r="B413" s="34" t="s">
        <v>463</v>
      </c>
      <c r="C413" s="36">
        <v>65998</v>
      </c>
      <c r="D413" s="36">
        <v>4919</v>
      </c>
      <c r="E413" s="37">
        <f t="shared" si="66"/>
        <v>13416.954665582436</v>
      </c>
      <c r="F413" s="38">
        <f t="shared" si="67"/>
        <v>0.73105864987768354</v>
      </c>
      <c r="G413" s="39">
        <f t="shared" si="68"/>
        <v>2961.4919975808111</v>
      </c>
      <c r="H413" s="39">
        <f t="shared" si="69"/>
        <v>1085.1898854345402</v>
      </c>
      <c r="I413" s="37">
        <f t="shared" si="70"/>
        <v>4046.6818830153516</v>
      </c>
      <c r="J413" s="40">
        <f t="shared" si="71"/>
        <v>-224.10157078961711</v>
      </c>
      <c r="K413" s="37">
        <f t="shared" si="72"/>
        <v>3822.5803122257344</v>
      </c>
      <c r="L413" s="37">
        <f t="shared" si="73"/>
        <v>19905628.182552513</v>
      </c>
      <c r="M413" s="37">
        <f t="shared" si="74"/>
        <v>18803272.555838387</v>
      </c>
      <c r="N413" s="41">
        <f>'jan-juli'!M413</f>
        <v>18267701.852270231</v>
      </c>
      <c r="O413" s="41">
        <f t="shared" si="75"/>
        <v>535570.70356815681</v>
      </c>
      <c r="Q413" s="63"/>
      <c r="R413" s="64"/>
      <c r="S413" s="64"/>
      <c r="T413" s="64"/>
    </row>
    <row r="414" spans="1:20" s="34" customFormat="1" x14ac:dyDescent="0.2">
      <c r="A414" s="33">
        <v>1943</v>
      </c>
      <c r="B414" s="34" t="s">
        <v>464</v>
      </c>
      <c r="C414" s="36">
        <v>19328</v>
      </c>
      <c r="D414" s="36">
        <v>1233</v>
      </c>
      <c r="E414" s="37">
        <f t="shared" si="66"/>
        <v>15675.587996755879</v>
      </c>
      <c r="F414" s="38">
        <f t="shared" si="67"/>
        <v>0.85412632617326512</v>
      </c>
      <c r="G414" s="39">
        <f t="shared" si="68"/>
        <v>1606.3119988767451</v>
      </c>
      <c r="H414" s="39">
        <f t="shared" si="69"/>
        <v>294.66821952383503</v>
      </c>
      <c r="I414" s="37">
        <f t="shared" si="70"/>
        <v>1900.98021840058</v>
      </c>
      <c r="J414" s="40">
        <f t="shared" si="71"/>
        <v>-224.10157078961711</v>
      </c>
      <c r="K414" s="37">
        <f t="shared" si="72"/>
        <v>1676.8786476109628</v>
      </c>
      <c r="L414" s="37">
        <f t="shared" si="73"/>
        <v>2343908.6092879153</v>
      </c>
      <c r="M414" s="37">
        <f t="shared" si="74"/>
        <v>2067591.3725043172</v>
      </c>
      <c r="N414" s="41">
        <f>'jan-juli'!M414</f>
        <v>1916097.6791724325</v>
      </c>
      <c r="O414" s="41">
        <f t="shared" si="75"/>
        <v>151493.69333188469</v>
      </c>
      <c r="Q414" s="63"/>
      <c r="R414" s="64"/>
      <c r="S414" s="64"/>
      <c r="T414" s="64"/>
    </row>
    <row r="415" spans="1:20" s="34" customFormat="1" x14ac:dyDescent="0.2">
      <c r="A415" s="33">
        <v>2002</v>
      </c>
      <c r="B415" s="34" t="s">
        <v>465</v>
      </c>
      <c r="C415" s="36">
        <v>28799</v>
      </c>
      <c r="D415" s="36">
        <v>2104</v>
      </c>
      <c r="E415" s="37">
        <f t="shared" si="66"/>
        <v>13687.737642585551</v>
      </c>
      <c r="F415" s="38">
        <f t="shared" si="67"/>
        <v>0.74581298441274502</v>
      </c>
      <c r="G415" s="39">
        <f t="shared" si="68"/>
        <v>2799.0222113789423</v>
      </c>
      <c r="H415" s="39">
        <f t="shared" si="69"/>
        <v>990.41584348344998</v>
      </c>
      <c r="I415" s="37">
        <f t="shared" si="70"/>
        <v>3789.4380548623922</v>
      </c>
      <c r="J415" s="40">
        <f t="shared" si="71"/>
        <v>-224.10157078961711</v>
      </c>
      <c r="K415" s="37">
        <f t="shared" si="72"/>
        <v>3565.336484072775</v>
      </c>
      <c r="L415" s="37">
        <f t="shared" si="73"/>
        <v>7972977.6674304735</v>
      </c>
      <c r="M415" s="37">
        <f t="shared" si="74"/>
        <v>7501467.9624891188</v>
      </c>
      <c r="N415" s="41">
        <f>'jan-juli'!M415</f>
        <v>7485501.5952788275</v>
      </c>
      <c r="O415" s="41">
        <f t="shared" si="75"/>
        <v>15966.367210291326</v>
      </c>
      <c r="Q415" s="63"/>
      <c r="R415" s="64"/>
      <c r="S415" s="64"/>
      <c r="T415" s="64"/>
    </row>
    <row r="416" spans="1:20" s="34" customFormat="1" x14ac:dyDescent="0.2">
      <c r="A416" s="33">
        <v>2003</v>
      </c>
      <c r="B416" s="34" t="s">
        <v>466</v>
      </c>
      <c r="C416" s="36">
        <v>91998</v>
      </c>
      <c r="D416" s="36">
        <v>6154</v>
      </c>
      <c r="E416" s="37">
        <f t="shared" si="66"/>
        <v>14949.301267468314</v>
      </c>
      <c r="F416" s="38">
        <f t="shared" si="67"/>
        <v>0.81455265174630476</v>
      </c>
      <c r="G416" s="39">
        <f t="shared" si="68"/>
        <v>2042.0840364492842</v>
      </c>
      <c r="H416" s="39">
        <f t="shared" si="69"/>
        <v>548.86857477448291</v>
      </c>
      <c r="I416" s="37">
        <f t="shared" si="70"/>
        <v>2590.9526112237672</v>
      </c>
      <c r="J416" s="40">
        <f t="shared" si="71"/>
        <v>-224.10157078961711</v>
      </c>
      <c r="K416" s="37">
        <f t="shared" si="72"/>
        <v>2366.85104043415</v>
      </c>
      <c r="L416" s="37">
        <f t="shared" si="73"/>
        <v>15944722.369471064</v>
      </c>
      <c r="M416" s="37">
        <f t="shared" si="74"/>
        <v>14565601.30283176</v>
      </c>
      <c r="N416" s="41">
        <f>'jan-juli'!M416</f>
        <v>13649643.972122584</v>
      </c>
      <c r="O416" s="41">
        <f t="shared" si="75"/>
        <v>915957.33070917614</v>
      </c>
      <c r="Q416" s="63"/>
      <c r="R416" s="64"/>
      <c r="S416" s="64"/>
      <c r="T416" s="64"/>
    </row>
    <row r="417" spans="1:20" s="34" customFormat="1" x14ac:dyDescent="0.2">
      <c r="A417" s="33">
        <v>2004</v>
      </c>
      <c r="B417" s="34" t="s">
        <v>467</v>
      </c>
      <c r="C417" s="36">
        <v>183464</v>
      </c>
      <c r="D417" s="36">
        <v>10527</v>
      </c>
      <c r="E417" s="37">
        <f t="shared" si="66"/>
        <v>17427.947183433076</v>
      </c>
      <c r="F417" s="38">
        <f t="shared" si="67"/>
        <v>0.949608302004878</v>
      </c>
      <c r="G417" s="39">
        <f t="shared" si="68"/>
        <v>554.89648687042711</v>
      </c>
      <c r="H417" s="39">
        <f t="shared" si="69"/>
        <v>0</v>
      </c>
      <c r="I417" s="37">
        <f t="shared" si="70"/>
        <v>554.89648687042711</v>
      </c>
      <c r="J417" s="40">
        <f t="shared" si="71"/>
        <v>-224.10157078961711</v>
      </c>
      <c r="K417" s="37">
        <f t="shared" si="72"/>
        <v>330.79491608081003</v>
      </c>
      <c r="L417" s="37">
        <f t="shared" si="73"/>
        <v>5841395.3172849864</v>
      </c>
      <c r="M417" s="37">
        <f t="shared" si="74"/>
        <v>3482278.0815826873</v>
      </c>
      <c r="N417" s="41">
        <f>'jan-juli'!M417</f>
        <v>2525024.6061350866</v>
      </c>
      <c r="O417" s="41">
        <f t="shared" si="75"/>
        <v>957253.47544760071</v>
      </c>
      <c r="Q417" s="63"/>
      <c r="R417" s="64"/>
      <c r="S417" s="64"/>
      <c r="T417" s="64"/>
    </row>
    <row r="418" spans="1:20" s="34" customFormat="1" x14ac:dyDescent="0.2">
      <c r="A418" s="33">
        <v>2011</v>
      </c>
      <c r="B418" s="34" t="s">
        <v>468</v>
      </c>
      <c r="C418" s="36">
        <v>32422</v>
      </c>
      <c r="D418" s="36">
        <v>2938</v>
      </c>
      <c r="E418" s="37">
        <f t="shared" si="66"/>
        <v>11035.398230088496</v>
      </c>
      <c r="F418" s="38">
        <f t="shared" si="67"/>
        <v>0.60129317956526462</v>
      </c>
      <c r="G418" s="39">
        <f t="shared" si="68"/>
        <v>4390.4258588771745</v>
      </c>
      <c r="H418" s="39">
        <f t="shared" si="69"/>
        <v>1918.7346378574191</v>
      </c>
      <c r="I418" s="37">
        <f t="shared" si="70"/>
        <v>6309.1604967345938</v>
      </c>
      <c r="J418" s="40">
        <f t="shared" si="71"/>
        <v>-224.10157078961711</v>
      </c>
      <c r="K418" s="37">
        <f t="shared" si="72"/>
        <v>6085.0589259449771</v>
      </c>
      <c r="L418" s="37">
        <f t="shared" si="73"/>
        <v>18536313.539406236</v>
      </c>
      <c r="M418" s="37">
        <f t="shared" si="74"/>
        <v>17877903.124426343</v>
      </c>
      <c r="N418" s="41">
        <f>'jan-juli'!M418</f>
        <v>17370833.358806655</v>
      </c>
      <c r="O418" s="41">
        <f t="shared" si="75"/>
        <v>507069.76561968774</v>
      </c>
      <c r="Q418" s="63"/>
      <c r="R418" s="64"/>
      <c r="S418" s="64"/>
      <c r="T418" s="64"/>
    </row>
    <row r="419" spans="1:20" s="34" customFormat="1" x14ac:dyDescent="0.2">
      <c r="A419" s="33">
        <v>2012</v>
      </c>
      <c r="B419" s="34" t="s">
        <v>469</v>
      </c>
      <c r="C419" s="36">
        <v>309716</v>
      </c>
      <c r="D419" s="36">
        <v>20446</v>
      </c>
      <c r="E419" s="37">
        <f t="shared" si="66"/>
        <v>15147.999608725424</v>
      </c>
      <c r="F419" s="38">
        <f t="shared" si="67"/>
        <v>0.82537926215924617</v>
      </c>
      <c r="G419" s="39">
        <f t="shared" si="68"/>
        <v>1922.8650316950184</v>
      </c>
      <c r="H419" s="39">
        <f t="shared" si="69"/>
        <v>479.32415533449444</v>
      </c>
      <c r="I419" s="37">
        <f t="shared" si="70"/>
        <v>2402.1891870295131</v>
      </c>
      <c r="J419" s="40">
        <f t="shared" si="71"/>
        <v>-224.10157078961711</v>
      </c>
      <c r="K419" s="37">
        <f t="shared" si="72"/>
        <v>2178.0876162398959</v>
      </c>
      <c r="L419" s="37">
        <f t="shared" si="73"/>
        <v>49115160.118005425</v>
      </c>
      <c r="M419" s="37">
        <f t="shared" si="74"/>
        <v>44533179.401640907</v>
      </c>
      <c r="N419" s="41">
        <f>'jan-juli'!M419</f>
        <v>42302667.070851214</v>
      </c>
      <c r="O419" s="41">
        <f t="shared" si="75"/>
        <v>2230512.3307896927</v>
      </c>
      <c r="Q419" s="63"/>
      <c r="R419" s="64"/>
      <c r="S419" s="64"/>
      <c r="T419" s="64"/>
    </row>
    <row r="420" spans="1:20" s="34" customFormat="1" x14ac:dyDescent="0.2">
      <c r="A420" s="33">
        <v>2014</v>
      </c>
      <c r="B420" s="34" t="s">
        <v>470</v>
      </c>
      <c r="C420" s="36">
        <v>13217</v>
      </c>
      <c r="D420" s="36">
        <v>968</v>
      </c>
      <c r="E420" s="37">
        <f t="shared" si="66"/>
        <v>13653.92561983471</v>
      </c>
      <c r="F420" s="38">
        <f t="shared" si="67"/>
        <v>0.74397064594489049</v>
      </c>
      <c r="G420" s="39">
        <f t="shared" si="68"/>
        <v>2819.3094250294466</v>
      </c>
      <c r="H420" s="39">
        <f t="shared" si="69"/>
        <v>1002.2500514462442</v>
      </c>
      <c r="I420" s="37">
        <f t="shared" si="70"/>
        <v>3821.5594764756906</v>
      </c>
      <c r="J420" s="40">
        <f t="shared" si="71"/>
        <v>-224.10157078961711</v>
      </c>
      <c r="K420" s="37">
        <f t="shared" si="72"/>
        <v>3597.4579056860734</v>
      </c>
      <c r="L420" s="37">
        <f t="shared" si="73"/>
        <v>3699269.5732284687</v>
      </c>
      <c r="M420" s="37">
        <f t="shared" si="74"/>
        <v>3482339.2527041193</v>
      </c>
      <c r="N420" s="41">
        <f>'jan-juli'!M420</f>
        <v>3300959.2890826552</v>
      </c>
      <c r="O420" s="41">
        <f t="shared" si="75"/>
        <v>181379.96362146409</v>
      </c>
      <c r="Q420" s="63"/>
      <c r="R420" s="64"/>
      <c r="S420" s="64"/>
      <c r="T420" s="64"/>
    </row>
    <row r="421" spans="1:20" s="34" customFormat="1" x14ac:dyDescent="0.2">
      <c r="A421" s="33">
        <v>2015</v>
      </c>
      <c r="B421" s="34" t="s">
        <v>471</v>
      </c>
      <c r="C421" s="36">
        <v>14251</v>
      </c>
      <c r="D421" s="36">
        <v>1037</v>
      </c>
      <c r="E421" s="37">
        <f t="shared" si="66"/>
        <v>13742.526518804243</v>
      </c>
      <c r="F421" s="38">
        <f t="shared" si="67"/>
        <v>0.74879830283075388</v>
      </c>
      <c r="G421" s="39">
        <f t="shared" si="68"/>
        <v>2766.1488856477267</v>
      </c>
      <c r="H421" s="39">
        <f t="shared" si="69"/>
        <v>971.23973680690767</v>
      </c>
      <c r="I421" s="37">
        <f t="shared" si="70"/>
        <v>3737.3886224546345</v>
      </c>
      <c r="J421" s="40">
        <f t="shared" si="71"/>
        <v>-224.10157078961711</v>
      </c>
      <c r="K421" s="37">
        <f t="shared" si="72"/>
        <v>3513.2870516650173</v>
      </c>
      <c r="L421" s="37">
        <f t="shared" si="73"/>
        <v>3875672.0014854558</v>
      </c>
      <c r="M421" s="37">
        <f t="shared" si="74"/>
        <v>3643278.672576623</v>
      </c>
      <c r="N421" s="41">
        <f>'jan-juli'!M421</f>
        <v>3590692.4925399935</v>
      </c>
      <c r="O421" s="41">
        <f t="shared" si="75"/>
        <v>52586.18003662955</v>
      </c>
      <c r="Q421" s="63"/>
      <c r="R421" s="64"/>
      <c r="S421" s="64"/>
      <c r="T421" s="64"/>
    </row>
    <row r="422" spans="1:20" s="34" customFormat="1" x14ac:dyDescent="0.2">
      <c r="A422" s="33">
        <v>2017</v>
      </c>
      <c r="B422" s="34" t="s">
        <v>472</v>
      </c>
      <c r="C422" s="36">
        <v>14554</v>
      </c>
      <c r="D422" s="36">
        <v>1027</v>
      </c>
      <c r="E422" s="37">
        <f t="shared" si="66"/>
        <v>14171.372930866602</v>
      </c>
      <c r="F422" s="38">
        <f t="shared" si="67"/>
        <v>0.77216514626292454</v>
      </c>
      <c r="G422" s="39">
        <f t="shared" si="68"/>
        <v>2508.8410384103113</v>
      </c>
      <c r="H422" s="39">
        <f t="shared" si="69"/>
        <v>821.14349258508196</v>
      </c>
      <c r="I422" s="37">
        <f t="shared" si="70"/>
        <v>3329.9845309953935</v>
      </c>
      <c r="J422" s="40">
        <f t="shared" si="71"/>
        <v>-224.10157078961711</v>
      </c>
      <c r="K422" s="37">
        <f t="shared" si="72"/>
        <v>3105.8829602057763</v>
      </c>
      <c r="L422" s="37">
        <f t="shared" si="73"/>
        <v>3419894.1133322692</v>
      </c>
      <c r="M422" s="37">
        <f t="shared" si="74"/>
        <v>3189741.8001313321</v>
      </c>
      <c r="N422" s="41">
        <f>'jan-juli'!M422</f>
        <v>3139720.2891403805</v>
      </c>
      <c r="O422" s="41">
        <f t="shared" si="75"/>
        <v>50021.510990951676</v>
      </c>
      <c r="Q422" s="63"/>
      <c r="R422" s="64"/>
      <c r="S422" s="64"/>
      <c r="T422" s="64"/>
    </row>
    <row r="423" spans="1:20" s="34" customFormat="1" x14ac:dyDescent="0.2">
      <c r="A423" s="33">
        <v>2018</v>
      </c>
      <c r="B423" s="34" t="s">
        <v>473</v>
      </c>
      <c r="C423" s="36">
        <v>19479</v>
      </c>
      <c r="D423" s="36">
        <v>1204</v>
      </c>
      <c r="E423" s="37">
        <f t="shared" si="66"/>
        <v>16178.571428571429</v>
      </c>
      <c r="F423" s="38">
        <f t="shared" si="67"/>
        <v>0.8815327233579543</v>
      </c>
      <c r="G423" s="39">
        <f t="shared" si="68"/>
        <v>1304.5219397874152</v>
      </c>
      <c r="H423" s="39">
        <f t="shared" si="69"/>
        <v>118.62401838839259</v>
      </c>
      <c r="I423" s="37">
        <f t="shared" si="70"/>
        <v>1423.1459581758079</v>
      </c>
      <c r="J423" s="40">
        <f t="shared" si="71"/>
        <v>-224.10157078961711</v>
      </c>
      <c r="K423" s="37">
        <f t="shared" si="72"/>
        <v>1199.0443873861907</v>
      </c>
      <c r="L423" s="37">
        <f t="shared" si="73"/>
        <v>1713467.7336436727</v>
      </c>
      <c r="M423" s="37">
        <f t="shared" si="74"/>
        <v>1443649.4424129736</v>
      </c>
      <c r="N423" s="41">
        <f>'jan-juli'!M423</f>
        <v>1575853.2893135499</v>
      </c>
      <c r="O423" s="41">
        <f t="shared" si="75"/>
        <v>-132203.84690057626</v>
      </c>
      <c r="Q423" s="63"/>
      <c r="R423" s="64"/>
      <c r="S423" s="64"/>
      <c r="T423" s="64"/>
    </row>
    <row r="424" spans="1:20" s="34" customFormat="1" x14ac:dyDescent="0.2">
      <c r="A424" s="33">
        <v>2019</v>
      </c>
      <c r="B424" s="34" t="s">
        <v>474</v>
      </c>
      <c r="C424" s="36">
        <v>50894</v>
      </c>
      <c r="D424" s="36">
        <v>3291</v>
      </c>
      <c r="E424" s="37">
        <f t="shared" si="66"/>
        <v>15464.600425402614</v>
      </c>
      <c r="F424" s="38">
        <f t="shared" si="67"/>
        <v>0.84263010419897755</v>
      </c>
      <c r="G424" s="39">
        <f t="shared" si="68"/>
        <v>1732.9045416887045</v>
      </c>
      <c r="H424" s="39">
        <f t="shared" si="69"/>
        <v>368.51386949747803</v>
      </c>
      <c r="I424" s="37">
        <f t="shared" si="70"/>
        <v>2101.4184111861823</v>
      </c>
      <c r="J424" s="40">
        <f t="shared" si="71"/>
        <v>-224.10157078961711</v>
      </c>
      <c r="K424" s="37">
        <f t="shared" si="72"/>
        <v>1877.3168403965651</v>
      </c>
      <c r="L424" s="37">
        <f t="shared" si="73"/>
        <v>6915767.9912137259</v>
      </c>
      <c r="M424" s="37">
        <f t="shared" si="74"/>
        <v>6178249.7217450961</v>
      </c>
      <c r="N424" s="41">
        <f>'jan-juli'!M424</f>
        <v>5983827.1388130365</v>
      </c>
      <c r="O424" s="41">
        <f t="shared" si="75"/>
        <v>194422.58293205965</v>
      </c>
      <c r="Q424" s="63"/>
      <c r="R424" s="64"/>
      <c r="S424" s="64"/>
      <c r="T424" s="64"/>
    </row>
    <row r="425" spans="1:20" s="34" customFormat="1" x14ac:dyDescent="0.2">
      <c r="A425" s="33">
        <v>2020</v>
      </c>
      <c r="B425" s="34" t="s">
        <v>475</v>
      </c>
      <c r="C425" s="36">
        <v>57374</v>
      </c>
      <c r="D425" s="36">
        <v>3971</v>
      </c>
      <c r="E425" s="37">
        <f t="shared" si="66"/>
        <v>14448.249811130698</v>
      </c>
      <c r="F425" s="38">
        <f t="shared" si="67"/>
        <v>0.78725152341134341</v>
      </c>
      <c r="G425" s="39">
        <f t="shared" si="68"/>
        <v>2342.7149102518542</v>
      </c>
      <c r="H425" s="39">
        <f t="shared" si="69"/>
        <v>724.2365844926486</v>
      </c>
      <c r="I425" s="37">
        <f t="shared" si="70"/>
        <v>3066.9514947445027</v>
      </c>
      <c r="J425" s="40">
        <f t="shared" si="71"/>
        <v>-224.10157078961711</v>
      </c>
      <c r="K425" s="37">
        <f t="shared" si="72"/>
        <v>2842.8499239548855</v>
      </c>
      <c r="L425" s="37">
        <f t="shared" si="73"/>
        <v>12178864.385630419</v>
      </c>
      <c r="M425" s="37">
        <f t="shared" si="74"/>
        <v>11288957.04802485</v>
      </c>
      <c r="N425" s="41">
        <f>'jan-juli'!M425</f>
        <v>10668386.969986804</v>
      </c>
      <c r="O425" s="41">
        <f t="shared" si="75"/>
        <v>620570.07803804614</v>
      </c>
      <c r="Q425" s="63"/>
      <c r="R425" s="64"/>
      <c r="S425" s="64"/>
      <c r="T425" s="64"/>
    </row>
    <row r="426" spans="1:20" s="34" customFormat="1" x14ac:dyDescent="0.2">
      <c r="A426" s="33">
        <v>2021</v>
      </c>
      <c r="B426" s="34" t="s">
        <v>476</v>
      </c>
      <c r="C426" s="36">
        <v>33617</v>
      </c>
      <c r="D426" s="36">
        <v>2696</v>
      </c>
      <c r="E426" s="37">
        <f t="shared" si="66"/>
        <v>12469.213649851632</v>
      </c>
      <c r="F426" s="38">
        <f t="shared" si="67"/>
        <v>0.67941844651833283</v>
      </c>
      <c r="G426" s="39">
        <f t="shared" si="68"/>
        <v>3530.1366070192935</v>
      </c>
      <c r="H426" s="39">
        <f t="shared" si="69"/>
        <v>1416.8992409403215</v>
      </c>
      <c r="I426" s="37">
        <f t="shared" si="70"/>
        <v>4947.0358479596152</v>
      </c>
      <c r="J426" s="40">
        <f t="shared" si="71"/>
        <v>-224.10157078961711</v>
      </c>
      <c r="K426" s="37">
        <f t="shared" si="72"/>
        <v>4722.9342771699985</v>
      </c>
      <c r="L426" s="37">
        <f t="shared" si="73"/>
        <v>13337208.646099122</v>
      </c>
      <c r="M426" s="37">
        <f t="shared" si="74"/>
        <v>12733030.811250316</v>
      </c>
      <c r="N426" s="41">
        <f>'jan-juli'!M426</f>
        <v>12368206.036535988</v>
      </c>
      <c r="O426" s="41">
        <f t="shared" si="75"/>
        <v>364824.77471432835</v>
      </c>
      <c r="Q426" s="63"/>
      <c r="R426" s="64"/>
      <c r="S426" s="64"/>
      <c r="T426" s="64"/>
    </row>
    <row r="427" spans="1:20" s="34" customFormat="1" x14ac:dyDescent="0.2">
      <c r="A427" s="33">
        <v>2022</v>
      </c>
      <c r="B427" s="34" t="s">
        <v>477</v>
      </c>
      <c r="C427" s="36">
        <v>20428</v>
      </c>
      <c r="D427" s="36">
        <v>1330</v>
      </c>
      <c r="E427" s="37">
        <f t="shared" si="66"/>
        <v>15359.398496240601</v>
      </c>
      <c r="F427" s="38">
        <f t="shared" si="67"/>
        <v>0.83689789579441332</v>
      </c>
      <c r="G427" s="39">
        <f t="shared" si="68"/>
        <v>1796.0256991859121</v>
      </c>
      <c r="H427" s="39">
        <f t="shared" si="69"/>
        <v>405.33454470418246</v>
      </c>
      <c r="I427" s="37">
        <f t="shared" si="70"/>
        <v>2201.3602438900944</v>
      </c>
      <c r="J427" s="40">
        <f t="shared" si="71"/>
        <v>-224.10157078961711</v>
      </c>
      <c r="K427" s="37">
        <f t="shared" si="72"/>
        <v>1977.2586731004772</v>
      </c>
      <c r="L427" s="37">
        <f t="shared" si="73"/>
        <v>2927809.1243738253</v>
      </c>
      <c r="M427" s="37">
        <f t="shared" si="74"/>
        <v>2629754.0352236344</v>
      </c>
      <c r="N427" s="41">
        <f>'jan-juli'!M427</f>
        <v>2825403.0521486891</v>
      </c>
      <c r="O427" s="41">
        <f t="shared" si="75"/>
        <v>-195649.0169250546</v>
      </c>
      <c r="Q427" s="63"/>
      <c r="R427" s="64"/>
      <c r="S427" s="64"/>
      <c r="T427" s="64"/>
    </row>
    <row r="428" spans="1:20" s="34" customFormat="1" x14ac:dyDescent="0.2">
      <c r="A428" s="33">
        <v>2023</v>
      </c>
      <c r="B428" s="34" t="s">
        <v>478</v>
      </c>
      <c r="C428" s="36">
        <v>16822</v>
      </c>
      <c r="D428" s="36">
        <v>1137</v>
      </c>
      <c r="E428" s="37">
        <f t="shared" si="66"/>
        <v>14795.074758135444</v>
      </c>
      <c r="F428" s="38">
        <f t="shared" si="67"/>
        <v>0.80614920800676071</v>
      </c>
      <c r="G428" s="39">
        <f t="shared" si="68"/>
        <v>2134.6199420490061</v>
      </c>
      <c r="H428" s="39">
        <f t="shared" si="69"/>
        <v>602.84785304098727</v>
      </c>
      <c r="I428" s="37">
        <f t="shared" si="70"/>
        <v>2737.4677950899932</v>
      </c>
      <c r="J428" s="40">
        <f t="shared" si="71"/>
        <v>-224.10157078961711</v>
      </c>
      <c r="K428" s="37">
        <f t="shared" si="72"/>
        <v>2513.366224300376</v>
      </c>
      <c r="L428" s="37">
        <f t="shared" si="73"/>
        <v>3112500.883017322</v>
      </c>
      <c r="M428" s="37">
        <f t="shared" si="74"/>
        <v>2857697.3970295275</v>
      </c>
      <c r="N428" s="41">
        <f>'jan-juli'!M428</f>
        <v>3758914.5265361359</v>
      </c>
      <c r="O428" s="41">
        <f t="shared" si="75"/>
        <v>-901217.12950660847</v>
      </c>
      <c r="Q428" s="63"/>
      <c r="R428" s="64"/>
      <c r="S428" s="64"/>
      <c r="T428" s="64"/>
    </row>
    <row r="429" spans="1:20" s="34" customFormat="1" x14ac:dyDescent="0.2">
      <c r="A429" s="33">
        <v>2024</v>
      </c>
      <c r="B429" s="34" t="s">
        <v>479</v>
      </c>
      <c r="C429" s="36">
        <v>15047</v>
      </c>
      <c r="D429" s="36">
        <v>991</v>
      </c>
      <c r="E429" s="37">
        <f t="shared" si="66"/>
        <v>15183.652875882946</v>
      </c>
      <c r="F429" s="38">
        <f t="shared" si="67"/>
        <v>0.82732192575181007</v>
      </c>
      <c r="G429" s="39">
        <f t="shared" si="68"/>
        <v>1901.473071400505</v>
      </c>
      <c r="H429" s="39">
        <f t="shared" si="69"/>
        <v>466.84551182936161</v>
      </c>
      <c r="I429" s="37">
        <f t="shared" si="70"/>
        <v>2368.3185832298668</v>
      </c>
      <c r="J429" s="40">
        <f t="shared" si="71"/>
        <v>-224.10157078961711</v>
      </c>
      <c r="K429" s="37">
        <f t="shared" si="72"/>
        <v>2144.2170124402496</v>
      </c>
      <c r="L429" s="37">
        <f t="shared" si="73"/>
        <v>2347003.715980798</v>
      </c>
      <c r="M429" s="37">
        <f t="shared" si="74"/>
        <v>2124919.0593282874</v>
      </c>
      <c r="N429" s="41">
        <f>'jan-juli'!M429</f>
        <v>2294270.3569017677</v>
      </c>
      <c r="O429" s="41">
        <f t="shared" si="75"/>
        <v>-169351.29757348029</v>
      </c>
      <c r="Q429" s="63"/>
      <c r="R429" s="64"/>
      <c r="S429" s="64"/>
      <c r="T429" s="64"/>
    </row>
    <row r="430" spans="1:20" s="34" customFormat="1" x14ac:dyDescent="0.2">
      <c r="A430" s="33">
        <v>2025</v>
      </c>
      <c r="B430" s="34" t="s">
        <v>480</v>
      </c>
      <c r="C430" s="36">
        <v>41675</v>
      </c>
      <c r="D430" s="36">
        <v>2911</v>
      </c>
      <c r="E430" s="37">
        <f t="shared" si="66"/>
        <v>14316.386121607695</v>
      </c>
      <c r="F430" s="38">
        <f t="shared" si="67"/>
        <v>0.78006657770396426</v>
      </c>
      <c r="G430" s="39">
        <f t="shared" si="68"/>
        <v>2421.8331239656559</v>
      </c>
      <c r="H430" s="39">
        <f t="shared" si="69"/>
        <v>770.38887582569964</v>
      </c>
      <c r="I430" s="37">
        <f t="shared" si="70"/>
        <v>3192.2219997913553</v>
      </c>
      <c r="J430" s="40">
        <f t="shared" si="71"/>
        <v>-224.10157078961711</v>
      </c>
      <c r="K430" s="37">
        <f t="shared" si="72"/>
        <v>2968.1204290017381</v>
      </c>
      <c r="L430" s="37">
        <f t="shared" si="73"/>
        <v>9292558.2413926348</v>
      </c>
      <c r="M430" s="37">
        <f t="shared" si="74"/>
        <v>8640198.5688240603</v>
      </c>
      <c r="N430" s="41">
        <f>'jan-juli'!M430</f>
        <v>8866233.4096276946</v>
      </c>
      <c r="O430" s="41">
        <f t="shared" si="75"/>
        <v>-226034.84080363438</v>
      </c>
      <c r="Q430" s="63"/>
      <c r="R430" s="64"/>
      <c r="S430" s="64"/>
      <c r="T430" s="64"/>
    </row>
    <row r="431" spans="1:20" s="34" customFormat="1" x14ac:dyDescent="0.2">
      <c r="A431" s="33">
        <v>2027</v>
      </c>
      <c r="B431" s="34" t="s">
        <v>481</v>
      </c>
      <c r="C431" s="36">
        <v>11494</v>
      </c>
      <c r="D431" s="36">
        <v>951</v>
      </c>
      <c r="E431" s="37">
        <f t="shared" si="66"/>
        <v>12086.225026288117</v>
      </c>
      <c r="F431" s="38">
        <f t="shared" si="67"/>
        <v>0.65855028730936671</v>
      </c>
      <c r="G431" s="39">
        <f t="shared" si="68"/>
        <v>3759.9297811574024</v>
      </c>
      <c r="H431" s="39">
        <f t="shared" si="69"/>
        <v>1550.9452591875518</v>
      </c>
      <c r="I431" s="37">
        <f t="shared" si="70"/>
        <v>5310.875040344954</v>
      </c>
      <c r="J431" s="40">
        <f t="shared" si="71"/>
        <v>-224.10157078961711</v>
      </c>
      <c r="K431" s="37">
        <f t="shared" si="72"/>
        <v>5086.7734695553372</v>
      </c>
      <c r="L431" s="37">
        <f t="shared" si="73"/>
        <v>5050642.1633680509</v>
      </c>
      <c r="M431" s="37">
        <f t="shared" si="74"/>
        <v>4837521.5695471261</v>
      </c>
      <c r="N431" s="41">
        <f>'jan-juli'!M431</f>
        <v>4867031.5433033109</v>
      </c>
      <c r="O431" s="41">
        <f t="shared" si="75"/>
        <v>-29509.973756184801</v>
      </c>
      <c r="Q431" s="63"/>
      <c r="R431" s="64"/>
      <c r="S431" s="64"/>
      <c r="T431" s="64"/>
    </row>
    <row r="432" spans="1:20" s="34" customFormat="1" x14ac:dyDescent="0.2">
      <c r="A432" s="33">
        <v>2028</v>
      </c>
      <c r="B432" s="34" t="s">
        <v>482</v>
      </c>
      <c r="C432" s="36">
        <v>35216</v>
      </c>
      <c r="D432" s="36">
        <v>2267</v>
      </c>
      <c r="E432" s="37">
        <f t="shared" si="66"/>
        <v>15534.186149095722</v>
      </c>
      <c r="F432" s="38">
        <f t="shared" si="67"/>
        <v>0.84642166841617961</v>
      </c>
      <c r="G432" s="39">
        <f t="shared" si="68"/>
        <v>1691.1531074728398</v>
      </c>
      <c r="H432" s="39">
        <f t="shared" si="69"/>
        <v>344.15886620489027</v>
      </c>
      <c r="I432" s="37">
        <f t="shared" si="70"/>
        <v>2035.3119736777301</v>
      </c>
      <c r="J432" s="40">
        <f t="shared" si="71"/>
        <v>-224.10157078961711</v>
      </c>
      <c r="K432" s="37">
        <f t="shared" si="72"/>
        <v>1811.2104028881129</v>
      </c>
      <c r="L432" s="37">
        <f t="shared" si="73"/>
        <v>4614052.2443274138</v>
      </c>
      <c r="M432" s="37">
        <f t="shared" si="74"/>
        <v>4106013.9833473517</v>
      </c>
      <c r="N432" s="41">
        <f>'jan-juli'!M432</f>
        <v>4167373.510692542</v>
      </c>
      <c r="O432" s="41">
        <f t="shared" si="75"/>
        <v>-61359.52734519029</v>
      </c>
      <c r="Q432" s="63"/>
      <c r="R432" s="64"/>
      <c r="S432" s="64"/>
      <c r="T432" s="64"/>
    </row>
    <row r="433" spans="1:20" s="34" customFormat="1" x14ac:dyDescent="0.2">
      <c r="A433" s="33">
        <v>2030</v>
      </c>
      <c r="B433" s="34" t="s">
        <v>483</v>
      </c>
      <c r="C433" s="36">
        <v>161341</v>
      </c>
      <c r="D433" s="36">
        <v>10199</v>
      </c>
      <c r="E433" s="37">
        <f t="shared" si="66"/>
        <v>15819.296009412688</v>
      </c>
      <c r="F433" s="38">
        <f t="shared" si="67"/>
        <v>0.86195664149653239</v>
      </c>
      <c r="G433" s="39">
        <f t="shared" si="68"/>
        <v>1520.0871912826599</v>
      </c>
      <c r="H433" s="39">
        <f t="shared" si="69"/>
        <v>244.37041509395192</v>
      </c>
      <c r="I433" s="37">
        <f t="shared" si="70"/>
        <v>1764.4576063766117</v>
      </c>
      <c r="J433" s="40">
        <f t="shared" si="71"/>
        <v>-224.10157078961711</v>
      </c>
      <c r="K433" s="37">
        <f t="shared" si="72"/>
        <v>1540.3560355869945</v>
      </c>
      <c r="L433" s="37">
        <f t="shared" si="73"/>
        <v>17995703.127435062</v>
      </c>
      <c r="M433" s="37">
        <f t="shared" si="74"/>
        <v>15710091.206951756</v>
      </c>
      <c r="N433" s="41">
        <f>'jan-juli'!M433</f>
        <v>14039825.247266522</v>
      </c>
      <c r="O433" s="41">
        <f t="shared" si="75"/>
        <v>1670265.9596852344</v>
      </c>
      <c r="Q433" s="63"/>
      <c r="R433" s="64"/>
      <c r="S433" s="64"/>
      <c r="T433" s="64"/>
    </row>
    <row r="434" spans="1:20" s="34" customFormat="1" x14ac:dyDescent="0.2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</row>
    <row r="435" spans="1:20" s="60" customFormat="1" ht="13.5" thickBot="1" x14ac:dyDescent="0.25">
      <c r="A435" s="44"/>
      <c r="B435" s="44" t="s">
        <v>33</v>
      </c>
      <c r="C435" s="45">
        <f>SUM(C8:C434)</f>
        <v>96504707</v>
      </c>
      <c r="D435" s="46">
        <f>SUM(D8:D433)</f>
        <v>5258317</v>
      </c>
      <c r="E435" s="46">
        <f>(C435*1000)/D435</f>
        <v>18352.774661550455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1178397099.4097471</v>
      </c>
      <c r="M435" s="46">
        <f>SUM(M8:M434)</f>
        <v>-4.0978193283081055E-6</v>
      </c>
      <c r="N435" s="46">
        <f>jan!M435</f>
        <v>5.1007373258471489E-7</v>
      </c>
      <c r="O435" s="46">
        <f t="shared" ref="O435" si="76">M435-N435</f>
        <v>-4.6078930608928204E-6</v>
      </c>
    </row>
    <row r="436" spans="1:20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20" s="34" customFormat="1" x14ac:dyDescent="0.2">
      <c r="A437" s="52" t="s">
        <v>34</v>
      </c>
      <c r="B437" s="52"/>
      <c r="C437" s="52"/>
      <c r="D437" s="53">
        <f>L435</f>
        <v>1178397099.4097471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-224.10157078961711</v>
      </c>
      <c r="J437" s="57" t="s">
        <v>37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30" sqref="I30"/>
    </sheetView>
  </sheetViews>
  <sheetFormatPr baseColWidth="10" defaultColWidth="8.7109375" defaultRowHeight="12.75" x14ac:dyDescent="0.2"/>
  <cols>
    <col min="1" max="1" width="6.42578125" style="2" customWidth="1"/>
    <col min="2" max="2" width="14" style="2" bestFit="1" customWidth="1"/>
    <col min="3" max="3" width="11.42578125" style="2" customWidth="1"/>
    <col min="4" max="4" width="12.28515625" style="2" bestFit="1" customWidth="1"/>
    <col min="5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4" width="12.85546875" style="2" bestFit="1" customWidth="1"/>
    <col min="15" max="15" width="12.28515625" style="2" bestFit="1" customWidth="1"/>
    <col min="16" max="17" width="11.42578125" style="4" customWidth="1"/>
    <col min="18" max="18" width="14.5703125" style="4" customWidth="1"/>
    <col min="19" max="20" width="11.42578125" style="4" customWidth="1"/>
    <col min="21" max="225" width="11.42578125" style="2" customWidth="1"/>
    <col min="226" max="16384" width="8.7109375" style="2"/>
  </cols>
  <sheetData>
    <row r="1" spans="1:25" ht="22.5" customHeight="1" x14ac:dyDescent="0.2">
      <c r="A1" s="78" t="s">
        <v>495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  <c r="U1" s="4"/>
      <c r="V1" s="4"/>
      <c r="W1" s="4"/>
      <c r="X1" s="4"/>
      <c r="Y1" s="4"/>
    </row>
    <row r="2" spans="1:25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496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  <c r="U2" s="4"/>
      <c r="V2" s="4"/>
      <c r="W2" s="4"/>
      <c r="X2" s="4"/>
      <c r="Y2" s="4"/>
    </row>
    <row r="3" spans="1:25" x14ac:dyDescent="0.2">
      <c r="A3" s="81"/>
      <c r="B3" s="81"/>
      <c r="C3" s="8" t="s">
        <v>48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U3" s="4"/>
      <c r="V3" s="4"/>
      <c r="W3" s="4"/>
      <c r="X3" s="4"/>
      <c r="Y3" s="4"/>
    </row>
    <row r="4" spans="1:25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44</v>
      </c>
      <c r="O4" s="17" t="s">
        <v>50</v>
      </c>
      <c r="U4" s="4"/>
      <c r="V4" s="4"/>
      <c r="W4" s="4"/>
      <c r="X4" s="4"/>
      <c r="Y4" s="4"/>
    </row>
    <row r="5" spans="1:25" s="34" customFormat="1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49</v>
      </c>
      <c r="N5" s="27"/>
      <c r="O5" s="27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4" customFormat="1" ht="11.25" customHeigh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34" customFormat="1" ht="15" x14ac:dyDescent="0.25">
      <c r="A8" s="33">
        <v>101</v>
      </c>
      <c r="B8" s="34" t="s">
        <v>64</v>
      </c>
      <c r="C8">
        <v>421257</v>
      </c>
      <c r="D8" s="36">
        <v>30790</v>
      </c>
      <c r="E8" s="37">
        <f t="shared" ref="E8" si="1">(C8*1000)/D8</f>
        <v>13681.617408249431</v>
      </c>
      <c r="F8" s="38">
        <f>IF(ISNUMBER(C8),E8/E$435,"")</f>
        <v>0.76643185027500882</v>
      </c>
      <c r="G8" s="39">
        <f>(E$435-E8)*0.6</f>
        <v>2501.6627861773359</v>
      </c>
      <c r="H8" s="39">
        <f>IF(E8&gt;=E$435*0.9,0,IF(E8&lt;0.9*E$435,(E$435*0.9-E8)*0.35))</f>
        <v>834.51635345437126</v>
      </c>
      <c r="I8" s="37">
        <f t="shared" ref="I8" si="2">G8+H8</f>
        <v>3336.1791396317071</v>
      </c>
      <c r="J8" s="40">
        <f>I$437</f>
        <v>-211.49533750724561</v>
      </c>
      <c r="K8" s="37">
        <f t="shared" ref="K8" si="3">I8+J8</f>
        <v>3124.6838021244616</v>
      </c>
      <c r="L8" s="37">
        <f t="shared" ref="L8" si="4">(I8*D8)</f>
        <v>102720955.70926026</v>
      </c>
      <c r="M8" s="37">
        <f t="shared" ref="M8" si="5">(K8*D8)</f>
        <v>96209014.267412171</v>
      </c>
      <c r="N8" s="41">
        <f>'jan-mai'!M8</f>
        <v>80274302.872658879</v>
      </c>
      <c r="O8" s="41">
        <f>M8-N8</f>
        <v>15934711.394753292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34" customFormat="1" ht="15" x14ac:dyDescent="0.25">
      <c r="A9" s="33">
        <v>104</v>
      </c>
      <c r="B9" s="34" t="s">
        <v>65</v>
      </c>
      <c r="C9">
        <v>482867</v>
      </c>
      <c r="D9" s="36">
        <v>32407</v>
      </c>
      <c r="E9" s="37">
        <f t="shared" ref="E9:E72" si="6">(C9*1000)/D9</f>
        <v>14900.083315333108</v>
      </c>
      <c r="F9" s="38">
        <f t="shared" ref="F9:F72" si="7">IF(ISNUMBER(C9),E9/E$435,"")</f>
        <v>0.83468920989829976</v>
      </c>
      <c r="G9" s="39">
        <f t="shared" ref="G9:G72" si="8">(E$435-E9)*0.6</f>
        <v>1770.5832419271296</v>
      </c>
      <c r="H9" s="39">
        <f t="shared" ref="H9:H72" si="9">IF(E9&gt;=E$435*0.9,0,IF(E9&lt;0.9*E$435,(E$435*0.9-E9)*0.35))</f>
        <v>408.05328597508429</v>
      </c>
      <c r="I9" s="37">
        <f t="shared" ref="I9:I72" si="10">G9+H9</f>
        <v>2178.6365279022139</v>
      </c>
      <c r="J9" s="40">
        <f t="shared" ref="J9:J72" si="11">I$437</f>
        <v>-211.49533750724561</v>
      </c>
      <c r="K9" s="37">
        <f t="shared" ref="K9:K72" si="12">I9+J9</f>
        <v>1967.1411903949684</v>
      </c>
      <c r="L9" s="37">
        <f t="shared" ref="L9:L72" si="13">(I9*D9)</f>
        <v>70603073.959727049</v>
      </c>
      <c r="M9" s="37">
        <f t="shared" ref="M9:M72" si="14">(K9*D9)</f>
        <v>63749144.557129741</v>
      </c>
      <c r="N9" s="41">
        <f>'jan-mai'!M9</f>
        <v>53546082.227809548</v>
      </c>
      <c r="O9" s="41">
        <f t="shared" ref="O9:O72" si="15">M9-N9</f>
        <v>10203062.329320192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34" customFormat="1" ht="15" x14ac:dyDescent="0.25">
      <c r="A10" s="33">
        <v>105</v>
      </c>
      <c r="B10" s="34" t="s">
        <v>66</v>
      </c>
      <c r="C10">
        <v>801845</v>
      </c>
      <c r="D10" s="36">
        <v>55127</v>
      </c>
      <c r="E10" s="37">
        <f t="shared" si="6"/>
        <v>14545.413318337656</v>
      </c>
      <c r="F10" s="38">
        <f t="shared" si="7"/>
        <v>0.81482091699673442</v>
      </c>
      <c r="G10" s="39">
        <f t="shared" si="8"/>
        <v>1983.3852401244005</v>
      </c>
      <c r="H10" s="39">
        <f t="shared" si="9"/>
        <v>532.18778492349236</v>
      </c>
      <c r="I10" s="37">
        <f t="shared" si="10"/>
        <v>2515.5730250478928</v>
      </c>
      <c r="J10" s="40">
        <f t="shared" si="11"/>
        <v>-211.49533750724561</v>
      </c>
      <c r="K10" s="37">
        <f t="shared" si="12"/>
        <v>2304.0776875406473</v>
      </c>
      <c r="L10" s="37">
        <f t="shared" si="13"/>
        <v>138675994.15181518</v>
      </c>
      <c r="M10" s="37">
        <f t="shared" si="14"/>
        <v>127016890.68105327</v>
      </c>
      <c r="N10" s="41">
        <f>'jan-mai'!M10</f>
        <v>104563615.59146038</v>
      </c>
      <c r="O10" s="41">
        <f t="shared" si="15"/>
        <v>22453275.089592889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4" customFormat="1" ht="15" x14ac:dyDescent="0.25">
      <c r="A11" s="33">
        <v>106</v>
      </c>
      <c r="B11" s="34" t="s">
        <v>67</v>
      </c>
      <c r="C11">
        <v>1202562</v>
      </c>
      <c r="D11" s="36">
        <v>80121</v>
      </c>
      <c r="E11" s="37">
        <f t="shared" si="6"/>
        <v>15009.32339835998</v>
      </c>
      <c r="F11" s="38">
        <f t="shared" si="7"/>
        <v>0.84080874068623124</v>
      </c>
      <c r="G11" s="39">
        <f t="shared" si="8"/>
        <v>1705.0391921110061</v>
      </c>
      <c r="H11" s="39">
        <f t="shared" si="9"/>
        <v>369.81925691567892</v>
      </c>
      <c r="I11" s="37">
        <f t="shared" si="10"/>
        <v>2074.8584490266849</v>
      </c>
      <c r="J11" s="40">
        <f t="shared" si="11"/>
        <v>-211.49533750724561</v>
      </c>
      <c r="K11" s="37">
        <f t="shared" si="12"/>
        <v>1863.3631115194394</v>
      </c>
      <c r="L11" s="37">
        <f t="shared" si="13"/>
        <v>166239733.79446703</v>
      </c>
      <c r="M11" s="37">
        <f t="shared" si="14"/>
        <v>149294515.85804901</v>
      </c>
      <c r="N11" s="41">
        <f>'jan-mai'!M11</f>
        <v>125051512.5937091</v>
      </c>
      <c r="O11" s="41">
        <f t="shared" si="15"/>
        <v>24243003.264339909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4" customFormat="1" ht="15" x14ac:dyDescent="0.25">
      <c r="A12" s="33">
        <v>111</v>
      </c>
      <c r="B12" s="34" t="s">
        <v>68</v>
      </c>
      <c r="C12">
        <v>81822</v>
      </c>
      <c r="D12" s="36">
        <v>4517</v>
      </c>
      <c r="E12" s="37">
        <f t="shared" si="6"/>
        <v>18114.235111799866</v>
      </c>
      <c r="F12" s="38">
        <f t="shared" si="7"/>
        <v>1.0147430905853463</v>
      </c>
      <c r="G12" s="39">
        <f t="shared" si="8"/>
        <v>-157.90783595292524</v>
      </c>
      <c r="H12" s="39">
        <f t="shared" si="9"/>
        <v>0</v>
      </c>
      <c r="I12" s="37">
        <f t="shared" si="10"/>
        <v>-157.90783595292524</v>
      </c>
      <c r="J12" s="40">
        <f t="shared" si="11"/>
        <v>-211.49533750724561</v>
      </c>
      <c r="K12" s="37">
        <f t="shared" si="12"/>
        <v>-369.40317346017082</v>
      </c>
      <c r="L12" s="37">
        <f t="shared" si="13"/>
        <v>-713269.69499936327</v>
      </c>
      <c r="M12" s="37">
        <f t="shared" si="14"/>
        <v>-1668594.1345195917</v>
      </c>
      <c r="N12" s="41">
        <f>'jan-mai'!M12</f>
        <v>-1225377.9439168056</v>
      </c>
      <c r="O12" s="41">
        <f t="shared" si="15"/>
        <v>-443216.19060278614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34" customFormat="1" ht="15" x14ac:dyDescent="0.25">
      <c r="A13" s="33">
        <v>118</v>
      </c>
      <c r="B13" s="34" t="s">
        <v>69</v>
      </c>
      <c r="C13">
        <v>20296</v>
      </c>
      <c r="D13" s="36">
        <v>1398</v>
      </c>
      <c r="E13" s="37">
        <f t="shared" si="6"/>
        <v>14517.882689556509</v>
      </c>
      <c r="F13" s="38">
        <f t="shared" si="7"/>
        <v>0.81327867603747128</v>
      </c>
      <c r="G13" s="39">
        <f t="shared" si="8"/>
        <v>1999.903617393089</v>
      </c>
      <c r="H13" s="39">
        <f t="shared" si="9"/>
        <v>541.82350499689392</v>
      </c>
      <c r="I13" s="37">
        <f t="shared" si="10"/>
        <v>2541.7271223899829</v>
      </c>
      <c r="J13" s="40">
        <f t="shared" si="11"/>
        <v>-211.49533750724561</v>
      </c>
      <c r="K13" s="37">
        <f t="shared" si="12"/>
        <v>2330.2317848827374</v>
      </c>
      <c r="L13" s="37">
        <f t="shared" si="13"/>
        <v>3553334.5171011961</v>
      </c>
      <c r="M13" s="37">
        <f t="shared" si="14"/>
        <v>3257664.0352660669</v>
      </c>
      <c r="N13" s="41">
        <f>'jan-mai'!M13</f>
        <v>2512301.2606683057</v>
      </c>
      <c r="O13" s="41">
        <f t="shared" si="15"/>
        <v>745362.77459776122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34" customFormat="1" ht="15" x14ac:dyDescent="0.25">
      <c r="A14" s="33">
        <v>119</v>
      </c>
      <c r="B14" s="34" t="s">
        <v>70</v>
      </c>
      <c r="C14">
        <v>50379</v>
      </c>
      <c r="D14" s="36">
        <v>3597</v>
      </c>
      <c r="E14" s="37">
        <f t="shared" si="6"/>
        <v>14005.838198498748</v>
      </c>
      <c r="F14" s="38">
        <f t="shared" si="7"/>
        <v>0.78459440611570785</v>
      </c>
      <c r="G14" s="39">
        <f t="shared" si="8"/>
        <v>2307.1303120277453</v>
      </c>
      <c r="H14" s="39">
        <f t="shared" si="9"/>
        <v>721.03907686711011</v>
      </c>
      <c r="I14" s="37">
        <f t="shared" si="10"/>
        <v>3028.1693888948553</v>
      </c>
      <c r="J14" s="40">
        <f t="shared" si="11"/>
        <v>-211.49533750724561</v>
      </c>
      <c r="K14" s="37">
        <f t="shared" si="12"/>
        <v>2816.6740513876098</v>
      </c>
      <c r="L14" s="37">
        <f t="shared" si="13"/>
        <v>10892325.291854795</v>
      </c>
      <c r="M14" s="37">
        <f t="shared" si="14"/>
        <v>10131576.562841233</v>
      </c>
      <c r="N14" s="41">
        <f>'jan-mai'!M14</f>
        <v>8091428.5655392641</v>
      </c>
      <c r="O14" s="41">
        <f t="shared" si="15"/>
        <v>2040147.9973019687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4" customFormat="1" ht="15" x14ac:dyDescent="0.25">
      <c r="A15" s="33">
        <v>121</v>
      </c>
      <c r="B15" s="34" t="s">
        <v>71</v>
      </c>
      <c r="C15">
        <v>11362</v>
      </c>
      <c r="D15" s="36">
        <v>685</v>
      </c>
      <c r="E15" s="37">
        <f t="shared" si="6"/>
        <v>16586.861313868612</v>
      </c>
      <c r="F15" s="38">
        <f t="shared" si="7"/>
        <v>0.92918098991556874</v>
      </c>
      <c r="G15" s="39">
        <f t="shared" si="8"/>
        <v>758.51644280582696</v>
      </c>
      <c r="H15" s="39">
        <f t="shared" si="9"/>
        <v>0</v>
      </c>
      <c r="I15" s="37">
        <f t="shared" si="10"/>
        <v>758.51644280582696</v>
      </c>
      <c r="J15" s="40">
        <f t="shared" si="11"/>
        <v>-211.49533750724561</v>
      </c>
      <c r="K15" s="37">
        <f t="shared" si="12"/>
        <v>547.02110529858135</v>
      </c>
      <c r="L15" s="37">
        <f t="shared" si="13"/>
        <v>519583.76332199149</v>
      </c>
      <c r="M15" s="37">
        <f t="shared" si="14"/>
        <v>374709.45712952822</v>
      </c>
      <c r="N15" s="41">
        <f>'jan-mai'!M15</f>
        <v>240645.67376953427</v>
      </c>
      <c r="O15" s="41">
        <f t="shared" si="15"/>
        <v>134063.78335999395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4" customFormat="1" ht="15" x14ac:dyDescent="0.25">
      <c r="A16" s="33">
        <v>122</v>
      </c>
      <c r="B16" s="34" t="s">
        <v>72</v>
      </c>
      <c r="C16">
        <v>79270</v>
      </c>
      <c r="D16" s="36">
        <v>5367</v>
      </c>
      <c r="E16" s="37">
        <f t="shared" si="6"/>
        <v>14769.890068939818</v>
      </c>
      <c r="F16" s="38">
        <f t="shared" si="7"/>
        <v>0.8273959018230167</v>
      </c>
      <c r="G16" s="39">
        <f t="shared" si="8"/>
        <v>1848.6991897631035</v>
      </c>
      <c r="H16" s="39">
        <f t="shared" si="9"/>
        <v>453.62092221273576</v>
      </c>
      <c r="I16" s="37">
        <f t="shared" si="10"/>
        <v>2302.3201119758392</v>
      </c>
      <c r="J16" s="40">
        <f t="shared" si="11"/>
        <v>-211.49533750724561</v>
      </c>
      <c r="K16" s="37">
        <f t="shared" si="12"/>
        <v>2090.8247744685937</v>
      </c>
      <c r="L16" s="37">
        <f t="shared" si="13"/>
        <v>12356552.040974328</v>
      </c>
      <c r="M16" s="37">
        <f t="shared" si="14"/>
        <v>11221456.564572942</v>
      </c>
      <c r="N16" s="41">
        <f>'jan-mai'!M16</f>
        <v>8582096.0414927024</v>
      </c>
      <c r="O16" s="41">
        <f t="shared" si="15"/>
        <v>2639360.5230802391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4" customFormat="1" ht="15" x14ac:dyDescent="0.25">
      <c r="A17" s="33">
        <v>123</v>
      </c>
      <c r="B17" s="34" t="s">
        <v>73</v>
      </c>
      <c r="C17">
        <v>91999</v>
      </c>
      <c r="D17" s="36">
        <v>5765</v>
      </c>
      <c r="E17" s="37">
        <f t="shared" si="6"/>
        <v>15958.196010407632</v>
      </c>
      <c r="F17" s="38">
        <f t="shared" si="7"/>
        <v>0.89396372741232288</v>
      </c>
      <c r="G17" s="39">
        <f t="shared" si="8"/>
        <v>1135.7156248824153</v>
      </c>
      <c r="H17" s="39">
        <f t="shared" si="9"/>
        <v>37.713842699000992</v>
      </c>
      <c r="I17" s="37">
        <f t="shared" si="10"/>
        <v>1173.4294675814162</v>
      </c>
      <c r="J17" s="40">
        <f t="shared" si="11"/>
        <v>-211.49533750724561</v>
      </c>
      <c r="K17" s="37">
        <f t="shared" si="12"/>
        <v>961.93413007417064</v>
      </c>
      <c r="L17" s="37">
        <f t="shared" si="13"/>
        <v>6764820.8806068646</v>
      </c>
      <c r="M17" s="37">
        <f t="shared" si="14"/>
        <v>5545550.2598775942</v>
      </c>
      <c r="N17" s="41">
        <f>'jan-mai'!M17</f>
        <v>3374271.9843523633</v>
      </c>
      <c r="O17" s="41">
        <f t="shared" si="15"/>
        <v>2171278.2755252309</v>
      </c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4" customFormat="1" ht="15" x14ac:dyDescent="0.25">
      <c r="A18" s="33">
        <v>124</v>
      </c>
      <c r="B18" s="34" t="s">
        <v>74</v>
      </c>
      <c r="C18">
        <v>261518</v>
      </c>
      <c r="D18" s="36">
        <v>15720</v>
      </c>
      <c r="E18" s="37">
        <f t="shared" si="6"/>
        <v>16636.005089058523</v>
      </c>
      <c r="F18" s="38">
        <f t="shared" si="7"/>
        <v>0.93193397981613357</v>
      </c>
      <c r="G18" s="39">
        <f t="shared" si="8"/>
        <v>729.03017769188079</v>
      </c>
      <c r="H18" s="39">
        <f t="shared" si="9"/>
        <v>0</v>
      </c>
      <c r="I18" s="37">
        <f t="shared" si="10"/>
        <v>729.03017769188079</v>
      </c>
      <c r="J18" s="40">
        <f t="shared" si="11"/>
        <v>-211.49533750724561</v>
      </c>
      <c r="K18" s="37">
        <f t="shared" si="12"/>
        <v>517.53484018463519</v>
      </c>
      <c r="L18" s="37">
        <f t="shared" si="13"/>
        <v>11460354.393316366</v>
      </c>
      <c r="M18" s="37">
        <f t="shared" si="14"/>
        <v>8135647.6877024649</v>
      </c>
      <c r="N18" s="41">
        <f>'jan-mai'!M18</f>
        <v>1814405.827236613</v>
      </c>
      <c r="O18" s="41">
        <f t="shared" si="15"/>
        <v>6321241.8604658516</v>
      </c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4" customFormat="1" ht="15" x14ac:dyDescent="0.25">
      <c r="A19" s="33">
        <v>125</v>
      </c>
      <c r="B19" s="34" t="s">
        <v>75</v>
      </c>
      <c r="C19">
        <v>162580</v>
      </c>
      <c r="D19" s="36">
        <v>11406</v>
      </c>
      <c r="E19" s="37">
        <f t="shared" si="6"/>
        <v>14253.901455374364</v>
      </c>
      <c r="F19" s="38">
        <f t="shared" si="7"/>
        <v>0.79849068572061666</v>
      </c>
      <c r="G19" s="39">
        <f t="shared" si="8"/>
        <v>2158.2923579023759</v>
      </c>
      <c r="H19" s="39">
        <f t="shared" si="9"/>
        <v>634.21693696064472</v>
      </c>
      <c r="I19" s="37">
        <f t="shared" si="10"/>
        <v>2792.5092948630208</v>
      </c>
      <c r="J19" s="40">
        <f t="shared" si="11"/>
        <v>-211.49533750724561</v>
      </c>
      <c r="K19" s="37">
        <f t="shared" si="12"/>
        <v>2581.0139573557753</v>
      </c>
      <c r="L19" s="37">
        <f t="shared" si="13"/>
        <v>31851361.017207615</v>
      </c>
      <c r="M19" s="37">
        <f t="shared" si="14"/>
        <v>29439045.197599974</v>
      </c>
      <c r="N19" s="41">
        <f>'jan-mai'!M19</f>
        <v>24935253.633177888</v>
      </c>
      <c r="O19" s="41">
        <f t="shared" si="15"/>
        <v>4503791.5644220859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4" customFormat="1" ht="15" x14ac:dyDescent="0.25">
      <c r="A20" s="33">
        <v>127</v>
      </c>
      <c r="B20" s="34" t="s">
        <v>76</v>
      </c>
      <c r="C20">
        <v>53177</v>
      </c>
      <c r="D20" s="36">
        <v>3783</v>
      </c>
      <c r="E20" s="37">
        <f t="shared" si="6"/>
        <v>14056.833201163097</v>
      </c>
      <c r="F20" s="38">
        <f t="shared" si="7"/>
        <v>0.78745110010740282</v>
      </c>
      <c r="G20" s="39">
        <f t="shared" si="8"/>
        <v>2276.5333104291358</v>
      </c>
      <c r="H20" s="39">
        <f t="shared" si="9"/>
        <v>703.19082593458791</v>
      </c>
      <c r="I20" s="37">
        <f t="shared" si="10"/>
        <v>2979.7241363637236</v>
      </c>
      <c r="J20" s="40">
        <f t="shared" si="11"/>
        <v>-211.49533750724561</v>
      </c>
      <c r="K20" s="37">
        <f t="shared" si="12"/>
        <v>2768.2287988564781</v>
      </c>
      <c r="L20" s="37">
        <f t="shared" si="13"/>
        <v>11272296.407863967</v>
      </c>
      <c r="M20" s="37">
        <f t="shared" si="14"/>
        <v>10472209.546074057</v>
      </c>
      <c r="N20" s="41">
        <f>'jan-mai'!M20</f>
        <v>8524136.67318183</v>
      </c>
      <c r="O20" s="41">
        <f t="shared" si="15"/>
        <v>1948072.872892227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4" customFormat="1" ht="15" x14ac:dyDescent="0.25">
      <c r="A21" s="33">
        <v>128</v>
      </c>
      <c r="B21" s="34" t="s">
        <v>77</v>
      </c>
      <c r="C21">
        <v>116580</v>
      </c>
      <c r="D21" s="36">
        <v>8173</v>
      </c>
      <c r="E21" s="37">
        <f t="shared" si="6"/>
        <v>14264.04013214242</v>
      </c>
      <c r="F21" s="38">
        <f t="shared" si="7"/>
        <v>0.7990586452361339</v>
      </c>
      <c r="G21" s="39">
        <f t="shared" si="8"/>
        <v>2152.2091518415423</v>
      </c>
      <c r="H21" s="39">
        <f t="shared" si="9"/>
        <v>630.66840009182511</v>
      </c>
      <c r="I21" s="37">
        <f t="shared" si="10"/>
        <v>2782.8775519333676</v>
      </c>
      <c r="J21" s="40">
        <f t="shared" si="11"/>
        <v>-211.49533750724561</v>
      </c>
      <c r="K21" s="37">
        <f t="shared" si="12"/>
        <v>2571.3822144261221</v>
      </c>
      <c r="L21" s="37">
        <f t="shared" si="13"/>
        <v>22744458.231951412</v>
      </c>
      <c r="M21" s="37">
        <f t="shared" si="14"/>
        <v>21015906.838504694</v>
      </c>
      <c r="N21" s="41">
        <f>'jan-mai'!M21</f>
        <v>16942500.073992886</v>
      </c>
      <c r="O21" s="41">
        <f t="shared" si="15"/>
        <v>4073406.7645118088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4" customFormat="1" ht="15" x14ac:dyDescent="0.25">
      <c r="A22" s="33">
        <v>135</v>
      </c>
      <c r="B22" s="34" t="s">
        <v>78</v>
      </c>
      <c r="C22">
        <v>115164</v>
      </c>
      <c r="D22" s="36">
        <v>7398</v>
      </c>
      <c r="E22" s="37">
        <f t="shared" si="6"/>
        <v>15566.909975669099</v>
      </c>
      <c r="F22" s="38">
        <f t="shared" si="7"/>
        <v>0.87204423714718782</v>
      </c>
      <c r="G22" s="39">
        <f t="shared" si="8"/>
        <v>1370.4872457255346</v>
      </c>
      <c r="H22" s="39">
        <f t="shared" si="9"/>
        <v>174.66395485748725</v>
      </c>
      <c r="I22" s="37">
        <f t="shared" si="10"/>
        <v>1545.1512005830218</v>
      </c>
      <c r="J22" s="40">
        <f t="shared" si="11"/>
        <v>-211.49533750724561</v>
      </c>
      <c r="K22" s="37">
        <f t="shared" si="12"/>
        <v>1333.6558630757763</v>
      </c>
      <c r="L22" s="37">
        <f t="shared" si="13"/>
        <v>11431028.581913196</v>
      </c>
      <c r="M22" s="37">
        <f t="shared" si="14"/>
        <v>9866386.0750345942</v>
      </c>
      <c r="N22" s="41">
        <f>'jan-mai'!M22</f>
        <v>9033107.9588155318</v>
      </c>
      <c r="O22" s="41">
        <f t="shared" si="15"/>
        <v>833278.11621906236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4" customFormat="1" ht="15" x14ac:dyDescent="0.25">
      <c r="A23" s="33">
        <v>136</v>
      </c>
      <c r="B23" s="34" t="s">
        <v>79</v>
      </c>
      <c r="C23">
        <v>251273</v>
      </c>
      <c r="D23" s="36">
        <v>15747</v>
      </c>
      <c r="E23" s="37">
        <f t="shared" si="6"/>
        <v>15956.880675684257</v>
      </c>
      <c r="F23" s="38">
        <f t="shared" si="7"/>
        <v>0.89389004354910073</v>
      </c>
      <c r="G23" s="39">
        <f t="shared" si="8"/>
        <v>1136.5048257164401</v>
      </c>
      <c r="H23" s="39">
        <f t="shared" si="9"/>
        <v>38.174209852182138</v>
      </c>
      <c r="I23" s="37">
        <f t="shared" si="10"/>
        <v>1174.6790355686223</v>
      </c>
      <c r="J23" s="40">
        <f t="shared" si="11"/>
        <v>-211.49533750724561</v>
      </c>
      <c r="K23" s="37">
        <f t="shared" si="12"/>
        <v>963.18369806137673</v>
      </c>
      <c r="L23" s="37">
        <f t="shared" si="13"/>
        <v>18497670.773099095</v>
      </c>
      <c r="M23" s="37">
        <f t="shared" si="14"/>
        <v>15167253.693372499</v>
      </c>
      <c r="N23" s="41">
        <f>'jan-mai'!M23</f>
        <v>12390714.629287407</v>
      </c>
      <c r="O23" s="41">
        <f t="shared" si="15"/>
        <v>2776539.0640850924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4" customFormat="1" ht="15" x14ac:dyDescent="0.25">
      <c r="A24" s="33">
        <v>137</v>
      </c>
      <c r="B24" s="34" t="s">
        <v>80</v>
      </c>
      <c r="C24">
        <v>79913</v>
      </c>
      <c r="D24" s="36">
        <v>5335</v>
      </c>
      <c r="E24" s="37">
        <f t="shared" si="6"/>
        <v>14979.00656044986</v>
      </c>
      <c r="F24" s="38">
        <f t="shared" si="7"/>
        <v>0.83911041880800574</v>
      </c>
      <c r="G24" s="39">
        <f t="shared" si="8"/>
        <v>1723.2292948570787</v>
      </c>
      <c r="H24" s="39">
        <f t="shared" si="9"/>
        <v>380.43015018422119</v>
      </c>
      <c r="I24" s="37">
        <f t="shared" si="10"/>
        <v>2103.6594450412999</v>
      </c>
      <c r="J24" s="40">
        <f t="shared" si="11"/>
        <v>-211.49533750724561</v>
      </c>
      <c r="K24" s="37">
        <f t="shared" si="12"/>
        <v>1892.1641075340544</v>
      </c>
      <c r="L24" s="37">
        <f t="shared" si="13"/>
        <v>11223023.139295336</v>
      </c>
      <c r="M24" s="37">
        <f t="shared" si="14"/>
        <v>10094695.51369418</v>
      </c>
      <c r="N24" s="41">
        <f>'jan-mai'!M24</f>
        <v>8481031.2057692446</v>
      </c>
      <c r="O24" s="41">
        <f t="shared" si="15"/>
        <v>1613664.3079249356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4" customFormat="1" ht="15" x14ac:dyDescent="0.25">
      <c r="A25" s="33">
        <v>138</v>
      </c>
      <c r="B25" s="34" t="s">
        <v>81</v>
      </c>
      <c r="C25">
        <v>83153</v>
      </c>
      <c r="D25" s="36">
        <v>5557</v>
      </c>
      <c r="E25" s="37">
        <f t="shared" si="6"/>
        <v>14963.649451142703</v>
      </c>
      <c r="F25" s="38">
        <f t="shared" si="7"/>
        <v>0.8382501274148213</v>
      </c>
      <c r="G25" s="39">
        <f t="shared" si="8"/>
        <v>1732.4435604413727</v>
      </c>
      <c r="H25" s="39">
        <f t="shared" si="9"/>
        <v>385.80513844172606</v>
      </c>
      <c r="I25" s="37">
        <f t="shared" si="10"/>
        <v>2118.2486988830988</v>
      </c>
      <c r="J25" s="40">
        <f t="shared" si="11"/>
        <v>-211.49533750724561</v>
      </c>
      <c r="K25" s="37">
        <f t="shared" si="12"/>
        <v>1906.7533613758533</v>
      </c>
      <c r="L25" s="37">
        <f t="shared" si="13"/>
        <v>11771108.01969338</v>
      </c>
      <c r="M25" s="37">
        <f t="shared" si="14"/>
        <v>10595828.429165617</v>
      </c>
      <c r="N25" s="41">
        <f>'jan-mai'!M25</f>
        <v>8925074.7536006924</v>
      </c>
      <c r="O25" s="41">
        <f t="shared" si="15"/>
        <v>1670753.6755649243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4" customFormat="1" ht="15" x14ac:dyDescent="0.25">
      <c r="A26" s="33">
        <v>211</v>
      </c>
      <c r="B26" s="34" t="s">
        <v>82</v>
      </c>
      <c r="C26">
        <v>304682</v>
      </c>
      <c r="D26" s="36">
        <v>17188</v>
      </c>
      <c r="E26" s="37">
        <f t="shared" si="6"/>
        <v>17726.437049104024</v>
      </c>
      <c r="F26" s="38">
        <f t="shared" si="7"/>
        <v>0.99301899336378341</v>
      </c>
      <c r="G26" s="39">
        <f t="shared" si="8"/>
        <v>74.771001664579671</v>
      </c>
      <c r="H26" s="39">
        <f t="shared" si="9"/>
        <v>0</v>
      </c>
      <c r="I26" s="37">
        <f t="shared" si="10"/>
        <v>74.771001664579671</v>
      </c>
      <c r="J26" s="40">
        <f t="shared" si="11"/>
        <v>-211.49533750724561</v>
      </c>
      <c r="K26" s="37">
        <f t="shared" si="12"/>
        <v>-136.72433584266594</v>
      </c>
      <c r="L26" s="37">
        <f t="shared" si="13"/>
        <v>1285163.9766107954</v>
      </c>
      <c r="M26" s="37">
        <f t="shared" si="14"/>
        <v>-2350017.8844637419</v>
      </c>
      <c r="N26" s="41">
        <f>'jan-mai'!M26</f>
        <v>-2255377.7507288121</v>
      </c>
      <c r="O26" s="41">
        <f t="shared" si="15"/>
        <v>-94640.133734929841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4" customFormat="1" ht="15" x14ac:dyDescent="0.25">
      <c r="A27" s="33">
        <v>213</v>
      </c>
      <c r="B27" s="34" t="s">
        <v>83</v>
      </c>
      <c r="C27">
        <v>570736</v>
      </c>
      <c r="D27" s="36">
        <v>30698</v>
      </c>
      <c r="E27" s="37">
        <f t="shared" si="6"/>
        <v>18591.96038829891</v>
      </c>
      <c r="F27" s="38">
        <f t="shared" si="7"/>
        <v>1.0415048291038882</v>
      </c>
      <c r="G27" s="39">
        <f t="shared" si="8"/>
        <v>-444.54300185235189</v>
      </c>
      <c r="H27" s="39">
        <f t="shared" si="9"/>
        <v>0</v>
      </c>
      <c r="I27" s="37">
        <f t="shared" si="10"/>
        <v>-444.54300185235189</v>
      </c>
      <c r="J27" s="40">
        <f t="shared" si="11"/>
        <v>-211.49533750724561</v>
      </c>
      <c r="K27" s="37">
        <f t="shared" si="12"/>
        <v>-656.03833935959756</v>
      </c>
      <c r="L27" s="37">
        <f t="shared" si="13"/>
        <v>-13646581.070863498</v>
      </c>
      <c r="M27" s="37">
        <f t="shared" si="14"/>
        <v>-20139064.941660926</v>
      </c>
      <c r="N27" s="41">
        <f>'jan-mai'!M27</f>
        <v>-17789335.338135507</v>
      </c>
      <c r="O27" s="41">
        <f t="shared" si="15"/>
        <v>-2349729.6035254188</v>
      </c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34" customFormat="1" ht="15" x14ac:dyDescent="0.25">
      <c r="A28" s="33">
        <v>214</v>
      </c>
      <c r="B28" s="34" t="s">
        <v>84</v>
      </c>
      <c r="C28">
        <v>324548</v>
      </c>
      <c r="D28" s="36">
        <v>19288</v>
      </c>
      <c r="E28" s="37">
        <f t="shared" si="6"/>
        <v>16826.420572376606</v>
      </c>
      <c r="F28" s="38">
        <f t="shared" si="7"/>
        <v>0.94260088321254731</v>
      </c>
      <c r="G28" s="39">
        <f t="shared" si="8"/>
        <v>614.78088770103057</v>
      </c>
      <c r="H28" s="39">
        <f t="shared" si="9"/>
        <v>0</v>
      </c>
      <c r="I28" s="37">
        <f t="shared" si="10"/>
        <v>614.78088770103057</v>
      </c>
      <c r="J28" s="40">
        <f t="shared" si="11"/>
        <v>-211.49533750724561</v>
      </c>
      <c r="K28" s="37">
        <f t="shared" si="12"/>
        <v>403.28555019378496</v>
      </c>
      <c r="L28" s="37">
        <f t="shared" si="13"/>
        <v>11857893.761977477</v>
      </c>
      <c r="M28" s="37">
        <f t="shared" si="14"/>
        <v>7778571.6921377238</v>
      </c>
      <c r="N28" s="41">
        <f>'jan-mai'!M28</f>
        <v>5906102.4170318116</v>
      </c>
      <c r="O28" s="41">
        <f t="shared" si="15"/>
        <v>1872469.2751059122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4" customFormat="1" ht="15" x14ac:dyDescent="0.25">
      <c r="A29" s="33">
        <v>215</v>
      </c>
      <c r="B29" s="34" t="s">
        <v>85</v>
      </c>
      <c r="C29">
        <v>333146</v>
      </c>
      <c r="D29" s="36">
        <v>15743</v>
      </c>
      <c r="E29" s="37">
        <f t="shared" si="6"/>
        <v>21161.532109508989</v>
      </c>
      <c r="F29" s="38">
        <f t="shared" si="7"/>
        <v>1.1854499161455647</v>
      </c>
      <c r="G29" s="39">
        <f t="shared" si="8"/>
        <v>-1986.2860345783993</v>
      </c>
      <c r="H29" s="39">
        <f t="shared" si="9"/>
        <v>0</v>
      </c>
      <c r="I29" s="37">
        <f t="shared" si="10"/>
        <v>-1986.2860345783993</v>
      </c>
      <c r="J29" s="40">
        <f t="shared" si="11"/>
        <v>-211.49533750724561</v>
      </c>
      <c r="K29" s="37">
        <f t="shared" si="12"/>
        <v>-2197.7813720856448</v>
      </c>
      <c r="L29" s="37">
        <f t="shared" si="13"/>
        <v>-31270101.042367741</v>
      </c>
      <c r="M29" s="37">
        <f t="shared" si="14"/>
        <v>-34599672.140744306</v>
      </c>
      <c r="N29" s="41">
        <f>'jan-mai'!M29</f>
        <v>-27761907.675687905</v>
      </c>
      <c r="O29" s="41">
        <f t="shared" si="15"/>
        <v>-6837764.4650564007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4" customFormat="1" ht="15" x14ac:dyDescent="0.25">
      <c r="A30" s="33">
        <v>216</v>
      </c>
      <c r="B30" s="34" t="s">
        <v>86</v>
      </c>
      <c r="C30">
        <v>348687</v>
      </c>
      <c r="D30" s="36">
        <v>18869</v>
      </c>
      <c r="E30" s="37">
        <f t="shared" si="6"/>
        <v>18479.357676612432</v>
      </c>
      <c r="F30" s="38">
        <f t="shared" si="7"/>
        <v>1.0351969268954977</v>
      </c>
      <c r="G30" s="39">
        <f t="shared" si="8"/>
        <v>-376.98137484046453</v>
      </c>
      <c r="H30" s="39">
        <f t="shared" si="9"/>
        <v>0</v>
      </c>
      <c r="I30" s="37">
        <f t="shared" si="10"/>
        <v>-376.98137484046453</v>
      </c>
      <c r="J30" s="40">
        <f t="shared" si="11"/>
        <v>-211.49533750724561</v>
      </c>
      <c r="K30" s="37">
        <f t="shared" si="12"/>
        <v>-588.47671234771019</v>
      </c>
      <c r="L30" s="37">
        <f t="shared" si="13"/>
        <v>-7113261.5618647253</v>
      </c>
      <c r="M30" s="37">
        <f t="shared" si="14"/>
        <v>-11103967.085288944</v>
      </c>
      <c r="N30" s="41">
        <f>'jan-mai'!M30</f>
        <v>-10668803.768821394</v>
      </c>
      <c r="O30" s="41">
        <f t="shared" si="15"/>
        <v>-435163.31646754965</v>
      </c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4" customFormat="1" ht="15" x14ac:dyDescent="0.25">
      <c r="A31" s="33">
        <v>217</v>
      </c>
      <c r="B31" s="34" t="s">
        <v>87</v>
      </c>
      <c r="C31">
        <v>598124</v>
      </c>
      <c r="D31" s="36">
        <v>26988</v>
      </c>
      <c r="E31" s="37">
        <f t="shared" si="6"/>
        <v>22162.590781087893</v>
      </c>
      <c r="F31" s="38">
        <f t="shared" si="7"/>
        <v>1.2415283187932988</v>
      </c>
      <c r="G31" s="39">
        <f t="shared" si="8"/>
        <v>-2586.9212375257412</v>
      </c>
      <c r="H31" s="39">
        <f t="shared" si="9"/>
        <v>0</v>
      </c>
      <c r="I31" s="37">
        <f t="shared" si="10"/>
        <v>-2586.9212375257412</v>
      </c>
      <c r="J31" s="40">
        <f t="shared" si="11"/>
        <v>-211.49533750724561</v>
      </c>
      <c r="K31" s="37">
        <f t="shared" si="12"/>
        <v>-2798.4165750329867</v>
      </c>
      <c r="L31" s="37">
        <f t="shared" si="13"/>
        <v>-69815830.358344704</v>
      </c>
      <c r="M31" s="37">
        <f t="shared" si="14"/>
        <v>-75523666.52699025</v>
      </c>
      <c r="N31" s="41">
        <f>'jan-mai'!M31</f>
        <v>-64386870.301179267</v>
      </c>
      <c r="O31" s="41">
        <f t="shared" si="15"/>
        <v>-11136796.225810982</v>
      </c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34" customFormat="1" ht="15" x14ac:dyDescent="0.25">
      <c r="A32" s="33">
        <v>219</v>
      </c>
      <c r="B32" s="34" t="s">
        <v>88</v>
      </c>
      <c r="C32">
        <v>3550460</v>
      </c>
      <c r="D32" s="36">
        <v>124008</v>
      </c>
      <c r="E32" s="37">
        <f t="shared" si="6"/>
        <v>28630.894780981871</v>
      </c>
      <c r="F32" s="38">
        <f t="shared" si="7"/>
        <v>1.6038768668378314</v>
      </c>
      <c r="G32" s="39">
        <f t="shared" si="8"/>
        <v>-6467.9036374621282</v>
      </c>
      <c r="H32" s="39">
        <f t="shared" si="9"/>
        <v>0</v>
      </c>
      <c r="I32" s="37">
        <f t="shared" si="10"/>
        <v>-6467.9036374621282</v>
      </c>
      <c r="J32" s="40">
        <f t="shared" si="11"/>
        <v>-211.49533750724561</v>
      </c>
      <c r="K32" s="37">
        <f t="shared" si="12"/>
        <v>-6679.3989749693737</v>
      </c>
      <c r="L32" s="37">
        <f t="shared" si="13"/>
        <v>-802071794.27440357</v>
      </c>
      <c r="M32" s="37">
        <f t="shared" si="14"/>
        <v>-828298908.08800209</v>
      </c>
      <c r="N32" s="41">
        <f>'jan-mai'!M32</f>
        <v>-698732446.55063868</v>
      </c>
      <c r="O32" s="41">
        <f t="shared" si="15"/>
        <v>-129566461.53736341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34" customFormat="1" ht="15" x14ac:dyDescent="0.25">
      <c r="A33" s="33">
        <v>220</v>
      </c>
      <c r="B33" s="34" t="s">
        <v>89</v>
      </c>
      <c r="C33">
        <v>1632338</v>
      </c>
      <c r="D33" s="36">
        <v>60781</v>
      </c>
      <c r="E33" s="37">
        <f t="shared" si="6"/>
        <v>26856.056991494053</v>
      </c>
      <c r="F33" s="38">
        <f t="shared" si="7"/>
        <v>1.504452056865075</v>
      </c>
      <c r="G33" s="39">
        <f t="shared" si="8"/>
        <v>-5403.0009637694375</v>
      </c>
      <c r="H33" s="39">
        <f t="shared" si="9"/>
        <v>0</v>
      </c>
      <c r="I33" s="37">
        <f t="shared" si="10"/>
        <v>-5403.0009637694375</v>
      </c>
      <c r="J33" s="40">
        <f t="shared" si="11"/>
        <v>-211.49533750724561</v>
      </c>
      <c r="K33" s="37">
        <f t="shared" si="12"/>
        <v>-5614.496301276683</v>
      </c>
      <c r="L33" s="37">
        <f t="shared" si="13"/>
        <v>-328399801.57887018</v>
      </c>
      <c r="M33" s="37">
        <f t="shared" si="14"/>
        <v>-341254699.68789804</v>
      </c>
      <c r="N33" s="41">
        <f>'jan-mai'!M33</f>
        <v>-287580227.01111513</v>
      </c>
      <c r="O33" s="41">
        <f t="shared" si="15"/>
        <v>-53674472.676782906</v>
      </c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34" customFormat="1" ht="15" x14ac:dyDescent="0.25">
      <c r="A34" s="33">
        <v>221</v>
      </c>
      <c r="B34" s="34" t="s">
        <v>90</v>
      </c>
      <c r="C34">
        <v>222930</v>
      </c>
      <c r="D34" s="36">
        <v>16162</v>
      </c>
      <c r="E34" s="37">
        <f t="shared" si="6"/>
        <v>13793.466155178814</v>
      </c>
      <c r="F34" s="38">
        <f t="shared" si="7"/>
        <v>0.77269751605867121</v>
      </c>
      <c r="G34" s="39">
        <f t="shared" si="8"/>
        <v>2434.5535380197057</v>
      </c>
      <c r="H34" s="39">
        <f t="shared" si="9"/>
        <v>795.36929202908709</v>
      </c>
      <c r="I34" s="37">
        <f t="shared" si="10"/>
        <v>3229.922830048793</v>
      </c>
      <c r="J34" s="40">
        <f t="shared" si="11"/>
        <v>-211.49533750724561</v>
      </c>
      <c r="K34" s="37">
        <f t="shared" si="12"/>
        <v>3018.4274925415475</v>
      </c>
      <c r="L34" s="37">
        <f t="shared" si="13"/>
        <v>52202012.779248595</v>
      </c>
      <c r="M34" s="37">
        <f t="shared" si="14"/>
        <v>48783825.134456493</v>
      </c>
      <c r="N34" s="41">
        <f>'jan-mai'!M34</f>
        <v>40314402.342575923</v>
      </c>
      <c r="O34" s="41">
        <f t="shared" si="15"/>
        <v>8469422.7918805704</v>
      </c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34" customFormat="1" ht="15" x14ac:dyDescent="0.25">
      <c r="A35" s="33">
        <v>226</v>
      </c>
      <c r="B35" s="34" t="s">
        <v>91</v>
      </c>
      <c r="C35">
        <v>310177</v>
      </c>
      <c r="D35" s="36">
        <v>17665</v>
      </c>
      <c r="E35" s="37">
        <f t="shared" si="6"/>
        <v>17558.845174073027</v>
      </c>
      <c r="F35" s="38">
        <f t="shared" si="7"/>
        <v>0.98363064788983257</v>
      </c>
      <c r="G35" s="39">
        <f t="shared" si="8"/>
        <v>175.32612668317816</v>
      </c>
      <c r="H35" s="39">
        <f t="shared" si="9"/>
        <v>0</v>
      </c>
      <c r="I35" s="37">
        <f t="shared" si="10"/>
        <v>175.32612668317816</v>
      </c>
      <c r="J35" s="40">
        <f t="shared" si="11"/>
        <v>-211.49533750724561</v>
      </c>
      <c r="K35" s="37">
        <f t="shared" si="12"/>
        <v>-36.169210824067449</v>
      </c>
      <c r="L35" s="37">
        <f t="shared" si="13"/>
        <v>3097136.027858342</v>
      </c>
      <c r="M35" s="37">
        <f t="shared" si="14"/>
        <v>-638929.10920715146</v>
      </c>
      <c r="N35" s="41">
        <f>'jan-mai'!M35</f>
        <v>-2228540.3983374797</v>
      </c>
      <c r="O35" s="41">
        <f t="shared" si="15"/>
        <v>1589611.2891303282</v>
      </c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34" customFormat="1" ht="15" x14ac:dyDescent="0.25">
      <c r="A36" s="33">
        <v>227</v>
      </c>
      <c r="B36" s="34" t="s">
        <v>92</v>
      </c>
      <c r="C36">
        <v>203059</v>
      </c>
      <c r="D36" s="36">
        <v>11555</v>
      </c>
      <c r="E36" s="37">
        <f t="shared" si="6"/>
        <v>17573.258329727392</v>
      </c>
      <c r="F36" s="38">
        <f t="shared" si="7"/>
        <v>0.98443805985194577</v>
      </c>
      <c r="G36" s="39">
        <f t="shared" si="8"/>
        <v>166.67823329055901</v>
      </c>
      <c r="H36" s="39">
        <f t="shared" si="9"/>
        <v>0</v>
      </c>
      <c r="I36" s="37">
        <f t="shared" si="10"/>
        <v>166.67823329055901</v>
      </c>
      <c r="J36" s="40">
        <f t="shared" si="11"/>
        <v>-211.49533750724561</v>
      </c>
      <c r="K36" s="37">
        <f t="shared" si="12"/>
        <v>-44.817104216686602</v>
      </c>
      <c r="L36" s="37">
        <f t="shared" si="13"/>
        <v>1925966.9856724094</v>
      </c>
      <c r="M36" s="37">
        <f t="shared" si="14"/>
        <v>-517861.63922381366</v>
      </c>
      <c r="N36" s="41">
        <f>'jan-mai'!M36</f>
        <v>-1023709.8388219319</v>
      </c>
      <c r="O36" s="41">
        <f t="shared" si="15"/>
        <v>505848.1995981182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34" customFormat="1" ht="15" x14ac:dyDescent="0.25">
      <c r="A37" s="33">
        <v>228</v>
      </c>
      <c r="B37" s="34" t="s">
        <v>93</v>
      </c>
      <c r="C37">
        <v>308872</v>
      </c>
      <c r="D37" s="36">
        <v>17730</v>
      </c>
      <c r="E37" s="37">
        <f t="shared" si="6"/>
        <v>17420.86858432036</v>
      </c>
      <c r="F37" s="38">
        <f t="shared" si="7"/>
        <v>0.97590132394930129</v>
      </c>
      <c r="G37" s="39">
        <f t="shared" si="8"/>
        <v>258.11208053477822</v>
      </c>
      <c r="H37" s="39">
        <f t="shared" si="9"/>
        <v>0</v>
      </c>
      <c r="I37" s="37">
        <f t="shared" si="10"/>
        <v>258.11208053477822</v>
      </c>
      <c r="J37" s="40">
        <f t="shared" si="11"/>
        <v>-211.49533750724561</v>
      </c>
      <c r="K37" s="37">
        <f t="shared" si="12"/>
        <v>46.616743027532607</v>
      </c>
      <c r="L37" s="37">
        <f t="shared" si="13"/>
        <v>4576327.1878816178</v>
      </c>
      <c r="M37" s="37">
        <f t="shared" si="14"/>
        <v>826514.85387815314</v>
      </c>
      <c r="N37" s="41">
        <f>'jan-mai'!M37</f>
        <v>-376200.29790679208</v>
      </c>
      <c r="O37" s="41">
        <f t="shared" si="15"/>
        <v>1202715.1517849453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34" customFormat="1" ht="15" x14ac:dyDescent="0.25">
      <c r="A38" s="33">
        <v>229</v>
      </c>
      <c r="B38" s="34" t="s">
        <v>94</v>
      </c>
      <c r="C38">
        <v>175201</v>
      </c>
      <c r="D38" s="36">
        <v>10927</v>
      </c>
      <c r="E38" s="37">
        <f t="shared" si="6"/>
        <v>16033.769561636314</v>
      </c>
      <c r="F38" s="38">
        <f t="shared" si="7"/>
        <v>0.89819728949578881</v>
      </c>
      <c r="G38" s="39">
        <f t="shared" si="8"/>
        <v>1090.3714941452056</v>
      </c>
      <c r="H38" s="39">
        <f t="shared" si="9"/>
        <v>11.263099768962</v>
      </c>
      <c r="I38" s="37">
        <f t="shared" si="10"/>
        <v>1101.6345939141677</v>
      </c>
      <c r="J38" s="40">
        <f t="shared" si="11"/>
        <v>-211.49533750724561</v>
      </c>
      <c r="K38" s="37">
        <f t="shared" si="12"/>
        <v>890.13925640692207</v>
      </c>
      <c r="L38" s="37">
        <f t="shared" si="13"/>
        <v>12037561.207700111</v>
      </c>
      <c r="M38" s="37">
        <f t="shared" si="14"/>
        <v>9726551.6547584366</v>
      </c>
      <c r="N38" s="41">
        <f>'jan-mai'!M38</f>
        <v>8298736.2484424692</v>
      </c>
      <c r="O38" s="41">
        <f t="shared" si="15"/>
        <v>1427815.4063159674</v>
      </c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34" customFormat="1" ht="15" x14ac:dyDescent="0.25">
      <c r="A39" s="33">
        <v>230</v>
      </c>
      <c r="B39" s="34" t="s">
        <v>95</v>
      </c>
      <c r="C39">
        <v>706967</v>
      </c>
      <c r="D39" s="36">
        <v>37406</v>
      </c>
      <c r="E39" s="37">
        <f t="shared" si="6"/>
        <v>18899.828904453832</v>
      </c>
      <c r="F39" s="38">
        <f t="shared" si="7"/>
        <v>1.0587513453188326</v>
      </c>
      <c r="G39" s="39">
        <f t="shared" si="8"/>
        <v>-629.26411154530501</v>
      </c>
      <c r="H39" s="39">
        <f t="shared" si="9"/>
        <v>0</v>
      </c>
      <c r="I39" s="37">
        <f t="shared" si="10"/>
        <v>-629.26411154530501</v>
      </c>
      <c r="J39" s="40">
        <f t="shared" si="11"/>
        <v>-211.49533750724561</v>
      </c>
      <c r="K39" s="37">
        <f t="shared" si="12"/>
        <v>-840.75944905255062</v>
      </c>
      <c r="L39" s="37">
        <f t="shared" si="13"/>
        <v>-23538253.356463678</v>
      </c>
      <c r="M39" s="37">
        <f t="shared" si="14"/>
        <v>-31449447.95125971</v>
      </c>
      <c r="N39" s="41">
        <f>'jan-mai'!M39</f>
        <v>-25934516.973688744</v>
      </c>
      <c r="O39" s="41">
        <f t="shared" si="15"/>
        <v>-5514930.9775709659</v>
      </c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34" customFormat="1" ht="15" x14ac:dyDescent="0.25">
      <c r="A40" s="33">
        <v>231</v>
      </c>
      <c r="B40" s="34" t="s">
        <v>96</v>
      </c>
      <c r="C40">
        <v>991894</v>
      </c>
      <c r="D40" s="36">
        <v>53276</v>
      </c>
      <c r="E40" s="37">
        <f t="shared" si="6"/>
        <v>18618.026878894812</v>
      </c>
      <c r="F40" s="38">
        <f t="shared" si="7"/>
        <v>1.0429650503643912</v>
      </c>
      <c r="G40" s="39">
        <f t="shared" si="8"/>
        <v>-460.18289620989304</v>
      </c>
      <c r="H40" s="39">
        <f t="shared" si="9"/>
        <v>0</v>
      </c>
      <c r="I40" s="37">
        <f t="shared" si="10"/>
        <v>-460.18289620989304</v>
      </c>
      <c r="J40" s="40">
        <f t="shared" si="11"/>
        <v>-211.49533750724561</v>
      </c>
      <c r="K40" s="37">
        <f t="shared" si="12"/>
        <v>-671.67823371713871</v>
      </c>
      <c r="L40" s="37">
        <f t="shared" si="13"/>
        <v>-24516703.97847826</v>
      </c>
      <c r="M40" s="37">
        <f t="shared" si="14"/>
        <v>-35784329.57951428</v>
      </c>
      <c r="N40" s="41">
        <f>'jan-mai'!M40</f>
        <v>-29803033.991612062</v>
      </c>
      <c r="O40" s="41">
        <f t="shared" si="15"/>
        <v>-5981295.5879022181</v>
      </c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34" customFormat="1" ht="15" x14ac:dyDescent="0.25">
      <c r="A41" s="33">
        <v>233</v>
      </c>
      <c r="B41" s="34" t="s">
        <v>97</v>
      </c>
      <c r="C41">
        <v>451229</v>
      </c>
      <c r="D41" s="36">
        <v>23213</v>
      </c>
      <c r="E41" s="37">
        <f t="shared" si="6"/>
        <v>19438.633524318269</v>
      </c>
      <c r="F41" s="38">
        <f t="shared" si="7"/>
        <v>1.0889346934871877</v>
      </c>
      <c r="G41" s="39">
        <f t="shared" si="8"/>
        <v>-952.54688346396722</v>
      </c>
      <c r="H41" s="39">
        <f t="shared" si="9"/>
        <v>0</v>
      </c>
      <c r="I41" s="37">
        <f t="shared" si="10"/>
        <v>-952.54688346396722</v>
      </c>
      <c r="J41" s="40">
        <f t="shared" si="11"/>
        <v>-211.49533750724561</v>
      </c>
      <c r="K41" s="37">
        <f t="shared" si="12"/>
        <v>-1164.0422209712128</v>
      </c>
      <c r="L41" s="37">
        <f t="shared" si="13"/>
        <v>-22111470.805849072</v>
      </c>
      <c r="M41" s="37">
        <f t="shared" si="14"/>
        <v>-27020912.075404763</v>
      </c>
      <c r="N41" s="41">
        <f>'jan-mai'!M41</f>
        <v>-24673345.364653721</v>
      </c>
      <c r="O41" s="41">
        <f t="shared" si="15"/>
        <v>-2347566.7107510418</v>
      </c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34" customFormat="1" ht="15" x14ac:dyDescent="0.25">
      <c r="A42" s="33">
        <v>234</v>
      </c>
      <c r="B42" s="34" t="s">
        <v>98</v>
      </c>
      <c r="C42">
        <v>132697</v>
      </c>
      <c r="D42" s="36">
        <v>6546</v>
      </c>
      <c r="E42" s="37">
        <f t="shared" si="6"/>
        <v>20271.463489153681</v>
      </c>
      <c r="F42" s="38">
        <f t="shared" si="7"/>
        <v>1.1355890759236096</v>
      </c>
      <c r="G42" s="39">
        <f t="shared" si="8"/>
        <v>-1452.244862365214</v>
      </c>
      <c r="H42" s="39">
        <f t="shared" si="9"/>
        <v>0</v>
      </c>
      <c r="I42" s="37">
        <f t="shared" si="10"/>
        <v>-1452.244862365214</v>
      </c>
      <c r="J42" s="40">
        <f t="shared" si="11"/>
        <v>-211.49533750724561</v>
      </c>
      <c r="K42" s="37">
        <f t="shared" si="12"/>
        <v>-1663.7401998724595</v>
      </c>
      <c r="L42" s="37">
        <f t="shared" si="13"/>
        <v>-9506394.8690426908</v>
      </c>
      <c r="M42" s="37">
        <f t="shared" si="14"/>
        <v>-10890843.348365121</v>
      </c>
      <c r="N42" s="41">
        <f>'jan-mai'!M42</f>
        <v>-8900016.9627804775</v>
      </c>
      <c r="O42" s="41">
        <f t="shared" si="15"/>
        <v>-1990826.3855846431</v>
      </c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34" customFormat="1" ht="15" x14ac:dyDescent="0.25">
      <c r="A43" s="33">
        <v>235</v>
      </c>
      <c r="B43" s="34" t="s">
        <v>99</v>
      </c>
      <c r="C43">
        <v>587815</v>
      </c>
      <c r="D43" s="36">
        <v>35102</v>
      </c>
      <c r="E43" s="37">
        <f t="shared" si="6"/>
        <v>16745.911913851061</v>
      </c>
      <c r="F43" s="38">
        <f t="shared" si="7"/>
        <v>0.93809086087559113</v>
      </c>
      <c r="G43" s="39">
        <f t="shared" si="8"/>
        <v>663.08608281635748</v>
      </c>
      <c r="H43" s="39">
        <f t="shared" si="9"/>
        <v>0</v>
      </c>
      <c r="I43" s="37">
        <f t="shared" si="10"/>
        <v>663.08608281635748</v>
      </c>
      <c r="J43" s="40">
        <f t="shared" si="11"/>
        <v>-211.49533750724561</v>
      </c>
      <c r="K43" s="37">
        <f t="shared" si="12"/>
        <v>451.59074530911187</v>
      </c>
      <c r="L43" s="37">
        <f t="shared" si="13"/>
        <v>23275647.679019779</v>
      </c>
      <c r="M43" s="37">
        <f t="shared" si="14"/>
        <v>15851738.341840444</v>
      </c>
      <c r="N43" s="41">
        <f>'jan-mai'!M43</f>
        <v>15067313.92796818</v>
      </c>
      <c r="O43" s="41">
        <f t="shared" si="15"/>
        <v>784424.41387226433</v>
      </c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4" customFormat="1" ht="15" x14ac:dyDescent="0.25">
      <c r="A44" s="33">
        <v>236</v>
      </c>
      <c r="B44" s="34" t="s">
        <v>100</v>
      </c>
      <c r="C44">
        <v>315635</v>
      </c>
      <c r="D44" s="36">
        <v>21241</v>
      </c>
      <c r="E44" s="37">
        <f t="shared" si="6"/>
        <v>14859.70528694506</v>
      </c>
      <c r="F44" s="38">
        <f t="shared" si="7"/>
        <v>0.83242726921654608</v>
      </c>
      <c r="G44" s="39">
        <f t="shared" si="8"/>
        <v>1794.8100589599583</v>
      </c>
      <c r="H44" s="39">
        <f t="shared" si="9"/>
        <v>422.18559591090104</v>
      </c>
      <c r="I44" s="37">
        <f t="shared" si="10"/>
        <v>2216.9956548708592</v>
      </c>
      <c r="J44" s="40">
        <f t="shared" si="11"/>
        <v>-211.49533750724561</v>
      </c>
      <c r="K44" s="37">
        <f t="shared" si="12"/>
        <v>2005.5003173636137</v>
      </c>
      <c r="L44" s="37">
        <f t="shared" si="13"/>
        <v>47091204.705111921</v>
      </c>
      <c r="M44" s="37">
        <f t="shared" si="14"/>
        <v>42598832.241120517</v>
      </c>
      <c r="N44" s="41">
        <f>'jan-mai'!M44</f>
        <v>35338614.862557575</v>
      </c>
      <c r="O44" s="41">
        <f t="shared" si="15"/>
        <v>7260217.3785629421</v>
      </c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34" customFormat="1" ht="15" x14ac:dyDescent="0.25">
      <c r="A45" s="33">
        <v>237</v>
      </c>
      <c r="B45" s="34" t="s">
        <v>101</v>
      </c>
      <c r="C45">
        <v>354109</v>
      </c>
      <c r="D45" s="36">
        <v>24415</v>
      </c>
      <c r="E45" s="37">
        <f t="shared" si="6"/>
        <v>14503.747696088471</v>
      </c>
      <c r="F45" s="38">
        <f t="shared" si="7"/>
        <v>0.81248684646980618</v>
      </c>
      <c r="G45" s="39">
        <f t="shared" si="8"/>
        <v>2008.3846134739119</v>
      </c>
      <c r="H45" s="39">
        <f t="shared" si="9"/>
        <v>546.77075271070726</v>
      </c>
      <c r="I45" s="37">
        <f t="shared" si="10"/>
        <v>2555.1553661846192</v>
      </c>
      <c r="J45" s="40">
        <f t="shared" si="11"/>
        <v>-211.49533750724561</v>
      </c>
      <c r="K45" s="37">
        <f t="shared" si="12"/>
        <v>2343.6600286773737</v>
      </c>
      <c r="L45" s="37">
        <f t="shared" si="13"/>
        <v>62384118.265397474</v>
      </c>
      <c r="M45" s="37">
        <f t="shared" si="14"/>
        <v>57220459.60015808</v>
      </c>
      <c r="N45" s="41">
        <f>'jan-mai'!M45</f>
        <v>50171764.505877443</v>
      </c>
      <c r="O45" s="41">
        <f t="shared" si="15"/>
        <v>7048695.0942806378</v>
      </c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34" customFormat="1" ht="15" x14ac:dyDescent="0.25">
      <c r="A46" s="33">
        <v>238</v>
      </c>
      <c r="B46" s="34" t="s">
        <v>102</v>
      </c>
      <c r="C46">
        <v>192560</v>
      </c>
      <c r="D46" s="36">
        <v>12657</v>
      </c>
      <c r="E46" s="37">
        <f t="shared" si="6"/>
        <v>15213.715730425851</v>
      </c>
      <c r="F46" s="38">
        <f t="shared" si="7"/>
        <v>0.85225861452591445</v>
      </c>
      <c r="G46" s="39">
        <f t="shared" si="8"/>
        <v>1582.4037928714838</v>
      </c>
      <c r="H46" s="39">
        <f t="shared" si="9"/>
        <v>298.28194069262423</v>
      </c>
      <c r="I46" s="37">
        <f t="shared" si="10"/>
        <v>1880.685733564108</v>
      </c>
      <c r="J46" s="40">
        <f t="shared" si="11"/>
        <v>-211.49533750724561</v>
      </c>
      <c r="K46" s="37">
        <f t="shared" si="12"/>
        <v>1669.1903960568625</v>
      </c>
      <c r="L46" s="37">
        <f t="shared" si="13"/>
        <v>23803839.329720914</v>
      </c>
      <c r="M46" s="37">
        <f t="shared" si="14"/>
        <v>21126942.842891708</v>
      </c>
      <c r="N46" s="41">
        <f>'jan-mai'!M46</f>
        <v>17603997.679741576</v>
      </c>
      <c r="O46" s="41">
        <f t="shared" si="15"/>
        <v>3522945.1631501317</v>
      </c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34" customFormat="1" ht="15" x14ac:dyDescent="0.25">
      <c r="A47" s="33">
        <v>239</v>
      </c>
      <c r="B47" s="34" t="s">
        <v>103</v>
      </c>
      <c r="C47">
        <v>38256</v>
      </c>
      <c r="D47" s="36">
        <v>2910</v>
      </c>
      <c r="E47" s="37">
        <f t="shared" si="6"/>
        <v>13146.391752577319</v>
      </c>
      <c r="F47" s="38">
        <f t="shared" si="7"/>
        <v>0.73644899244826612</v>
      </c>
      <c r="G47" s="39">
        <f t="shared" si="8"/>
        <v>2822.7981795806027</v>
      </c>
      <c r="H47" s="39">
        <f t="shared" si="9"/>
        <v>1021.8453329396101</v>
      </c>
      <c r="I47" s="37">
        <f t="shared" si="10"/>
        <v>3844.6435125202129</v>
      </c>
      <c r="J47" s="40">
        <f t="shared" si="11"/>
        <v>-211.49533750724561</v>
      </c>
      <c r="K47" s="37">
        <f t="shared" si="12"/>
        <v>3633.1481750129674</v>
      </c>
      <c r="L47" s="37">
        <f t="shared" si="13"/>
        <v>11187912.621433819</v>
      </c>
      <c r="M47" s="37">
        <f t="shared" si="14"/>
        <v>10572461.189287735</v>
      </c>
      <c r="N47" s="41">
        <f>'jan-mai'!M47</f>
        <v>9082639.748601405</v>
      </c>
      <c r="O47" s="41">
        <f t="shared" si="15"/>
        <v>1489821.4406863302</v>
      </c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4" customFormat="1" ht="15" x14ac:dyDescent="0.25">
      <c r="A48" s="33">
        <v>301</v>
      </c>
      <c r="B48" s="34" t="s">
        <v>104</v>
      </c>
      <c r="C48">
        <v>15982928</v>
      </c>
      <c r="D48" s="36">
        <v>666759</v>
      </c>
      <c r="E48" s="37">
        <f t="shared" si="6"/>
        <v>23971.072006527094</v>
      </c>
      <c r="F48" s="38">
        <f t="shared" si="7"/>
        <v>1.3428378036620423</v>
      </c>
      <c r="G48" s="39">
        <f t="shared" si="8"/>
        <v>-3672.0099727892621</v>
      </c>
      <c r="H48" s="39">
        <f t="shared" si="9"/>
        <v>0</v>
      </c>
      <c r="I48" s="37">
        <f t="shared" si="10"/>
        <v>-3672.0099727892621</v>
      </c>
      <c r="J48" s="40">
        <f t="shared" si="11"/>
        <v>-211.49533750724561</v>
      </c>
      <c r="K48" s="37">
        <f t="shared" si="12"/>
        <v>-3883.5053102965076</v>
      </c>
      <c r="L48" s="37">
        <f t="shared" si="13"/>
        <v>-2448345697.4469957</v>
      </c>
      <c r="M48" s="37">
        <f t="shared" si="14"/>
        <v>-2589362117.1879892</v>
      </c>
      <c r="N48" s="41">
        <f>'jan-mai'!M48</f>
        <v>-2167951378.1067133</v>
      </c>
      <c r="O48" s="41">
        <f t="shared" si="15"/>
        <v>-421410739.08127594</v>
      </c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34" customFormat="1" ht="15" x14ac:dyDescent="0.25">
      <c r="A49" s="33">
        <v>402</v>
      </c>
      <c r="B49" s="34" t="s">
        <v>105</v>
      </c>
      <c r="C49">
        <v>263816</v>
      </c>
      <c r="D49" s="36">
        <v>17857</v>
      </c>
      <c r="E49" s="37">
        <f t="shared" si="6"/>
        <v>14773.814190513523</v>
      </c>
      <c r="F49" s="38">
        <f t="shared" si="7"/>
        <v>0.82761572756939561</v>
      </c>
      <c r="G49" s="39">
        <f t="shared" si="8"/>
        <v>1846.3447168188802</v>
      </c>
      <c r="H49" s="39">
        <f t="shared" si="9"/>
        <v>452.24747966193877</v>
      </c>
      <c r="I49" s="37">
        <f t="shared" si="10"/>
        <v>2298.592196480819</v>
      </c>
      <c r="J49" s="40">
        <f t="shared" si="11"/>
        <v>-211.49533750724561</v>
      </c>
      <c r="K49" s="37">
        <f t="shared" si="12"/>
        <v>2087.0968589735735</v>
      </c>
      <c r="L49" s="37">
        <f t="shared" si="13"/>
        <v>41045960.852557987</v>
      </c>
      <c r="M49" s="37">
        <f t="shared" si="14"/>
        <v>37269288.6106911</v>
      </c>
      <c r="N49" s="41">
        <f>'jan-mai'!M49</f>
        <v>30340083.484802529</v>
      </c>
      <c r="O49" s="41">
        <f t="shared" si="15"/>
        <v>6929205.1258885711</v>
      </c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34" customFormat="1" ht="15" x14ac:dyDescent="0.25">
      <c r="A50" s="33">
        <v>403</v>
      </c>
      <c r="B50" s="34" t="s">
        <v>106</v>
      </c>
      <c r="C50">
        <v>502636</v>
      </c>
      <c r="D50" s="36">
        <v>30598</v>
      </c>
      <c r="E50" s="37">
        <f t="shared" si="6"/>
        <v>16427.086737695274</v>
      </c>
      <c r="F50" s="38">
        <f t="shared" si="7"/>
        <v>0.920230562463212</v>
      </c>
      <c r="G50" s="39">
        <f t="shared" si="8"/>
        <v>854.38118850983005</v>
      </c>
      <c r="H50" s="39">
        <f t="shared" si="9"/>
        <v>0</v>
      </c>
      <c r="I50" s="37">
        <f t="shared" si="10"/>
        <v>854.38118850983005</v>
      </c>
      <c r="J50" s="40">
        <f t="shared" si="11"/>
        <v>-211.49533750724561</v>
      </c>
      <c r="K50" s="37">
        <f t="shared" si="12"/>
        <v>642.88585100258445</v>
      </c>
      <c r="L50" s="37">
        <f t="shared" si="13"/>
        <v>26142355.606023781</v>
      </c>
      <c r="M50" s="37">
        <f t="shared" si="14"/>
        <v>19671021.26897708</v>
      </c>
      <c r="N50" s="41">
        <f>'jan-mai'!M50</f>
        <v>16509079.891971113</v>
      </c>
      <c r="O50" s="41">
        <f t="shared" si="15"/>
        <v>3161941.3770059664</v>
      </c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34" customFormat="1" ht="15" x14ac:dyDescent="0.25">
      <c r="A51" s="33">
        <v>412</v>
      </c>
      <c r="B51" s="34" t="s">
        <v>107</v>
      </c>
      <c r="C51">
        <v>471007</v>
      </c>
      <c r="D51" s="36">
        <v>33842</v>
      </c>
      <c r="E51" s="37">
        <f t="shared" si="6"/>
        <v>13917.824005673423</v>
      </c>
      <c r="F51" s="38">
        <f t="shared" si="7"/>
        <v>0.77966393052611105</v>
      </c>
      <c r="G51" s="39">
        <f t="shared" si="8"/>
        <v>2359.9388277229405</v>
      </c>
      <c r="H51" s="39">
        <f t="shared" si="9"/>
        <v>751.84404435597389</v>
      </c>
      <c r="I51" s="37">
        <f t="shared" si="10"/>
        <v>3111.7828720789144</v>
      </c>
      <c r="J51" s="40">
        <f t="shared" si="11"/>
        <v>-211.49533750724561</v>
      </c>
      <c r="K51" s="37">
        <f t="shared" si="12"/>
        <v>2900.2875345716689</v>
      </c>
      <c r="L51" s="37">
        <f t="shared" si="13"/>
        <v>105308955.95689462</v>
      </c>
      <c r="M51" s="37">
        <f t="shared" si="14"/>
        <v>98151530.744974419</v>
      </c>
      <c r="N51" s="41">
        <f>'jan-mai'!M51</f>
        <v>81520824.079783127</v>
      </c>
      <c r="O51" s="41">
        <f t="shared" si="15"/>
        <v>16630706.665191293</v>
      </c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34" customFormat="1" ht="15" x14ac:dyDescent="0.25">
      <c r="A52" s="33">
        <v>415</v>
      </c>
      <c r="B52" s="34" t="s">
        <v>108</v>
      </c>
      <c r="C52">
        <v>97465</v>
      </c>
      <c r="D52" s="36">
        <v>7633</v>
      </c>
      <c r="E52" s="37">
        <f t="shared" si="6"/>
        <v>12768.898205161797</v>
      </c>
      <c r="F52" s="38">
        <f t="shared" si="7"/>
        <v>0.71530214486589572</v>
      </c>
      <c r="G52" s="39">
        <f t="shared" si="8"/>
        <v>3049.294308029916</v>
      </c>
      <c r="H52" s="39">
        <f t="shared" si="9"/>
        <v>1153.9680745350431</v>
      </c>
      <c r="I52" s="37">
        <f t="shared" si="10"/>
        <v>4203.2623825649589</v>
      </c>
      <c r="J52" s="40">
        <f t="shared" si="11"/>
        <v>-211.49533750724561</v>
      </c>
      <c r="K52" s="37">
        <f t="shared" si="12"/>
        <v>3991.7670450577134</v>
      </c>
      <c r="L52" s="37">
        <f t="shared" si="13"/>
        <v>32083501.766118333</v>
      </c>
      <c r="M52" s="37">
        <f t="shared" si="14"/>
        <v>30469157.854925528</v>
      </c>
      <c r="N52" s="41">
        <f>'jan-mai'!M52</f>
        <v>24954818.47115963</v>
      </c>
      <c r="O52" s="41">
        <f t="shared" si="15"/>
        <v>5514339.3837658986</v>
      </c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34" customFormat="1" ht="15" x14ac:dyDescent="0.25">
      <c r="A53" s="33">
        <v>417</v>
      </c>
      <c r="B53" s="34" t="s">
        <v>109</v>
      </c>
      <c r="C53">
        <v>286170</v>
      </c>
      <c r="D53" s="36">
        <v>20317</v>
      </c>
      <c r="E53" s="37">
        <f t="shared" si="6"/>
        <v>14085.248806418271</v>
      </c>
      <c r="F53" s="38">
        <f t="shared" si="7"/>
        <v>0.78904291664944959</v>
      </c>
      <c r="G53" s="39">
        <f t="shared" si="8"/>
        <v>2259.4839472760318</v>
      </c>
      <c r="H53" s="39">
        <f t="shared" si="9"/>
        <v>693.24536409527718</v>
      </c>
      <c r="I53" s="37">
        <f t="shared" si="10"/>
        <v>2952.729311371309</v>
      </c>
      <c r="J53" s="40">
        <f t="shared" si="11"/>
        <v>-211.49533750724561</v>
      </c>
      <c r="K53" s="37">
        <f t="shared" si="12"/>
        <v>2741.2339738640635</v>
      </c>
      <c r="L53" s="37">
        <f t="shared" si="13"/>
        <v>59990601.419130884</v>
      </c>
      <c r="M53" s="37">
        <f t="shared" si="14"/>
        <v>55693650.646996178</v>
      </c>
      <c r="N53" s="41">
        <f>'jan-mai'!M53</f>
        <v>46991705.231042862</v>
      </c>
      <c r="O53" s="41">
        <f t="shared" si="15"/>
        <v>8701945.4159533158</v>
      </c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34" customFormat="1" ht="15" x14ac:dyDescent="0.25">
      <c r="A54" s="33">
        <v>418</v>
      </c>
      <c r="B54" s="34" t="s">
        <v>110</v>
      </c>
      <c r="C54">
        <v>62432</v>
      </c>
      <c r="D54" s="36">
        <v>5100</v>
      </c>
      <c r="E54" s="37">
        <f t="shared" si="6"/>
        <v>12241.568627450981</v>
      </c>
      <c r="F54" s="38">
        <f t="shared" si="7"/>
        <v>0.68576161819498127</v>
      </c>
      <c r="G54" s="39">
        <f t="shared" si="8"/>
        <v>3365.6920546564056</v>
      </c>
      <c r="H54" s="39">
        <f t="shared" si="9"/>
        <v>1338.5334267338287</v>
      </c>
      <c r="I54" s="37">
        <f t="shared" si="10"/>
        <v>4704.2254813902346</v>
      </c>
      <c r="J54" s="40">
        <f t="shared" si="11"/>
        <v>-211.49533750724561</v>
      </c>
      <c r="K54" s="37">
        <f t="shared" si="12"/>
        <v>4492.7301438829891</v>
      </c>
      <c r="L54" s="37">
        <f t="shared" si="13"/>
        <v>23991549.955090195</v>
      </c>
      <c r="M54" s="37">
        <f t="shared" si="14"/>
        <v>22912923.733803242</v>
      </c>
      <c r="N54" s="41">
        <f>'jan-mai'!M54</f>
        <v>19084270.693425145</v>
      </c>
      <c r="O54" s="41">
        <f t="shared" si="15"/>
        <v>3828653.0403780974</v>
      </c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34" customFormat="1" ht="15" x14ac:dyDescent="0.25">
      <c r="A55" s="33">
        <v>419</v>
      </c>
      <c r="B55" s="34" t="s">
        <v>111</v>
      </c>
      <c r="C55">
        <v>111697</v>
      </c>
      <c r="D55" s="36">
        <v>7866</v>
      </c>
      <c r="E55" s="37">
        <f t="shared" si="6"/>
        <v>14199.97457411645</v>
      </c>
      <c r="F55" s="38">
        <f t="shared" si="7"/>
        <v>0.7954697505381183</v>
      </c>
      <c r="G55" s="39">
        <f t="shared" si="8"/>
        <v>2190.6484866571245</v>
      </c>
      <c r="H55" s="39">
        <f t="shared" si="9"/>
        <v>653.09134540091463</v>
      </c>
      <c r="I55" s="37">
        <f t="shared" si="10"/>
        <v>2843.7398320580392</v>
      </c>
      <c r="J55" s="40">
        <f t="shared" si="11"/>
        <v>-211.49533750724561</v>
      </c>
      <c r="K55" s="37">
        <f t="shared" si="12"/>
        <v>2632.2444945507937</v>
      </c>
      <c r="L55" s="37">
        <f t="shared" si="13"/>
        <v>22368857.518968537</v>
      </c>
      <c r="M55" s="37">
        <f t="shared" si="14"/>
        <v>20705235.194136541</v>
      </c>
      <c r="N55" s="41">
        <f>'jan-mai'!M55</f>
        <v>17131018.68127102</v>
      </c>
      <c r="O55" s="41">
        <f t="shared" si="15"/>
        <v>3574216.512865521</v>
      </c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34" customFormat="1" ht="15" x14ac:dyDescent="0.25">
      <c r="A56" s="33">
        <v>420</v>
      </c>
      <c r="B56" s="34" t="s">
        <v>112</v>
      </c>
      <c r="C56">
        <v>75058</v>
      </c>
      <c r="D56" s="36">
        <v>6127</v>
      </c>
      <c r="E56" s="37">
        <f t="shared" si="6"/>
        <v>12250.367227027909</v>
      </c>
      <c r="F56" s="38">
        <f t="shared" si="7"/>
        <v>0.6862545077965797</v>
      </c>
      <c r="G56" s="39">
        <f t="shared" si="8"/>
        <v>3360.4128949102487</v>
      </c>
      <c r="H56" s="39">
        <f t="shared" si="9"/>
        <v>1335.4539168819038</v>
      </c>
      <c r="I56" s="37">
        <f t="shared" si="10"/>
        <v>4695.8668117921525</v>
      </c>
      <c r="J56" s="40">
        <f t="shared" si="11"/>
        <v>-211.49533750724561</v>
      </c>
      <c r="K56" s="37">
        <f t="shared" si="12"/>
        <v>4484.371474284907</v>
      </c>
      <c r="L56" s="37">
        <f t="shared" si="13"/>
        <v>28771575.955850519</v>
      </c>
      <c r="M56" s="37">
        <f t="shared" si="14"/>
        <v>27475744.022943623</v>
      </c>
      <c r="N56" s="41">
        <f>'jan-mai'!M56</f>
        <v>22841710.889924679</v>
      </c>
      <c r="O56" s="41">
        <f t="shared" si="15"/>
        <v>4634033.1330189444</v>
      </c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34" customFormat="1" ht="15" x14ac:dyDescent="0.25">
      <c r="A57" s="33">
        <v>423</v>
      </c>
      <c r="B57" s="34" t="s">
        <v>113</v>
      </c>
      <c r="C57">
        <v>61839</v>
      </c>
      <c r="D57" s="36">
        <v>4777</v>
      </c>
      <c r="E57" s="37">
        <f t="shared" si="6"/>
        <v>12945.153862256646</v>
      </c>
      <c r="F57" s="38">
        <f t="shared" si="7"/>
        <v>0.72517582758612664</v>
      </c>
      <c r="G57" s="39">
        <f t="shared" si="8"/>
        <v>2943.5409137730067</v>
      </c>
      <c r="H57" s="39">
        <f t="shared" si="9"/>
        <v>1092.2785945518458</v>
      </c>
      <c r="I57" s="37">
        <f t="shared" si="10"/>
        <v>4035.8195083248524</v>
      </c>
      <c r="J57" s="40">
        <f t="shared" si="11"/>
        <v>-211.49533750724561</v>
      </c>
      <c r="K57" s="37">
        <f t="shared" si="12"/>
        <v>3824.324170817607</v>
      </c>
      <c r="L57" s="37">
        <f t="shared" si="13"/>
        <v>19279109.79126782</v>
      </c>
      <c r="M57" s="37">
        <f t="shared" si="14"/>
        <v>18268796.563995708</v>
      </c>
      <c r="N57" s="41">
        <f>'jan-mai'!M57</f>
        <v>15456456.882841554</v>
      </c>
      <c r="O57" s="41">
        <f t="shared" si="15"/>
        <v>2812339.6811541542</v>
      </c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34" customFormat="1" ht="15" x14ac:dyDescent="0.25">
      <c r="A58" s="33">
        <v>425</v>
      </c>
      <c r="B58" s="34" t="s">
        <v>114</v>
      </c>
      <c r="C58">
        <v>92683</v>
      </c>
      <c r="D58" s="36">
        <v>7329</v>
      </c>
      <c r="E58" s="37">
        <f t="shared" si="6"/>
        <v>12646.063583026335</v>
      </c>
      <c r="F58" s="38">
        <f t="shared" si="7"/>
        <v>0.70842106027538898</v>
      </c>
      <c r="G58" s="39">
        <f t="shared" si="8"/>
        <v>3122.9950813111936</v>
      </c>
      <c r="H58" s="39">
        <f t="shared" si="9"/>
        <v>1196.960192282455</v>
      </c>
      <c r="I58" s="37">
        <f t="shared" si="10"/>
        <v>4319.9552735936486</v>
      </c>
      <c r="J58" s="40">
        <f t="shared" si="11"/>
        <v>-211.49533750724561</v>
      </c>
      <c r="K58" s="37">
        <f t="shared" si="12"/>
        <v>4108.4599360864031</v>
      </c>
      <c r="L58" s="37">
        <f t="shared" si="13"/>
        <v>31660952.20016785</v>
      </c>
      <c r="M58" s="37">
        <f t="shared" si="14"/>
        <v>30110902.871577248</v>
      </c>
      <c r="N58" s="41">
        <f>'jan-mai'!M58</f>
        <v>25096702.531786844</v>
      </c>
      <c r="O58" s="41">
        <f t="shared" si="15"/>
        <v>5014200.3397904038</v>
      </c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34" customFormat="1" ht="15" x14ac:dyDescent="0.25">
      <c r="A59" s="33">
        <v>426</v>
      </c>
      <c r="B59" s="34" t="s">
        <v>80</v>
      </c>
      <c r="C59">
        <v>48700</v>
      </c>
      <c r="D59" s="36">
        <v>3743</v>
      </c>
      <c r="E59" s="37">
        <f t="shared" si="6"/>
        <v>13010.953780390062</v>
      </c>
      <c r="F59" s="38">
        <f t="shared" si="7"/>
        <v>0.72886187957092563</v>
      </c>
      <c r="G59" s="39">
        <f t="shared" si="8"/>
        <v>2904.0609628929569</v>
      </c>
      <c r="H59" s="39">
        <f t="shared" si="9"/>
        <v>1069.2486232051504</v>
      </c>
      <c r="I59" s="37">
        <f t="shared" si="10"/>
        <v>3973.3095860981075</v>
      </c>
      <c r="J59" s="40">
        <f t="shared" si="11"/>
        <v>-211.49533750724561</v>
      </c>
      <c r="K59" s="37">
        <f t="shared" si="12"/>
        <v>3761.814248590862</v>
      </c>
      <c r="L59" s="37">
        <f t="shared" si="13"/>
        <v>14872097.780765217</v>
      </c>
      <c r="M59" s="37">
        <f t="shared" si="14"/>
        <v>14080470.732475597</v>
      </c>
      <c r="N59" s="41">
        <f>'jan-mai'!M59</f>
        <v>11752730.628527511</v>
      </c>
      <c r="O59" s="41">
        <f t="shared" si="15"/>
        <v>2327740.1039480865</v>
      </c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34" customFormat="1" ht="15" x14ac:dyDescent="0.25">
      <c r="A60" s="33">
        <v>427</v>
      </c>
      <c r="B60" s="34" t="s">
        <v>115</v>
      </c>
      <c r="C60">
        <v>295978</v>
      </c>
      <c r="D60" s="36">
        <v>21086</v>
      </c>
      <c r="E60" s="37">
        <f t="shared" si="6"/>
        <v>14036.706819690789</v>
      </c>
      <c r="F60" s="38">
        <f t="shared" si="7"/>
        <v>0.78632363839502806</v>
      </c>
      <c r="G60" s="39">
        <f t="shared" si="8"/>
        <v>2288.6091393125207</v>
      </c>
      <c r="H60" s="39">
        <f t="shared" si="9"/>
        <v>710.23505944989574</v>
      </c>
      <c r="I60" s="37">
        <f t="shared" si="10"/>
        <v>2998.8441987624165</v>
      </c>
      <c r="J60" s="40">
        <f t="shared" si="11"/>
        <v>-211.49533750724561</v>
      </c>
      <c r="K60" s="37">
        <f t="shared" si="12"/>
        <v>2787.348861255171</v>
      </c>
      <c r="L60" s="37">
        <f t="shared" si="13"/>
        <v>63233628.775104314</v>
      </c>
      <c r="M60" s="37">
        <f t="shared" si="14"/>
        <v>58774038.088426538</v>
      </c>
      <c r="N60" s="41">
        <f>'jan-mai'!M60</f>
        <v>48505866.439522102</v>
      </c>
      <c r="O60" s="41">
        <f t="shared" si="15"/>
        <v>10268171.648904435</v>
      </c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34" customFormat="1" ht="15" x14ac:dyDescent="0.25">
      <c r="A61" s="33">
        <v>428</v>
      </c>
      <c r="B61" s="34" t="s">
        <v>116</v>
      </c>
      <c r="C61">
        <v>93290</v>
      </c>
      <c r="D61" s="36">
        <v>6550</v>
      </c>
      <c r="E61" s="37">
        <f t="shared" si="6"/>
        <v>14242.748091603053</v>
      </c>
      <c r="F61" s="38">
        <f t="shared" si="7"/>
        <v>0.79786588435562</v>
      </c>
      <c r="G61" s="39">
        <f t="shared" si="8"/>
        <v>2164.9843761651628</v>
      </c>
      <c r="H61" s="39">
        <f t="shared" si="9"/>
        <v>638.1206142806036</v>
      </c>
      <c r="I61" s="37">
        <f t="shared" si="10"/>
        <v>2803.1049904457664</v>
      </c>
      <c r="J61" s="40">
        <f t="shared" si="11"/>
        <v>-211.49533750724561</v>
      </c>
      <c r="K61" s="37">
        <f t="shared" si="12"/>
        <v>2591.6096529385209</v>
      </c>
      <c r="L61" s="37">
        <f t="shared" si="13"/>
        <v>18360337.687419768</v>
      </c>
      <c r="M61" s="37">
        <f t="shared" si="14"/>
        <v>16975043.226747312</v>
      </c>
      <c r="N61" s="41">
        <f>'jan-mai'!M61</f>
        <v>14026139.81214406</v>
      </c>
      <c r="O61" s="41">
        <f t="shared" si="15"/>
        <v>2948903.414603252</v>
      </c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34" customFormat="1" ht="15" x14ac:dyDescent="0.25">
      <c r="A62" s="33">
        <v>429</v>
      </c>
      <c r="B62" s="34" t="s">
        <v>117</v>
      </c>
      <c r="C62">
        <v>63384</v>
      </c>
      <c r="D62" s="36">
        <v>4518</v>
      </c>
      <c r="E62" s="37">
        <f t="shared" si="6"/>
        <v>14029.216467463479</v>
      </c>
      <c r="F62" s="38">
        <f t="shared" si="7"/>
        <v>0.78590403562837508</v>
      </c>
      <c r="G62" s="39">
        <f t="shared" si="8"/>
        <v>2293.1033506489071</v>
      </c>
      <c r="H62" s="39">
        <f t="shared" si="9"/>
        <v>712.85668272945441</v>
      </c>
      <c r="I62" s="37">
        <f t="shared" si="10"/>
        <v>3005.9600333783615</v>
      </c>
      <c r="J62" s="40">
        <f t="shared" si="11"/>
        <v>-211.49533750724561</v>
      </c>
      <c r="K62" s="37">
        <f t="shared" si="12"/>
        <v>2794.464695871116</v>
      </c>
      <c r="L62" s="37">
        <f t="shared" si="13"/>
        <v>13580927.430803437</v>
      </c>
      <c r="M62" s="37">
        <f t="shared" si="14"/>
        <v>12625391.495945701</v>
      </c>
      <c r="N62" s="41">
        <f>'jan-mai'!M62</f>
        <v>9441072.7437048666</v>
      </c>
      <c r="O62" s="41">
        <f t="shared" si="15"/>
        <v>3184318.7522408348</v>
      </c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34" customFormat="1" ht="15" x14ac:dyDescent="0.25">
      <c r="A63" s="33">
        <v>430</v>
      </c>
      <c r="B63" s="34" t="s">
        <v>118</v>
      </c>
      <c r="C63">
        <v>33003</v>
      </c>
      <c r="D63" s="36">
        <v>2530</v>
      </c>
      <c r="E63" s="37">
        <f t="shared" si="6"/>
        <v>13044.664031620554</v>
      </c>
      <c r="F63" s="38">
        <f t="shared" si="7"/>
        <v>0.73075029739850228</v>
      </c>
      <c r="G63" s="39">
        <f t="shared" si="8"/>
        <v>2883.8348121546619</v>
      </c>
      <c r="H63" s="39">
        <f t="shared" si="9"/>
        <v>1057.4500352744781</v>
      </c>
      <c r="I63" s="37">
        <f t="shared" si="10"/>
        <v>3941.28484742914</v>
      </c>
      <c r="J63" s="40">
        <f t="shared" si="11"/>
        <v>-211.49533750724561</v>
      </c>
      <c r="K63" s="37">
        <f t="shared" si="12"/>
        <v>3729.7895099218945</v>
      </c>
      <c r="L63" s="37">
        <f t="shared" si="13"/>
        <v>9971450.6639957242</v>
      </c>
      <c r="M63" s="37">
        <f t="shared" si="14"/>
        <v>9436367.4601023924</v>
      </c>
      <c r="N63" s="41">
        <f>'jan-mai'!M63</f>
        <v>7473282.3243854148</v>
      </c>
      <c r="O63" s="41">
        <f t="shared" si="15"/>
        <v>1963085.1357169775</v>
      </c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34" customFormat="1" ht="15" x14ac:dyDescent="0.25">
      <c r="A64" s="33">
        <v>432</v>
      </c>
      <c r="B64" s="34" t="s">
        <v>119</v>
      </c>
      <c r="C64">
        <v>27428</v>
      </c>
      <c r="D64" s="36">
        <v>1858</v>
      </c>
      <c r="E64" s="37">
        <f t="shared" si="6"/>
        <v>14762.109795479009</v>
      </c>
      <c r="F64" s="38">
        <f t="shared" si="7"/>
        <v>0.82696005793071359</v>
      </c>
      <c r="G64" s="39">
        <f t="shared" si="8"/>
        <v>1853.3673538395888</v>
      </c>
      <c r="H64" s="39">
        <f t="shared" si="9"/>
        <v>456.34401792401871</v>
      </c>
      <c r="I64" s="37">
        <f t="shared" si="10"/>
        <v>2309.7113717636075</v>
      </c>
      <c r="J64" s="40">
        <f t="shared" si="11"/>
        <v>-211.49533750724561</v>
      </c>
      <c r="K64" s="37">
        <f t="shared" si="12"/>
        <v>2098.216034256362</v>
      </c>
      <c r="L64" s="37">
        <f t="shared" si="13"/>
        <v>4291443.7287367824</v>
      </c>
      <c r="M64" s="37">
        <f t="shared" si="14"/>
        <v>3898485.3916483205</v>
      </c>
      <c r="N64" s="41">
        <f>'jan-mai'!M64</f>
        <v>2226370.7741929255</v>
      </c>
      <c r="O64" s="41">
        <f t="shared" si="15"/>
        <v>1672114.6174553949</v>
      </c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34" customFormat="1" ht="15" x14ac:dyDescent="0.25">
      <c r="A65" s="33">
        <v>434</v>
      </c>
      <c r="B65" s="34" t="s">
        <v>120</v>
      </c>
      <c r="C65">
        <v>15643</v>
      </c>
      <c r="D65" s="36">
        <v>1274</v>
      </c>
      <c r="E65" s="37">
        <f t="shared" si="6"/>
        <v>12278.649921507063</v>
      </c>
      <c r="F65" s="38">
        <f t="shared" si="7"/>
        <v>0.68783887879699601</v>
      </c>
      <c r="G65" s="39">
        <f t="shared" si="8"/>
        <v>3343.4432782227564</v>
      </c>
      <c r="H65" s="39">
        <f t="shared" si="9"/>
        <v>1325.5549738141997</v>
      </c>
      <c r="I65" s="37">
        <f t="shared" si="10"/>
        <v>4668.9982520369558</v>
      </c>
      <c r="J65" s="40">
        <f t="shared" si="11"/>
        <v>-211.49533750724561</v>
      </c>
      <c r="K65" s="37">
        <f t="shared" si="12"/>
        <v>4457.5029145297103</v>
      </c>
      <c r="L65" s="37">
        <f t="shared" si="13"/>
        <v>5948303.7730950816</v>
      </c>
      <c r="M65" s="37">
        <f t="shared" si="14"/>
        <v>5678858.7131108511</v>
      </c>
      <c r="N65" s="41">
        <f>'jan-mai'!M65</f>
        <v>4818912.5222399291</v>
      </c>
      <c r="O65" s="41">
        <f t="shared" si="15"/>
        <v>859946.19087092206</v>
      </c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34" customFormat="1" ht="15" x14ac:dyDescent="0.25">
      <c r="A66" s="33">
        <v>436</v>
      </c>
      <c r="B66" s="34" t="s">
        <v>121</v>
      </c>
      <c r="C66">
        <v>17815</v>
      </c>
      <c r="D66" s="36">
        <v>1620</v>
      </c>
      <c r="E66" s="37">
        <f t="shared" si="6"/>
        <v>10996.913580246914</v>
      </c>
      <c r="F66" s="38">
        <f t="shared" si="7"/>
        <v>0.61603716659559982</v>
      </c>
      <c r="G66" s="39">
        <f t="shared" si="8"/>
        <v>4112.4850829788456</v>
      </c>
      <c r="H66" s="39">
        <f t="shared" si="9"/>
        <v>1774.1626932552522</v>
      </c>
      <c r="I66" s="37">
        <f t="shared" si="10"/>
        <v>5886.6477762340983</v>
      </c>
      <c r="J66" s="40">
        <f t="shared" si="11"/>
        <v>-211.49533750724561</v>
      </c>
      <c r="K66" s="37">
        <f t="shared" si="12"/>
        <v>5675.1524387268528</v>
      </c>
      <c r="L66" s="37">
        <f t="shared" si="13"/>
        <v>9536369.3974992391</v>
      </c>
      <c r="M66" s="37">
        <f t="shared" si="14"/>
        <v>9193746.9507375024</v>
      </c>
      <c r="N66" s="41">
        <f>'jan-mai'!M66</f>
        <v>7209494.8084997535</v>
      </c>
      <c r="O66" s="41">
        <f t="shared" si="15"/>
        <v>1984252.142237749</v>
      </c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34" customFormat="1" ht="15" x14ac:dyDescent="0.25">
      <c r="A67" s="33">
        <v>437</v>
      </c>
      <c r="B67" s="34" t="s">
        <v>122</v>
      </c>
      <c r="C67">
        <v>78902</v>
      </c>
      <c r="D67" s="36">
        <v>5584</v>
      </c>
      <c r="E67" s="37">
        <f t="shared" si="6"/>
        <v>14130.014326647564</v>
      </c>
      <c r="F67" s="38">
        <f t="shared" si="7"/>
        <v>0.79155064066146397</v>
      </c>
      <c r="G67" s="39">
        <f t="shared" si="8"/>
        <v>2232.6246351384557</v>
      </c>
      <c r="H67" s="39">
        <f t="shared" si="9"/>
        <v>677.57743201502444</v>
      </c>
      <c r="I67" s="37">
        <f t="shared" si="10"/>
        <v>2910.2020671534801</v>
      </c>
      <c r="J67" s="40">
        <f t="shared" si="11"/>
        <v>-211.49533750724561</v>
      </c>
      <c r="K67" s="37">
        <f t="shared" si="12"/>
        <v>2698.7067296462346</v>
      </c>
      <c r="L67" s="37">
        <f t="shared" si="13"/>
        <v>16250568.342985032</v>
      </c>
      <c r="M67" s="37">
        <f t="shared" si="14"/>
        <v>15069578.378344575</v>
      </c>
      <c r="N67" s="41">
        <f>'jan-mai'!M67</f>
        <v>11609963.833742354</v>
      </c>
      <c r="O67" s="41">
        <f t="shared" si="15"/>
        <v>3459614.5446022209</v>
      </c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34" customFormat="1" ht="15" x14ac:dyDescent="0.25">
      <c r="A68" s="33">
        <v>438</v>
      </c>
      <c r="B68" s="34" t="s">
        <v>123</v>
      </c>
      <c r="C68">
        <v>33945</v>
      </c>
      <c r="D68" s="36">
        <v>2441</v>
      </c>
      <c r="E68" s="37">
        <f t="shared" si="6"/>
        <v>13906.185989348627</v>
      </c>
      <c r="F68" s="38">
        <f t="shared" si="7"/>
        <v>0.77901197936279576</v>
      </c>
      <c r="G68" s="39">
        <f t="shared" si="8"/>
        <v>2366.921637517818</v>
      </c>
      <c r="H68" s="39">
        <f t="shared" si="9"/>
        <v>755.91735006965246</v>
      </c>
      <c r="I68" s="37">
        <f t="shared" si="10"/>
        <v>3122.8389875874705</v>
      </c>
      <c r="J68" s="40">
        <f t="shared" si="11"/>
        <v>-211.49533750724561</v>
      </c>
      <c r="K68" s="37">
        <f t="shared" si="12"/>
        <v>2911.343650080225</v>
      </c>
      <c r="L68" s="37">
        <f t="shared" si="13"/>
        <v>7622849.9687010152</v>
      </c>
      <c r="M68" s="37">
        <f t="shared" si="14"/>
        <v>7106589.8498458294</v>
      </c>
      <c r="N68" s="41">
        <f>'jan-mai'!M68</f>
        <v>5529873.8750295667</v>
      </c>
      <c r="O68" s="41">
        <f t="shared" si="15"/>
        <v>1576715.9748162627</v>
      </c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34" customFormat="1" ht="15" x14ac:dyDescent="0.25">
      <c r="A69" s="33">
        <v>439</v>
      </c>
      <c r="B69" s="34" t="s">
        <v>124</v>
      </c>
      <c r="C69">
        <v>19239</v>
      </c>
      <c r="D69" s="36">
        <v>1577</v>
      </c>
      <c r="E69" s="37">
        <f t="shared" si="6"/>
        <v>12199.746353836399</v>
      </c>
      <c r="F69" s="38">
        <f t="shared" si="7"/>
        <v>0.68341877220004765</v>
      </c>
      <c r="G69" s="39">
        <f t="shared" si="8"/>
        <v>3390.7854188251549</v>
      </c>
      <c r="H69" s="39">
        <f t="shared" si="9"/>
        <v>1353.1712224989324</v>
      </c>
      <c r="I69" s="37">
        <f t="shared" si="10"/>
        <v>4743.9566413240873</v>
      </c>
      <c r="J69" s="40">
        <f t="shared" si="11"/>
        <v>-211.49533750724561</v>
      </c>
      <c r="K69" s="37">
        <f t="shared" si="12"/>
        <v>4532.4613038168418</v>
      </c>
      <c r="L69" s="37">
        <f t="shared" si="13"/>
        <v>7481219.6233680854</v>
      </c>
      <c r="M69" s="37">
        <f t="shared" si="14"/>
        <v>7147691.4761191597</v>
      </c>
      <c r="N69" s="41">
        <f>'jan-mai'!M69</f>
        <v>5772723.3104963647</v>
      </c>
      <c r="O69" s="41">
        <f t="shared" si="15"/>
        <v>1374968.165622795</v>
      </c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34" customFormat="1" ht="15" x14ac:dyDescent="0.25">
      <c r="A70" s="33">
        <v>441</v>
      </c>
      <c r="B70" s="34" t="s">
        <v>125</v>
      </c>
      <c r="C70">
        <v>25063</v>
      </c>
      <c r="D70" s="36">
        <v>1963</v>
      </c>
      <c r="E70" s="37">
        <f t="shared" si="6"/>
        <v>12767.702496179318</v>
      </c>
      <c r="F70" s="38">
        <f t="shared" si="7"/>
        <v>0.71523516232863527</v>
      </c>
      <c r="G70" s="39">
        <f t="shared" si="8"/>
        <v>3050.0117334194038</v>
      </c>
      <c r="H70" s="39">
        <f t="shared" si="9"/>
        <v>1154.3865726789109</v>
      </c>
      <c r="I70" s="37">
        <f t="shared" si="10"/>
        <v>4204.3983060983146</v>
      </c>
      <c r="J70" s="40">
        <f t="shared" si="11"/>
        <v>-211.49533750724561</v>
      </c>
      <c r="K70" s="37">
        <f t="shared" si="12"/>
        <v>3992.9029685910691</v>
      </c>
      <c r="L70" s="37">
        <f t="shared" si="13"/>
        <v>8253233.8748709913</v>
      </c>
      <c r="M70" s="37">
        <f t="shared" si="14"/>
        <v>7838068.5273442687</v>
      </c>
      <c r="N70" s="41">
        <f>'jan-mai'!M70</f>
        <v>6198211.6414105007</v>
      </c>
      <c r="O70" s="41">
        <f t="shared" si="15"/>
        <v>1639856.885933768</v>
      </c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34" customFormat="1" ht="15" x14ac:dyDescent="0.25">
      <c r="A71" s="33">
        <v>501</v>
      </c>
      <c r="B71" s="34" t="s">
        <v>126</v>
      </c>
      <c r="C71">
        <v>460865</v>
      </c>
      <c r="D71" s="36">
        <v>27781</v>
      </c>
      <c r="E71" s="37">
        <f t="shared" si="6"/>
        <v>16589.215650984486</v>
      </c>
      <c r="F71" s="38">
        <f t="shared" si="7"/>
        <v>0.92931287775441462</v>
      </c>
      <c r="G71" s="39">
        <f t="shared" si="8"/>
        <v>757.10384053630253</v>
      </c>
      <c r="H71" s="39">
        <f t="shared" si="9"/>
        <v>0</v>
      </c>
      <c r="I71" s="37">
        <f t="shared" si="10"/>
        <v>757.10384053630253</v>
      </c>
      <c r="J71" s="40">
        <f t="shared" si="11"/>
        <v>-211.49533750724561</v>
      </c>
      <c r="K71" s="37">
        <f t="shared" si="12"/>
        <v>545.60850302905692</v>
      </c>
      <c r="L71" s="37">
        <f t="shared" si="13"/>
        <v>21033101.79393902</v>
      </c>
      <c r="M71" s="37">
        <f t="shared" si="14"/>
        <v>15157549.82265023</v>
      </c>
      <c r="N71" s="41">
        <f>'jan-mai'!M71</f>
        <v>11756998.924075089</v>
      </c>
      <c r="O71" s="41">
        <f t="shared" si="15"/>
        <v>3400550.8985751402</v>
      </c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34" customFormat="1" ht="15" x14ac:dyDescent="0.25">
      <c r="A72" s="33">
        <v>502</v>
      </c>
      <c r="B72" s="34" t="s">
        <v>127</v>
      </c>
      <c r="C72">
        <v>448807</v>
      </c>
      <c r="D72" s="36">
        <v>30319</v>
      </c>
      <c r="E72" s="37">
        <f t="shared" si="6"/>
        <v>14802.829908638148</v>
      </c>
      <c r="F72" s="38">
        <f t="shared" si="7"/>
        <v>0.8292411618923804</v>
      </c>
      <c r="G72" s="39">
        <f t="shared" si="8"/>
        <v>1828.9352859441053</v>
      </c>
      <c r="H72" s="39">
        <f t="shared" si="9"/>
        <v>442.09197831832006</v>
      </c>
      <c r="I72" s="37">
        <f t="shared" si="10"/>
        <v>2271.0272642624254</v>
      </c>
      <c r="J72" s="40">
        <f t="shared" si="11"/>
        <v>-211.49533750724561</v>
      </c>
      <c r="K72" s="37">
        <f t="shared" si="12"/>
        <v>2059.5319267551799</v>
      </c>
      <c r="L72" s="37">
        <f t="shared" si="13"/>
        <v>68855275.625172481</v>
      </c>
      <c r="M72" s="37">
        <f t="shared" si="14"/>
        <v>62442948.4872903</v>
      </c>
      <c r="N72" s="41">
        <f>'jan-mai'!M72</f>
        <v>48877726.696854286</v>
      </c>
      <c r="O72" s="41">
        <f t="shared" si="15"/>
        <v>13565221.790436015</v>
      </c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34" customFormat="1" ht="15" x14ac:dyDescent="0.25">
      <c r="A73" s="33">
        <v>511</v>
      </c>
      <c r="B73" s="34" t="s">
        <v>128</v>
      </c>
      <c r="C73">
        <v>36494</v>
      </c>
      <c r="D73" s="36">
        <v>2675</v>
      </c>
      <c r="E73" s="37">
        <f t="shared" ref="E73:E136" si="16">(C73*1000)/D73</f>
        <v>13642.616822429907</v>
      </c>
      <c r="F73" s="38">
        <f t="shared" ref="F73:F136" si="17">IF(ISNUMBER(C73),E73/E$435,"")</f>
        <v>0.7642470726818682</v>
      </c>
      <c r="G73" s="39">
        <f t="shared" ref="G73:G136" si="18">(E$435-E73)*0.6</f>
        <v>2525.0631376690499</v>
      </c>
      <c r="H73" s="39">
        <f t="shared" ref="H73:H136" si="19">IF(E73&gt;=E$435*0.9,0,IF(E73&lt;0.9*E$435,(E$435*0.9-E73)*0.35))</f>
        <v>848.16655849120446</v>
      </c>
      <c r="I73" s="37">
        <f t="shared" ref="I73:I136" si="20">G73+H73</f>
        <v>3373.2296961602542</v>
      </c>
      <c r="J73" s="40">
        <f t="shared" ref="J73:J136" si="21">I$437</f>
        <v>-211.49533750724561</v>
      </c>
      <c r="K73" s="37">
        <f t="shared" ref="K73:K136" si="22">I73+J73</f>
        <v>3161.7343586530087</v>
      </c>
      <c r="L73" s="37">
        <f t="shared" ref="L73:L136" si="23">(I73*D73)</f>
        <v>9023389.4372286797</v>
      </c>
      <c r="M73" s="37">
        <f t="shared" ref="M73:M136" si="24">(K73*D73)</f>
        <v>8457639.4093967974</v>
      </c>
      <c r="N73" s="41">
        <f>'jan-mai'!M73</f>
        <v>7343479.2362573091</v>
      </c>
      <c r="O73" s="41">
        <f t="shared" ref="O73:O136" si="25">M73-N73</f>
        <v>1114160.1731394883</v>
      </c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34" customFormat="1" ht="15" x14ac:dyDescent="0.25">
      <c r="A74" s="33">
        <v>512</v>
      </c>
      <c r="B74" s="34" t="s">
        <v>129</v>
      </c>
      <c r="C74">
        <v>29132</v>
      </c>
      <c r="D74" s="36">
        <v>2048</v>
      </c>
      <c r="E74" s="37">
        <f t="shared" si="16"/>
        <v>14224.609375</v>
      </c>
      <c r="F74" s="38">
        <f t="shared" si="17"/>
        <v>0.79684976983400591</v>
      </c>
      <c r="G74" s="39">
        <f t="shared" si="18"/>
        <v>2175.8676061269944</v>
      </c>
      <c r="H74" s="39">
        <f t="shared" si="19"/>
        <v>644.46916509167204</v>
      </c>
      <c r="I74" s="37">
        <f t="shared" si="20"/>
        <v>2820.3367712186664</v>
      </c>
      <c r="J74" s="40">
        <f t="shared" si="21"/>
        <v>-211.49533750724561</v>
      </c>
      <c r="K74" s="37">
        <f t="shared" si="22"/>
        <v>2608.8414337114209</v>
      </c>
      <c r="L74" s="37">
        <f t="shared" si="23"/>
        <v>5776049.7074558288</v>
      </c>
      <c r="M74" s="37">
        <f t="shared" si="24"/>
        <v>5342907.25624099</v>
      </c>
      <c r="N74" s="41">
        <f>'jan-mai'!M74</f>
        <v>4208099.4863009211</v>
      </c>
      <c r="O74" s="41">
        <f t="shared" si="25"/>
        <v>1134807.7699400689</v>
      </c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34" customFormat="1" ht="15" x14ac:dyDescent="0.25">
      <c r="A75" s="33">
        <v>513</v>
      </c>
      <c r="B75" s="34" t="s">
        <v>130</v>
      </c>
      <c r="C75">
        <v>38093</v>
      </c>
      <c r="D75" s="36">
        <v>2202</v>
      </c>
      <c r="E75" s="37">
        <f t="shared" si="16"/>
        <v>17299.273387829246</v>
      </c>
      <c r="F75" s="38">
        <f t="shared" si="17"/>
        <v>0.96908967086396891</v>
      </c>
      <c r="G75" s="39">
        <f t="shared" si="18"/>
        <v>331.069198429447</v>
      </c>
      <c r="H75" s="39">
        <f t="shared" si="19"/>
        <v>0</v>
      </c>
      <c r="I75" s="37">
        <f t="shared" si="20"/>
        <v>331.069198429447</v>
      </c>
      <c r="J75" s="40">
        <f t="shared" si="21"/>
        <v>-211.49533750724561</v>
      </c>
      <c r="K75" s="37">
        <f t="shared" si="22"/>
        <v>119.57386092220139</v>
      </c>
      <c r="L75" s="37">
        <f t="shared" si="23"/>
        <v>729014.37494164228</v>
      </c>
      <c r="M75" s="37">
        <f t="shared" si="24"/>
        <v>263301.64175068744</v>
      </c>
      <c r="N75" s="41">
        <f>'jan-mai'!M75</f>
        <v>-783875.36694815371</v>
      </c>
      <c r="O75" s="41">
        <f t="shared" si="25"/>
        <v>1047177.0086988411</v>
      </c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34" customFormat="1" ht="15" x14ac:dyDescent="0.25">
      <c r="A76" s="33">
        <v>514</v>
      </c>
      <c r="B76" s="34" t="s">
        <v>131</v>
      </c>
      <c r="C76">
        <v>31851</v>
      </c>
      <c r="D76" s="36">
        <v>2360</v>
      </c>
      <c r="E76" s="37">
        <f t="shared" si="16"/>
        <v>13496.186440677966</v>
      </c>
      <c r="F76" s="38">
        <f t="shared" si="17"/>
        <v>0.75604417494881604</v>
      </c>
      <c r="G76" s="39">
        <f t="shared" si="18"/>
        <v>2612.9213667202148</v>
      </c>
      <c r="H76" s="39">
        <f t="shared" si="19"/>
        <v>899.41719210438384</v>
      </c>
      <c r="I76" s="37">
        <f t="shared" si="20"/>
        <v>3512.3385588245987</v>
      </c>
      <c r="J76" s="40">
        <f t="shared" si="21"/>
        <v>-211.49533750724561</v>
      </c>
      <c r="K76" s="37">
        <f t="shared" si="22"/>
        <v>3300.8432213173533</v>
      </c>
      <c r="L76" s="37">
        <f t="shared" si="23"/>
        <v>8289118.998826053</v>
      </c>
      <c r="M76" s="37">
        <f t="shared" si="24"/>
        <v>7789990.0023089536</v>
      </c>
      <c r="N76" s="41">
        <f>'jan-mai'!M76</f>
        <v>6333956.634604576</v>
      </c>
      <c r="O76" s="41">
        <f t="shared" si="25"/>
        <v>1456033.3677043775</v>
      </c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34" customFormat="1" ht="15" x14ac:dyDescent="0.25">
      <c r="A77" s="33">
        <v>515</v>
      </c>
      <c r="B77" s="34" t="s">
        <v>132</v>
      </c>
      <c r="C77">
        <v>46712</v>
      </c>
      <c r="D77" s="36">
        <v>3640</v>
      </c>
      <c r="E77" s="37">
        <f t="shared" si="16"/>
        <v>12832.967032967033</v>
      </c>
      <c r="F77" s="38">
        <f t="shared" si="17"/>
        <v>0.71889122273399275</v>
      </c>
      <c r="G77" s="39">
        <f t="shared" si="18"/>
        <v>3010.8530113467741</v>
      </c>
      <c r="H77" s="39">
        <f t="shared" si="19"/>
        <v>1131.5439848032102</v>
      </c>
      <c r="I77" s="37">
        <f t="shared" si="20"/>
        <v>4142.3969961499843</v>
      </c>
      <c r="J77" s="40">
        <f t="shared" si="21"/>
        <v>-211.49533750724561</v>
      </c>
      <c r="K77" s="37">
        <f t="shared" si="22"/>
        <v>3930.9016586427388</v>
      </c>
      <c r="L77" s="37">
        <f t="shared" si="23"/>
        <v>15078325.065985942</v>
      </c>
      <c r="M77" s="37">
        <f t="shared" si="24"/>
        <v>14308482.037459569</v>
      </c>
      <c r="N77" s="41">
        <f>'jan-mai'!M77</f>
        <v>11444350.063542651</v>
      </c>
      <c r="O77" s="41">
        <f t="shared" si="25"/>
        <v>2864131.973916918</v>
      </c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34" customFormat="1" ht="15" x14ac:dyDescent="0.25">
      <c r="A78" s="33">
        <v>516</v>
      </c>
      <c r="B78" s="34" t="s">
        <v>133</v>
      </c>
      <c r="C78">
        <v>97426</v>
      </c>
      <c r="D78" s="36">
        <v>5723</v>
      </c>
      <c r="E78" s="37">
        <f t="shared" si="16"/>
        <v>17023.589026734229</v>
      </c>
      <c r="F78" s="38">
        <f t="shared" si="17"/>
        <v>0.95364608194746148</v>
      </c>
      <c r="G78" s="39">
        <f t="shared" si="18"/>
        <v>496.47981508645677</v>
      </c>
      <c r="H78" s="39">
        <f t="shared" si="19"/>
        <v>0</v>
      </c>
      <c r="I78" s="37">
        <f t="shared" si="20"/>
        <v>496.47981508645677</v>
      </c>
      <c r="J78" s="40">
        <f t="shared" si="21"/>
        <v>-211.49533750724561</v>
      </c>
      <c r="K78" s="37">
        <f t="shared" si="22"/>
        <v>284.98447757921116</v>
      </c>
      <c r="L78" s="37">
        <f t="shared" si="23"/>
        <v>2841353.981739792</v>
      </c>
      <c r="M78" s="37">
        <f t="shared" si="24"/>
        <v>1630966.1651858254</v>
      </c>
      <c r="N78" s="41">
        <f>'jan-mai'!M78</f>
        <v>58618.380997147236</v>
      </c>
      <c r="O78" s="41">
        <f t="shared" si="25"/>
        <v>1572347.7841886783</v>
      </c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34" customFormat="1" ht="15" x14ac:dyDescent="0.25">
      <c r="A79" s="33">
        <v>517</v>
      </c>
      <c r="B79" s="34" t="s">
        <v>134</v>
      </c>
      <c r="C79">
        <v>70061</v>
      </c>
      <c r="D79" s="36">
        <v>5916</v>
      </c>
      <c r="E79" s="37">
        <f t="shared" si="16"/>
        <v>11842.63015551048</v>
      </c>
      <c r="F79" s="38">
        <f t="shared" si="17"/>
        <v>0.66341344530930457</v>
      </c>
      <c r="G79" s="39">
        <f t="shared" si="18"/>
        <v>3605.055137820706</v>
      </c>
      <c r="H79" s="39">
        <f t="shared" si="19"/>
        <v>1478.161891913004</v>
      </c>
      <c r="I79" s="37">
        <f t="shared" si="20"/>
        <v>5083.2170297337098</v>
      </c>
      <c r="J79" s="40">
        <f t="shared" si="21"/>
        <v>-211.49533750724561</v>
      </c>
      <c r="K79" s="37">
        <f t="shared" si="22"/>
        <v>4871.7216922264643</v>
      </c>
      <c r="L79" s="37">
        <f t="shared" si="23"/>
        <v>30072311.947904628</v>
      </c>
      <c r="M79" s="37">
        <f t="shared" si="24"/>
        <v>28821105.531211764</v>
      </c>
      <c r="N79" s="41">
        <f>'jan-mai'!M79</f>
        <v>23531024.004373167</v>
      </c>
      <c r="O79" s="41">
        <f t="shared" si="25"/>
        <v>5290081.5268385969</v>
      </c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34" customFormat="1" ht="15" x14ac:dyDescent="0.25">
      <c r="A80" s="33">
        <v>519</v>
      </c>
      <c r="B80" s="34" t="s">
        <v>135</v>
      </c>
      <c r="C80">
        <v>49621</v>
      </c>
      <c r="D80" s="36">
        <v>3163</v>
      </c>
      <c r="E80" s="37">
        <f t="shared" si="16"/>
        <v>15687.954473601012</v>
      </c>
      <c r="F80" s="38">
        <f t="shared" si="17"/>
        <v>0.87882504059661248</v>
      </c>
      <c r="G80" s="39">
        <f t="shared" si="18"/>
        <v>1297.8605469663871</v>
      </c>
      <c r="H80" s="39">
        <f t="shared" si="19"/>
        <v>132.29838058131782</v>
      </c>
      <c r="I80" s="37">
        <f t="shared" si="20"/>
        <v>1430.1589275477049</v>
      </c>
      <c r="J80" s="40">
        <f t="shared" si="21"/>
        <v>-211.49533750724561</v>
      </c>
      <c r="K80" s="37">
        <f t="shared" si="22"/>
        <v>1218.6635900404594</v>
      </c>
      <c r="L80" s="37">
        <f t="shared" si="23"/>
        <v>4523592.6878333911</v>
      </c>
      <c r="M80" s="37">
        <f t="shared" si="24"/>
        <v>3854632.935297973</v>
      </c>
      <c r="N80" s="41">
        <f>'jan-mai'!M80</f>
        <v>2897342.9810399478</v>
      </c>
      <c r="O80" s="41">
        <f t="shared" si="25"/>
        <v>957289.95425802516</v>
      </c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34" customFormat="1" ht="15" x14ac:dyDescent="0.25">
      <c r="A81" s="33">
        <v>520</v>
      </c>
      <c r="B81" s="34" t="s">
        <v>136</v>
      </c>
      <c r="C81">
        <v>62968</v>
      </c>
      <c r="D81" s="36">
        <v>4502</v>
      </c>
      <c r="E81" s="37">
        <f t="shared" si="16"/>
        <v>13986.672589960017</v>
      </c>
      <c r="F81" s="38">
        <f t="shared" si="17"/>
        <v>0.78352076603532306</v>
      </c>
      <c r="G81" s="39">
        <f t="shared" si="18"/>
        <v>2318.6296771509842</v>
      </c>
      <c r="H81" s="39">
        <f t="shared" si="19"/>
        <v>727.74703985566612</v>
      </c>
      <c r="I81" s="37">
        <f t="shared" si="20"/>
        <v>3046.3767170066503</v>
      </c>
      <c r="J81" s="40">
        <f t="shared" si="21"/>
        <v>-211.49533750724561</v>
      </c>
      <c r="K81" s="37">
        <f t="shared" si="22"/>
        <v>2834.8813794994048</v>
      </c>
      <c r="L81" s="37">
        <f t="shared" si="23"/>
        <v>13714787.97996394</v>
      </c>
      <c r="M81" s="37">
        <f t="shared" si="24"/>
        <v>12762635.97050632</v>
      </c>
      <c r="N81" s="41">
        <f>'jan-mai'!M81</f>
        <v>10455490.32584314</v>
      </c>
      <c r="O81" s="41">
        <f t="shared" si="25"/>
        <v>2307145.6446631793</v>
      </c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34" customFormat="1" ht="15" x14ac:dyDescent="0.25">
      <c r="A82" s="33">
        <v>521</v>
      </c>
      <c r="B82" s="34" t="s">
        <v>137</v>
      </c>
      <c r="C82">
        <v>80789</v>
      </c>
      <c r="D82" s="36">
        <v>5082</v>
      </c>
      <c r="E82" s="37">
        <f t="shared" si="16"/>
        <v>15897.087760724124</v>
      </c>
      <c r="F82" s="38">
        <f t="shared" si="17"/>
        <v>0.89054049845667627</v>
      </c>
      <c r="G82" s="39">
        <f t="shared" si="18"/>
        <v>1172.3805746925202</v>
      </c>
      <c r="H82" s="39">
        <f t="shared" si="19"/>
        <v>59.101730088228756</v>
      </c>
      <c r="I82" s="37">
        <f t="shared" si="20"/>
        <v>1231.482304780749</v>
      </c>
      <c r="J82" s="40">
        <f t="shared" si="21"/>
        <v>-211.49533750724561</v>
      </c>
      <c r="K82" s="37">
        <f t="shared" si="22"/>
        <v>1019.9869672735034</v>
      </c>
      <c r="L82" s="37">
        <f t="shared" si="23"/>
        <v>6258393.0728957662</v>
      </c>
      <c r="M82" s="37">
        <f t="shared" si="24"/>
        <v>5183573.7676839447</v>
      </c>
      <c r="N82" s="41">
        <f>'jan-mai'!M82</f>
        <v>3810677.9733307036</v>
      </c>
      <c r="O82" s="41">
        <f t="shared" si="25"/>
        <v>1372895.7943532411</v>
      </c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34" customFormat="1" ht="15" x14ac:dyDescent="0.25">
      <c r="A83" s="33">
        <v>522</v>
      </c>
      <c r="B83" s="34" t="s">
        <v>138</v>
      </c>
      <c r="C83">
        <v>88045</v>
      </c>
      <c r="D83" s="36">
        <v>6204</v>
      </c>
      <c r="E83" s="37">
        <f t="shared" si="16"/>
        <v>14191.650548033527</v>
      </c>
      <c r="F83" s="38">
        <f t="shared" si="17"/>
        <v>0.79500344611502971</v>
      </c>
      <c r="G83" s="39">
        <f t="shared" si="18"/>
        <v>2195.6429023068781</v>
      </c>
      <c r="H83" s="39">
        <f t="shared" si="19"/>
        <v>656.00475452993749</v>
      </c>
      <c r="I83" s="37">
        <f t="shared" si="20"/>
        <v>2851.6476568368157</v>
      </c>
      <c r="J83" s="40">
        <f t="shared" si="21"/>
        <v>-211.49533750724561</v>
      </c>
      <c r="K83" s="37">
        <f t="shared" si="22"/>
        <v>2640.1523193295702</v>
      </c>
      <c r="L83" s="37">
        <f t="shared" si="23"/>
        <v>17691622.063015606</v>
      </c>
      <c r="M83" s="37">
        <f t="shared" si="24"/>
        <v>16379504.989120653</v>
      </c>
      <c r="N83" s="41">
        <f>'jan-mai'!M83</f>
        <v>13571657.525884241</v>
      </c>
      <c r="O83" s="41">
        <f t="shared" si="25"/>
        <v>2807847.463236412</v>
      </c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34" customFormat="1" ht="15" x14ac:dyDescent="0.25">
      <c r="A84" s="33">
        <v>528</v>
      </c>
      <c r="B84" s="34" t="s">
        <v>139</v>
      </c>
      <c r="C84">
        <v>209917</v>
      </c>
      <c r="D84" s="36">
        <v>14887</v>
      </c>
      <c r="E84" s="37">
        <f t="shared" si="16"/>
        <v>14100.691878820448</v>
      </c>
      <c r="F84" s="38">
        <f t="shared" si="17"/>
        <v>0.78990802361757717</v>
      </c>
      <c r="G84" s="39">
        <f t="shared" si="18"/>
        <v>2250.2181038347258</v>
      </c>
      <c r="H84" s="39">
        <f t="shared" si="19"/>
        <v>687.84028875451531</v>
      </c>
      <c r="I84" s="37">
        <f t="shared" si="20"/>
        <v>2938.0583925892411</v>
      </c>
      <c r="J84" s="40">
        <f t="shared" si="21"/>
        <v>-211.49533750724561</v>
      </c>
      <c r="K84" s="37">
        <f t="shared" si="22"/>
        <v>2726.5630550819956</v>
      </c>
      <c r="L84" s="37">
        <f t="shared" si="23"/>
        <v>43738875.290476032</v>
      </c>
      <c r="M84" s="37">
        <f t="shared" si="24"/>
        <v>40590344.201005667</v>
      </c>
      <c r="N84" s="41">
        <f>'jan-mai'!M84</f>
        <v>33145534.669219635</v>
      </c>
      <c r="O84" s="41">
        <f t="shared" si="25"/>
        <v>7444809.531786032</v>
      </c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34" customFormat="1" ht="15" x14ac:dyDescent="0.25">
      <c r="A85" s="33">
        <v>529</v>
      </c>
      <c r="B85" s="34" t="s">
        <v>140</v>
      </c>
      <c r="C85">
        <v>181336</v>
      </c>
      <c r="D85" s="36">
        <v>13179</v>
      </c>
      <c r="E85" s="37">
        <f t="shared" si="16"/>
        <v>13759.465816829805</v>
      </c>
      <c r="F85" s="38">
        <f t="shared" si="17"/>
        <v>0.77079284781271551</v>
      </c>
      <c r="G85" s="39">
        <f t="shared" si="18"/>
        <v>2454.9537410291114</v>
      </c>
      <c r="H85" s="39">
        <f t="shared" si="19"/>
        <v>807.26941045124033</v>
      </c>
      <c r="I85" s="37">
        <f t="shared" si="20"/>
        <v>3262.2231514803516</v>
      </c>
      <c r="J85" s="40">
        <f t="shared" si="21"/>
        <v>-211.49533750724561</v>
      </c>
      <c r="K85" s="37">
        <f t="shared" si="22"/>
        <v>3050.7278139731061</v>
      </c>
      <c r="L85" s="37">
        <f t="shared" si="23"/>
        <v>42992838.913359553</v>
      </c>
      <c r="M85" s="37">
        <f t="shared" si="24"/>
        <v>40205541.860351563</v>
      </c>
      <c r="N85" s="41">
        <f>'jan-mai'!M85</f>
        <v>33780136.56248039</v>
      </c>
      <c r="O85" s="41">
        <f t="shared" si="25"/>
        <v>6425405.2978711724</v>
      </c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34" customFormat="1" ht="15" x14ac:dyDescent="0.25">
      <c r="A86" s="33">
        <v>532</v>
      </c>
      <c r="B86" s="34" t="s">
        <v>141</v>
      </c>
      <c r="C86">
        <v>96906</v>
      </c>
      <c r="D86" s="36">
        <v>6696</v>
      </c>
      <c r="E86" s="37">
        <f t="shared" si="16"/>
        <v>14472.222222222223</v>
      </c>
      <c r="F86" s="38">
        <f t="shared" si="17"/>
        <v>0.81072081789693173</v>
      </c>
      <c r="G86" s="39">
        <f t="shared" si="18"/>
        <v>2027.2998977936606</v>
      </c>
      <c r="H86" s="39">
        <f t="shared" si="19"/>
        <v>557.8046685638941</v>
      </c>
      <c r="I86" s="37">
        <f t="shared" si="20"/>
        <v>2585.1045663575546</v>
      </c>
      <c r="J86" s="40">
        <f t="shared" si="21"/>
        <v>-211.49533750724561</v>
      </c>
      <c r="K86" s="37">
        <f t="shared" si="22"/>
        <v>2373.6092288503091</v>
      </c>
      <c r="L86" s="37">
        <f t="shared" si="23"/>
        <v>17309860.176330186</v>
      </c>
      <c r="M86" s="37">
        <f t="shared" si="24"/>
        <v>15893687.396381671</v>
      </c>
      <c r="N86" s="41">
        <f>'jan-mai'!M86</f>
        <v>14613241.875132311</v>
      </c>
      <c r="O86" s="41">
        <f t="shared" si="25"/>
        <v>1280445.5212493595</v>
      </c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34" customFormat="1" ht="15" x14ac:dyDescent="0.25">
      <c r="A87" s="33">
        <v>533</v>
      </c>
      <c r="B87" s="34" t="s">
        <v>142</v>
      </c>
      <c r="C87">
        <v>145188</v>
      </c>
      <c r="D87" s="36">
        <v>9080</v>
      </c>
      <c r="E87" s="37">
        <f t="shared" si="16"/>
        <v>15989.867841409692</v>
      </c>
      <c r="F87" s="38">
        <f t="shared" si="17"/>
        <v>0.89573795477975893</v>
      </c>
      <c r="G87" s="39">
        <f t="shared" si="18"/>
        <v>1116.712526281179</v>
      </c>
      <c r="H87" s="39">
        <f t="shared" si="19"/>
        <v>26.628701848279796</v>
      </c>
      <c r="I87" s="37">
        <f t="shared" si="20"/>
        <v>1143.3412281294588</v>
      </c>
      <c r="J87" s="40">
        <f t="shared" si="21"/>
        <v>-211.49533750724561</v>
      </c>
      <c r="K87" s="37">
        <f t="shared" si="22"/>
        <v>931.84589062221323</v>
      </c>
      <c r="L87" s="37">
        <f t="shared" si="23"/>
        <v>10381538.351415487</v>
      </c>
      <c r="M87" s="37">
        <f t="shared" si="24"/>
        <v>8461160.6868496966</v>
      </c>
      <c r="N87" s="41">
        <f>'jan-mai'!M87</f>
        <v>7138272.1365294745</v>
      </c>
      <c r="O87" s="41">
        <f t="shared" si="25"/>
        <v>1322888.550320222</v>
      </c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34" customFormat="1" ht="15" x14ac:dyDescent="0.25">
      <c r="A88" s="33">
        <v>534</v>
      </c>
      <c r="B88" s="34" t="s">
        <v>143</v>
      </c>
      <c r="C88">
        <v>208228</v>
      </c>
      <c r="D88" s="36">
        <v>13707</v>
      </c>
      <c r="E88" s="37">
        <f t="shared" si="16"/>
        <v>15191.362077770482</v>
      </c>
      <c r="F88" s="38">
        <f t="shared" si="17"/>
        <v>0.85100638309348675</v>
      </c>
      <c r="G88" s="39">
        <f t="shared" si="18"/>
        <v>1595.8159844647053</v>
      </c>
      <c r="H88" s="39">
        <f t="shared" si="19"/>
        <v>306.10571912200339</v>
      </c>
      <c r="I88" s="37">
        <f t="shared" si="20"/>
        <v>1901.9217035867086</v>
      </c>
      <c r="J88" s="40">
        <f t="shared" si="21"/>
        <v>-211.49533750724561</v>
      </c>
      <c r="K88" s="37">
        <f t="shared" si="22"/>
        <v>1690.4263660794632</v>
      </c>
      <c r="L88" s="37">
        <f t="shared" si="23"/>
        <v>26069640.791063014</v>
      </c>
      <c r="M88" s="37">
        <f t="shared" si="24"/>
        <v>23170674.1998512</v>
      </c>
      <c r="N88" s="41">
        <f>'jan-mai'!M88</f>
        <v>19474406.35191736</v>
      </c>
      <c r="O88" s="41">
        <f t="shared" si="25"/>
        <v>3696267.84793384</v>
      </c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34" customFormat="1" ht="15" x14ac:dyDescent="0.25">
      <c r="A89" s="33">
        <v>536</v>
      </c>
      <c r="B89" s="34" t="s">
        <v>144</v>
      </c>
      <c r="C89">
        <v>69181</v>
      </c>
      <c r="D89" s="36">
        <v>5717</v>
      </c>
      <c r="E89" s="37">
        <f t="shared" si="16"/>
        <v>12100.927059646669</v>
      </c>
      <c r="F89" s="38">
        <f t="shared" si="17"/>
        <v>0.67788300459094619</v>
      </c>
      <c r="G89" s="39">
        <f t="shared" si="18"/>
        <v>3450.0769953389931</v>
      </c>
      <c r="H89" s="39">
        <f t="shared" si="19"/>
        <v>1387.7579754653379</v>
      </c>
      <c r="I89" s="37">
        <f t="shared" si="20"/>
        <v>4837.8349708043315</v>
      </c>
      <c r="J89" s="40">
        <f t="shared" si="21"/>
        <v>-211.49533750724561</v>
      </c>
      <c r="K89" s="37">
        <f t="shared" si="22"/>
        <v>4626.339633297086</v>
      </c>
      <c r="L89" s="37">
        <f t="shared" si="23"/>
        <v>27657902.528088365</v>
      </c>
      <c r="M89" s="37">
        <f t="shared" si="24"/>
        <v>26448783.68355944</v>
      </c>
      <c r="N89" s="41">
        <f>'jan-mai'!M89</f>
        <v>21908648.932217952</v>
      </c>
      <c r="O89" s="41">
        <f t="shared" si="25"/>
        <v>4540134.7513414882</v>
      </c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34" customFormat="1" ht="15" x14ac:dyDescent="0.25">
      <c r="A90" s="33">
        <v>538</v>
      </c>
      <c r="B90" s="34" t="s">
        <v>145</v>
      </c>
      <c r="C90">
        <v>89491</v>
      </c>
      <c r="D90" s="36">
        <v>6773</v>
      </c>
      <c r="E90" s="37">
        <f t="shared" si="16"/>
        <v>13212.904178355235</v>
      </c>
      <c r="F90" s="38">
        <f t="shared" si="17"/>
        <v>0.74017495846778869</v>
      </c>
      <c r="G90" s="39">
        <f t="shared" si="18"/>
        <v>2782.8907241138536</v>
      </c>
      <c r="H90" s="39">
        <f t="shared" si="19"/>
        <v>998.56598391733985</v>
      </c>
      <c r="I90" s="37">
        <f t="shared" si="20"/>
        <v>3781.4567080311936</v>
      </c>
      <c r="J90" s="40">
        <f t="shared" si="21"/>
        <v>-211.49533750724561</v>
      </c>
      <c r="K90" s="37">
        <f t="shared" si="22"/>
        <v>3569.9613705239481</v>
      </c>
      <c r="L90" s="37">
        <f t="shared" si="23"/>
        <v>25611806.283495273</v>
      </c>
      <c r="M90" s="37">
        <f t="shared" si="24"/>
        <v>24179348.3625587</v>
      </c>
      <c r="N90" s="41">
        <f>'jan-mai'!M90</f>
        <v>18736288.511091869</v>
      </c>
      <c r="O90" s="41">
        <f t="shared" si="25"/>
        <v>5443059.8514668308</v>
      </c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34" customFormat="1" ht="15" x14ac:dyDescent="0.25">
      <c r="A91" s="33">
        <v>540</v>
      </c>
      <c r="B91" s="34" t="s">
        <v>146</v>
      </c>
      <c r="C91">
        <v>43236</v>
      </c>
      <c r="D91" s="36">
        <v>3026</v>
      </c>
      <c r="E91" s="37">
        <f t="shared" si="16"/>
        <v>14288.169200264376</v>
      </c>
      <c r="F91" s="38">
        <f t="shared" si="17"/>
        <v>0.80041033383948368</v>
      </c>
      <c r="G91" s="39">
        <f t="shared" si="18"/>
        <v>2137.7317109683686</v>
      </c>
      <c r="H91" s="39">
        <f t="shared" si="19"/>
        <v>622.22322624914045</v>
      </c>
      <c r="I91" s="37">
        <f t="shared" si="20"/>
        <v>2759.9549372175088</v>
      </c>
      <c r="J91" s="40">
        <f t="shared" si="21"/>
        <v>-211.49533750724561</v>
      </c>
      <c r="K91" s="37">
        <f t="shared" si="22"/>
        <v>2548.4595997102633</v>
      </c>
      <c r="L91" s="37">
        <f t="shared" si="23"/>
        <v>8351623.6400201814</v>
      </c>
      <c r="M91" s="37">
        <f t="shared" si="24"/>
        <v>7711638.7487232564</v>
      </c>
      <c r="N91" s="41">
        <f>'jan-mai'!M91</f>
        <v>5722387.2780989194</v>
      </c>
      <c r="O91" s="41">
        <f t="shared" si="25"/>
        <v>1989251.470624337</v>
      </c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34" customFormat="1" ht="15" x14ac:dyDescent="0.25">
      <c r="A92" s="33">
        <v>541</v>
      </c>
      <c r="B92" s="34" t="s">
        <v>147</v>
      </c>
      <c r="C92">
        <v>17243</v>
      </c>
      <c r="D92" s="36">
        <v>1351</v>
      </c>
      <c r="E92" s="37">
        <f t="shared" si="16"/>
        <v>12763.138415988156</v>
      </c>
      <c r="F92" s="38">
        <f t="shared" si="17"/>
        <v>0.71497948667850297</v>
      </c>
      <c r="G92" s="39">
        <f t="shared" si="18"/>
        <v>3052.7501815341006</v>
      </c>
      <c r="H92" s="39">
        <f t="shared" si="19"/>
        <v>1155.9840007458172</v>
      </c>
      <c r="I92" s="37">
        <f t="shared" si="20"/>
        <v>4208.7341822799181</v>
      </c>
      <c r="J92" s="40">
        <f t="shared" si="21"/>
        <v>-211.49533750724561</v>
      </c>
      <c r="K92" s="37">
        <f t="shared" si="22"/>
        <v>3997.2388447726726</v>
      </c>
      <c r="L92" s="37">
        <f t="shared" si="23"/>
        <v>5685999.8802601695</v>
      </c>
      <c r="M92" s="37">
        <f t="shared" si="24"/>
        <v>5400269.6792878807</v>
      </c>
      <c r="N92" s="41">
        <f>'jan-mai'!M92</f>
        <v>4412359.1581994863</v>
      </c>
      <c r="O92" s="41">
        <f t="shared" si="25"/>
        <v>987910.52108839434</v>
      </c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34" customFormat="1" ht="15" x14ac:dyDescent="0.25">
      <c r="A93" s="33">
        <v>542</v>
      </c>
      <c r="B93" s="34" t="s">
        <v>148</v>
      </c>
      <c r="C93">
        <v>102371</v>
      </c>
      <c r="D93" s="36">
        <v>6490</v>
      </c>
      <c r="E93" s="37">
        <f t="shared" si="16"/>
        <v>15773.651771956856</v>
      </c>
      <c r="F93" s="38">
        <f t="shared" si="17"/>
        <v>0.88362572585059684</v>
      </c>
      <c r="G93" s="39">
        <f t="shared" si="18"/>
        <v>1246.4421679528805</v>
      </c>
      <c r="H93" s="39">
        <f t="shared" si="19"/>
        <v>102.30432615677228</v>
      </c>
      <c r="I93" s="37">
        <f t="shared" si="20"/>
        <v>1348.7464941096528</v>
      </c>
      <c r="J93" s="40">
        <f t="shared" si="21"/>
        <v>-211.49533750724561</v>
      </c>
      <c r="K93" s="37">
        <f t="shared" si="22"/>
        <v>1137.2511566024073</v>
      </c>
      <c r="L93" s="37">
        <f t="shared" si="23"/>
        <v>8753364.7467716467</v>
      </c>
      <c r="M93" s="37">
        <f t="shared" si="24"/>
        <v>7380760.0063496232</v>
      </c>
      <c r="N93" s="41">
        <f>'jan-mai'!M93</f>
        <v>5382830.7451625885</v>
      </c>
      <c r="O93" s="41">
        <f t="shared" si="25"/>
        <v>1997929.2611870347</v>
      </c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34" customFormat="1" ht="15" x14ac:dyDescent="0.25">
      <c r="A94" s="33">
        <v>543</v>
      </c>
      <c r="B94" s="34" t="s">
        <v>149</v>
      </c>
      <c r="C94">
        <v>33767</v>
      </c>
      <c r="D94" s="36">
        <v>2114</v>
      </c>
      <c r="E94" s="37">
        <f t="shared" si="16"/>
        <v>15973.036896877957</v>
      </c>
      <c r="F94" s="38">
        <f t="shared" si="17"/>
        <v>0.89479510046842903</v>
      </c>
      <c r="G94" s="39">
        <f t="shared" si="18"/>
        <v>1126.8110930002204</v>
      </c>
      <c r="H94" s="39">
        <f t="shared" si="19"/>
        <v>32.519532434387202</v>
      </c>
      <c r="I94" s="37">
        <f t="shared" si="20"/>
        <v>1159.3306254346076</v>
      </c>
      <c r="J94" s="40">
        <f t="shared" si="21"/>
        <v>-211.49533750724561</v>
      </c>
      <c r="K94" s="37">
        <f t="shared" si="22"/>
        <v>947.83528792736195</v>
      </c>
      <c r="L94" s="37">
        <f t="shared" si="23"/>
        <v>2450824.9421687606</v>
      </c>
      <c r="M94" s="37">
        <f t="shared" si="24"/>
        <v>2003723.7986784431</v>
      </c>
      <c r="N94" s="41">
        <f>'jan-mai'!M94</f>
        <v>1418498.0355456872</v>
      </c>
      <c r="O94" s="41">
        <f t="shared" si="25"/>
        <v>585225.76313275588</v>
      </c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34" customFormat="1" ht="15" x14ac:dyDescent="0.25">
      <c r="A95" s="33">
        <v>544</v>
      </c>
      <c r="B95" s="34" t="s">
        <v>150</v>
      </c>
      <c r="C95">
        <v>52952</v>
      </c>
      <c r="D95" s="36">
        <v>3248</v>
      </c>
      <c r="E95" s="37">
        <f t="shared" si="16"/>
        <v>16302.95566502463</v>
      </c>
      <c r="F95" s="38">
        <f t="shared" si="17"/>
        <v>0.91327685188465002</v>
      </c>
      <c r="G95" s="39">
        <f t="shared" si="18"/>
        <v>928.85983211221605</v>
      </c>
      <c r="H95" s="39">
        <f t="shared" si="19"/>
        <v>0</v>
      </c>
      <c r="I95" s="37">
        <f t="shared" si="20"/>
        <v>928.85983211221605</v>
      </c>
      <c r="J95" s="40">
        <f t="shared" si="21"/>
        <v>-211.49533750724561</v>
      </c>
      <c r="K95" s="37">
        <f t="shared" si="22"/>
        <v>717.36449460497045</v>
      </c>
      <c r="L95" s="37">
        <f t="shared" si="23"/>
        <v>3016936.7347004777</v>
      </c>
      <c r="M95" s="37">
        <f t="shared" si="24"/>
        <v>2329999.8784769438</v>
      </c>
      <c r="N95" s="41">
        <f>'jan-mai'!M95</f>
        <v>1840545.32613642</v>
      </c>
      <c r="O95" s="41">
        <f t="shared" si="25"/>
        <v>489454.55234052381</v>
      </c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34" customFormat="1" ht="15" x14ac:dyDescent="0.25">
      <c r="A96" s="33">
        <v>545</v>
      </c>
      <c r="B96" s="34" t="s">
        <v>151</v>
      </c>
      <c r="C96">
        <v>28391</v>
      </c>
      <c r="D96" s="36">
        <v>1596</v>
      </c>
      <c r="E96" s="37">
        <f t="shared" si="16"/>
        <v>17788.847117794485</v>
      </c>
      <c r="F96" s="38">
        <f t="shared" si="17"/>
        <v>0.99651514904442529</v>
      </c>
      <c r="G96" s="39">
        <f t="shared" si="18"/>
        <v>37.324960450303479</v>
      </c>
      <c r="H96" s="39">
        <f t="shared" si="19"/>
        <v>0</v>
      </c>
      <c r="I96" s="37">
        <f t="shared" si="20"/>
        <v>37.324960450303479</v>
      </c>
      <c r="J96" s="40">
        <f t="shared" si="21"/>
        <v>-211.49533750724561</v>
      </c>
      <c r="K96" s="37">
        <f t="shared" si="22"/>
        <v>-174.17037705694213</v>
      </c>
      <c r="L96" s="37">
        <f t="shared" si="23"/>
        <v>59570.636878684352</v>
      </c>
      <c r="M96" s="37">
        <f t="shared" si="24"/>
        <v>-277975.92178287962</v>
      </c>
      <c r="N96" s="41">
        <f>'jan-mai'!M96</f>
        <v>-798363.07250193146</v>
      </c>
      <c r="O96" s="41">
        <f t="shared" si="25"/>
        <v>520387.15071905183</v>
      </c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34" customFormat="1" ht="15" x14ac:dyDescent="0.25">
      <c r="A97" s="33">
        <v>602</v>
      </c>
      <c r="B97" s="34" t="s">
        <v>152</v>
      </c>
      <c r="C97">
        <v>1190762</v>
      </c>
      <c r="D97" s="36">
        <v>68363</v>
      </c>
      <c r="E97" s="37">
        <f t="shared" si="16"/>
        <v>17418.223307929729</v>
      </c>
      <c r="F97" s="38">
        <f t="shared" si="17"/>
        <v>0.97575313795505336</v>
      </c>
      <c r="G97" s="39">
        <f t="shared" si="18"/>
        <v>259.69924636915675</v>
      </c>
      <c r="H97" s="39">
        <f t="shared" si="19"/>
        <v>0</v>
      </c>
      <c r="I97" s="37">
        <f t="shared" si="20"/>
        <v>259.69924636915675</v>
      </c>
      <c r="J97" s="40">
        <f t="shared" si="21"/>
        <v>-211.49533750724561</v>
      </c>
      <c r="K97" s="37">
        <f t="shared" si="22"/>
        <v>48.203908861911145</v>
      </c>
      <c r="L97" s="37">
        <f t="shared" si="23"/>
        <v>17753819.579534665</v>
      </c>
      <c r="M97" s="37">
        <f t="shared" si="24"/>
        <v>3295363.8215268315</v>
      </c>
      <c r="N97" s="41">
        <f>'jan-mai'!M97</f>
        <v>7099678.2421995252</v>
      </c>
      <c r="O97" s="41">
        <f t="shared" si="25"/>
        <v>-3804314.4206726938</v>
      </c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34" customFormat="1" ht="15" x14ac:dyDescent="0.25">
      <c r="A98" s="33">
        <v>604</v>
      </c>
      <c r="B98" s="34" t="s">
        <v>153</v>
      </c>
      <c r="C98">
        <v>510290</v>
      </c>
      <c r="D98" s="36">
        <v>27216</v>
      </c>
      <c r="E98" s="37">
        <f t="shared" si="16"/>
        <v>18749.632569077014</v>
      </c>
      <c r="F98" s="38">
        <f t="shared" si="17"/>
        <v>1.0503374822650411</v>
      </c>
      <c r="G98" s="39">
        <f t="shared" si="18"/>
        <v>-539.14631031921374</v>
      </c>
      <c r="H98" s="39">
        <f t="shared" si="19"/>
        <v>0</v>
      </c>
      <c r="I98" s="37">
        <f t="shared" si="20"/>
        <v>-539.14631031921374</v>
      </c>
      <c r="J98" s="40">
        <f t="shared" si="21"/>
        <v>-211.49533750724561</v>
      </c>
      <c r="K98" s="37">
        <f t="shared" si="22"/>
        <v>-750.64164782645935</v>
      </c>
      <c r="L98" s="37">
        <f t="shared" si="23"/>
        <v>-14673405.981647721</v>
      </c>
      <c r="M98" s="37">
        <f t="shared" si="24"/>
        <v>-20429463.087244917</v>
      </c>
      <c r="N98" s="41">
        <f>'jan-mai'!M98</f>
        <v>-13899065.025822414</v>
      </c>
      <c r="O98" s="41">
        <f t="shared" si="25"/>
        <v>-6530398.0614225026</v>
      </c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34" customFormat="1" ht="15" x14ac:dyDescent="0.25">
      <c r="A99" s="33">
        <v>605</v>
      </c>
      <c r="B99" s="34" t="s">
        <v>154</v>
      </c>
      <c r="C99">
        <v>466129</v>
      </c>
      <c r="D99" s="36">
        <v>30034</v>
      </c>
      <c r="E99" s="37">
        <f t="shared" si="16"/>
        <v>15520.043950189785</v>
      </c>
      <c r="F99" s="38">
        <f t="shared" si="17"/>
        <v>0.86941884472819742</v>
      </c>
      <c r="G99" s="39">
        <f t="shared" si="18"/>
        <v>1398.6068610131231</v>
      </c>
      <c r="H99" s="39">
        <f t="shared" si="19"/>
        <v>191.06706377524714</v>
      </c>
      <c r="I99" s="37">
        <f t="shared" si="20"/>
        <v>1589.6739247883702</v>
      </c>
      <c r="J99" s="40">
        <f t="shared" si="21"/>
        <v>-211.49533750724561</v>
      </c>
      <c r="K99" s="37">
        <f t="shared" si="22"/>
        <v>1378.1785872811247</v>
      </c>
      <c r="L99" s="37">
        <f t="shared" si="23"/>
        <v>47744266.657093912</v>
      </c>
      <c r="M99" s="37">
        <f t="shared" si="24"/>
        <v>41392215.690401301</v>
      </c>
      <c r="N99" s="41">
        <f>'jan-mai'!M99</f>
        <v>34807708.628692344</v>
      </c>
      <c r="O99" s="41">
        <f t="shared" si="25"/>
        <v>6584507.061708957</v>
      </c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34" customFormat="1" ht="15" x14ac:dyDescent="0.25">
      <c r="A100" s="33">
        <v>612</v>
      </c>
      <c r="B100" s="34" t="s">
        <v>155</v>
      </c>
      <c r="C100">
        <v>136148</v>
      </c>
      <c r="D100" s="36">
        <v>6772</v>
      </c>
      <c r="E100" s="37">
        <f t="shared" si="16"/>
        <v>20104.548139397521</v>
      </c>
      <c r="F100" s="38">
        <f t="shared" si="17"/>
        <v>1.1262386287845325</v>
      </c>
      <c r="G100" s="39">
        <f t="shared" si="18"/>
        <v>-1352.095652511518</v>
      </c>
      <c r="H100" s="39">
        <f t="shared" si="19"/>
        <v>0</v>
      </c>
      <c r="I100" s="37">
        <f t="shared" si="20"/>
        <v>-1352.095652511518</v>
      </c>
      <c r="J100" s="40">
        <f t="shared" si="21"/>
        <v>-211.49533750724561</v>
      </c>
      <c r="K100" s="37">
        <f t="shared" si="22"/>
        <v>-1563.5909900187635</v>
      </c>
      <c r="L100" s="37">
        <f t="shared" si="23"/>
        <v>-9156391.758808</v>
      </c>
      <c r="M100" s="37">
        <f t="shared" si="24"/>
        <v>-10588638.184407067</v>
      </c>
      <c r="N100" s="41">
        <f>'jan-mai'!M100</f>
        <v>-9068471.3828214742</v>
      </c>
      <c r="O100" s="41">
        <f t="shared" si="25"/>
        <v>-1520166.8015855923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34" customFormat="1" ht="15" x14ac:dyDescent="0.25">
      <c r="A101" s="33">
        <v>615</v>
      </c>
      <c r="B101" s="34" t="s">
        <v>156</v>
      </c>
      <c r="C101">
        <v>16771</v>
      </c>
      <c r="D101" s="36">
        <v>1081</v>
      </c>
      <c r="E101" s="37">
        <f t="shared" si="16"/>
        <v>15514.338575393154</v>
      </c>
      <c r="F101" s="38">
        <f t="shared" si="17"/>
        <v>0.86909923478505879</v>
      </c>
      <c r="G101" s="39">
        <f t="shared" si="18"/>
        <v>1402.0300858911016</v>
      </c>
      <c r="H101" s="39">
        <f t="shared" si="19"/>
        <v>193.06394495406801</v>
      </c>
      <c r="I101" s="37">
        <f t="shared" si="20"/>
        <v>1595.0940308451695</v>
      </c>
      <c r="J101" s="40">
        <f t="shared" si="21"/>
        <v>-211.49533750724561</v>
      </c>
      <c r="K101" s="37">
        <f t="shared" si="22"/>
        <v>1383.598693337924</v>
      </c>
      <c r="L101" s="37">
        <f t="shared" si="23"/>
        <v>1724296.6473436283</v>
      </c>
      <c r="M101" s="37">
        <f t="shared" si="24"/>
        <v>1495670.1874982959</v>
      </c>
      <c r="N101" s="41">
        <f>'jan-mai'!M101</f>
        <v>1582318.356782859</v>
      </c>
      <c r="O101" s="41">
        <f t="shared" si="25"/>
        <v>-86648.169284563046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34" customFormat="1" ht="15" x14ac:dyDescent="0.25">
      <c r="A102" s="33">
        <v>616</v>
      </c>
      <c r="B102" s="34" t="s">
        <v>100</v>
      </c>
      <c r="C102">
        <v>59604</v>
      </c>
      <c r="D102" s="36">
        <v>3357</v>
      </c>
      <c r="E102" s="37">
        <f t="shared" si="16"/>
        <v>17755.138516532617</v>
      </c>
      <c r="F102" s="38">
        <f t="shared" si="17"/>
        <v>0.99462682364660071</v>
      </c>
      <c r="G102" s="39">
        <f t="shared" si="18"/>
        <v>57.550121207423942</v>
      </c>
      <c r="H102" s="39">
        <f t="shared" si="19"/>
        <v>0</v>
      </c>
      <c r="I102" s="37">
        <f t="shared" si="20"/>
        <v>57.550121207423942</v>
      </c>
      <c r="J102" s="40">
        <f t="shared" si="21"/>
        <v>-211.49533750724561</v>
      </c>
      <c r="K102" s="37">
        <f t="shared" si="22"/>
        <v>-153.94521629982165</v>
      </c>
      <c r="L102" s="37">
        <f t="shared" si="23"/>
        <v>193195.75689332216</v>
      </c>
      <c r="M102" s="37">
        <f t="shared" si="24"/>
        <v>-516794.09111850127</v>
      </c>
      <c r="N102" s="41">
        <f>'jan-mai'!M102</f>
        <v>-754201.27467981237</v>
      </c>
      <c r="O102" s="41">
        <f t="shared" si="25"/>
        <v>237407.1835613111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34" customFormat="1" ht="15" x14ac:dyDescent="0.25">
      <c r="A103" s="33">
        <v>617</v>
      </c>
      <c r="B103" s="34" t="s">
        <v>157</v>
      </c>
      <c r="C103">
        <v>80424</v>
      </c>
      <c r="D103" s="36">
        <v>4612</v>
      </c>
      <c r="E103" s="37">
        <f t="shared" si="16"/>
        <v>17437.98785776236</v>
      </c>
      <c r="F103" s="38">
        <f t="shared" si="17"/>
        <v>0.9768603301857719</v>
      </c>
      <c r="G103" s="39">
        <f t="shared" si="18"/>
        <v>247.84051646957812</v>
      </c>
      <c r="H103" s="39">
        <f t="shared" si="19"/>
        <v>0</v>
      </c>
      <c r="I103" s="37">
        <f t="shared" si="20"/>
        <v>247.84051646957812</v>
      </c>
      <c r="J103" s="40">
        <f t="shared" si="21"/>
        <v>-211.49533750724561</v>
      </c>
      <c r="K103" s="37">
        <f t="shared" si="22"/>
        <v>36.345178962332511</v>
      </c>
      <c r="L103" s="37">
        <f t="shared" si="23"/>
        <v>1143040.4619576943</v>
      </c>
      <c r="M103" s="37">
        <f t="shared" si="24"/>
        <v>167623.96537427756</v>
      </c>
      <c r="N103" s="41">
        <f>'jan-mai'!M103</f>
        <v>-12342.412518110486</v>
      </c>
      <c r="O103" s="41">
        <f t="shared" si="25"/>
        <v>179966.37789238803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34" customFormat="1" ht="15" x14ac:dyDescent="0.25">
      <c r="A104" s="33">
        <v>618</v>
      </c>
      <c r="B104" s="34" t="s">
        <v>158</v>
      </c>
      <c r="C104">
        <v>47747</v>
      </c>
      <c r="D104" s="36">
        <v>2442</v>
      </c>
      <c r="E104" s="37">
        <f t="shared" si="16"/>
        <v>19552.416052416051</v>
      </c>
      <c r="F104" s="38">
        <f t="shared" si="17"/>
        <v>1.0953086879453553</v>
      </c>
      <c r="G104" s="39">
        <f t="shared" si="18"/>
        <v>-1020.816400322636</v>
      </c>
      <c r="H104" s="39">
        <f t="shared" si="19"/>
        <v>0</v>
      </c>
      <c r="I104" s="37">
        <f t="shared" si="20"/>
        <v>-1020.816400322636</v>
      </c>
      <c r="J104" s="40">
        <f t="shared" si="21"/>
        <v>-211.49533750724561</v>
      </c>
      <c r="K104" s="37">
        <f t="shared" si="22"/>
        <v>-1232.3117378298816</v>
      </c>
      <c r="L104" s="37">
        <f t="shared" si="23"/>
        <v>-2492833.6495878771</v>
      </c>
      <c r="M104" s="37">
        <f t="shared" si="24"/>
        <v>-3009305.2637805711</v>
      </c>
      <c r="N104" s="41">
        <f>'jan-mai'!M104</f>
        <v>-2662511.9192040828</v>
      </c>
      <c r="O104" s="41">
        <f t="shared" si="25"/>
        <v>-346793.34457648825</v>
      </c>
      <c r="P104" s="4"/>
      <c r="Q104" s="4"/>
      <c r="R104" s="4"/>
      <c r="S104" s="4"/>
      <c r="T104" s="4"/>
    </row>
    <row r="105" spans="1:25" s="34" customFormat="1" ht="15" x14ac:dyDescent="0.25">
      <c r="A105" s="33">
        <v>619</v>
      </c>
      <c r="B105" s="34" t="s">
        <v>159</v>
      </c>
      <c r="C105">
        <v>84058</v>
      </c>
      <c r="D105" s="36">
        <v>4719</v>
      </c>
      <c r="E105" s="37">
        <f t="shared" si="16"/>
        <v>17812.672176308541</v>
      </c>
      <c r="F105" s="38">
        <f t="shared" si="17"/>
        <v>0.99784980730411521</v>
      </c>
      <c r="G105" s="39">
        <f t="shared" si="18"/>
        <v>23.029925341869966</v>
      </c>
      <c r="H105" s="39">
        <f t="shared" si="19"/>
        <v>0</v>
      </c>
      <c r="I105" s="37">
        <f t="shared" si="20"/>
        <v>23.029925341869966</v>
      </c>
      <c r="J105" s="40">
        <f t="shared" si="21"/>
        <v>-211.49533750724561</v>
      </c>
      <c r="K105" s="37">
        <f t="shared" si="22"/>
        <v>-188.46541216537565</v>
      </c>
      <c r="L105" s="37">
        <f t="shared" si="23"/>
        <v>108678.21768828436</v>
      </c>
      <c r="M105" s="37">
        <f t="shared" si="24"/>
        <v>-889368.28000840766</v>
      </c>
      <c r="N105" s="41">
        <f>'jan-mai'!M105</f>
        <v>-1549348.7087322115</v>
      </c>
      <c r="O105" s="41">
        <f t="shared" si="25"/>
        <v>659980.42872380384</v>
      </c>
      <c r="P105" s="4"/>
      <c r="Q105" s="4"/>
      <c r="R105" s="4"/>
      <c r="S105" s="4"/>
      <c r="T105" s="4"/>
    </row>
    <row r="106" spans="1:25" s="34" customFormat="1" ht="15" x14ac:dyDescent="0.25">
      <c r="A106" s="33">
        <v>620</v>
      </c>
      <c r="B106" s="34" t="s">
        <v>160</v>
      </c>
      <c r="C106">
        <v>112273</v>
      </c>
      <c r="D106" s="36">
        <v>4535</v>
      </c>
      <c r="E106" s="37">
        <f t="shared" si="16"/>
        <v>24757.001102535833</v>
      </c>
      <c r="F106" s="38">
        <f t="shared" si="17"/>
        <v>1.3868648417866243</v>
      </c>
      <c r="G106" s="39">
        <f t="shared" si="18"/>
        <v>-4143.5674303945052</v>
      </c>
      <c r="H106" s="39">
        <f t="shared" si="19"/>
        <v>0</v>
      </c>
      <c r="I106" s="37">
        <f t="shared" si="20"/>
        <v>-4143.5674303945052</v>
      </c>
      <c r="J106" s="40">
        <f t="shared" si="21"/>
        <v>-211.49533750724561</v>
      </c>
      <c r="K106" s="37">
        <f t="shared" si="22"/>
        <v>-4355.0627679017507</v>
      </c>
      <c r="L106" s="37">
        <f t="shared" si="23"/>
        <v>-18791078.296839081</v>
      </c>
      <c r="M106" s="37">
        <f t="shared" si="24"/>
        <v>-19750209.652434438</v>
      </c>
      <c r="N106" s="41">
        <f>'jan-mai'!M106</f>
        <v>-18347040.685336001</v>
      </c>
      <c r="O106" s="41">
        <f t="shared" si="25"/>
        <v>-1403168.9670984372</v>
      </c>
      <c r="P106" s="4"/>
      <c r="Q106" s="4"/>
      <c r="R106" s="4"/>
      <c r="S106" s="4"/>
      <c r="T106" s="4"/>
    </row>
    <row r="107" spans="1:25" s="34" customFormat="1" ht="15" x14ac:dyDescent="0.25">
      <c r="A107" s="33">
        <v>621</v>
      </c>
      <c r="B107" s="34" t="s">
        <v>161</v>
      </c>
      <c r="C107">
        <v>60410</v>
      </c>
      <c r="D107" s="36">
        <v>3502</v>
      </c>
      <c r="E107" s="37">
        <f t="shared" si="16"/>
        <v>17250.142775556826</v>
      </c>
      <c r="F107" s="38">
        <f t="shared" si="17"/>
        <v>0.96633741833815356</v>
      </c>
      <c r="G107" s="39">
        <f t="shared" si="18"/>
        <v>360.54756579289898</v>
      </c>
      <c r="H107" s="39">
        <f t="shared" si="19"/>
        <v>0</v>
      </c>
      <c r="I107" s="37">
        <f t="shared" si="20"/>
        <v>360.54756579289898</v>
      </c>
      <c r="J107" s="40">
        <f t="shared" si="21"/>
        <v>-211.49533750724561</v>
      </c>
      <c r="K107" s="37">
        <f t="shared" si="22"/>
        <v>149.05222828565337</v>
      </c>
      <c r="L107" s="37">
        <f t="shared" si="23"/>
        <v>1262637.5754067323</v>
      </c>
      <c r="M107" s="37">
        <f t="shared" si="24"/>
        <v>521980.90345635812</v>
      </c>
      <c r="N107" s="41">
        <f>'jan-mai'!M107</f>
        <v>471126.64166556339</v>
      </c>
      <c r="O107" s="41">
        <f t="shared" si="25"/>
        <v>50854.261790794728</v>
      </c>
      <c r="P107" s="4"/>
      <c r="Q107" s="4"/>
      <c r="R107" s="4"/>
      <c r="S107" s="4"/>
      <c r="T107" s="4"/>
    </row>
    <row r="108" spans="1:25" s="34" customFormat="1" ht="15" x14ac:dyDescent="0.25">
      <c r="A108" s="33">
        <v>622</v>
      </c>
      <c r="B108" s="34" t="s">
        <v>162</v>
      </c>
      <c r="C108">
        <v>42656</v>
      </c>
      <c r="D108" s="36">
        <v>2257</v>
      </c>
      <c r="E108" s="37">
        <f t="shared" si="16"/>
        <v>18899.424014178112</v>
      </c>
      <c r="F108" s="38">
        <f t="shared" si="17"/>
        <v>1.0587286637312747</v>
      </c>
      <c r="G108" s="39">
        <f t="shared" si="18"/>
        <v>-629.02117737987282</v>
      </c>
      <c r="H108" s="39">
        <f t="shared" si="19"/>
        <v>0</v>
      </c>
      <c r="I108" s="37">
        <f t="shared" si="20"/>
        <v>-629.02117737987282</v>
      </c>
      <c r="J108" s="40">
        <f t="shared" si="21"/>
        <v>-211.49533750724561</v>
      </c>
      <c r="K108" s="37">
        <f t="shared" si="22"/>
        <v>-840.51651488711843</v>
      </c>
      <c r="L108" s="37">
        <f t="shared" si="23"/>
        <v>-1419700.7973463729</v>
      </c>
      <c r="M108" s="37">
        <f t="shared" si="24"/>
        <v>-1897045.7741002264</v>
      </c>
      <c r="N108" s="41">
        <f>'jan-mai'!M108</f>
        <v>-1351633.7435068022</v>
      </c>
      <c r="O108" s="41">
        <f t="shared" si="25"/>
        <v>-545412.0305934241</v>
      </c>
      <c r="P108" s="4"/>
      <c r="Q108" s="4"/>
      <c r="R108" s="4"/>
      <c r="S108" s="4"/>
      <c r="T108" s="4"/>
    </row>
    <row r="109" spans="1:25" s="34" customFormat="1" ht="15" x14ac:dyDescent="0.25">
      <c r="A109" s="33">
        <v>623</v>
      </c>
      <c r="B109" s="34" t="s">
        <v>163</v>
      </c>
      <c r="C109">
        <v>213505</v>
      </c>
      <c r="D109" s="36">
        <v>13786</v>
      </c>
      <c r="E109" s="37">
        <f t="shared" si="16"/>
        <v>15487.088350500508</v>
      </c>
      <c r="F109" s="38">
        <f t="shared" si="17"/>
        <v>0.86757270179837487</v>
      </c>
      <c r="G109" s="39">
        <f t="shared" si="18"/>
        <v>1418.3802208266898</v>
      </c>
      <c r="H109" s="39">
        <f t="shared" si="19"/>
        <v>202.60152366649436</v>
      </c>
      <c r="I109" s="37">
        <f t="shared" si="20"/>
        <v>1620.9817444931841</v>
      </c>
      <c r="J109" s="40">
        <f t="shared" si="21"/>
        <v>-211.49533750724561</v>
      </c>
      <c r="K109" s="37">
        <f t="shared" si="22"/>
        <v>1409.4864069859386</v>
      </c>
      <c r="L109" s="37">
        <f t="shared" si="23"/>
        <v>22346854.329583038</v>
      </c>
      <c r="M109" s="37">
        <f t="shared" si="24"/>
        <v>19431179.60670815</v>
      </c>
      <c r="N109" s="41">
        <f>'jan-mai'!M109</f>
        <v>15964463.290109627</v>
      </c>
      <c r="O109" s="41">
        <f t="shared" si="25"/>
        <v>3466716.3165985234</v>
      </c>
      <c r="P109" s="4"/>
      <c r="Q109" s="4"/>
      <c r="R109" s="4"/>
      <c r="S109" s="4"/>
      <c r="T109" s="4"/>
    </row>
    <row r="110" spans="1:25" s="34" customFormat="1" ht="15" x14ac:dyDescent="0.25">
      <c r="A110" s="33">
        <v>624</v>
      </c>
      <c r="B110" s="34" t="s">
        <v>164</v>
      </c>
      <c r="C110">
        <v>303727</v>
      </c>
      <c r="D110" s="36">
        <v>18562</v>
      </c>
      <c r="E110" s="37">
        <f t="shared" si="16"/>
        <v>16362.83805624394</v>
      </c>
      <c r="F110" s="38">
        <f t="shared" si="17"/>
        <v>0.9166314093563005</v>
      </c>
      <c r="G110" s="39">
        <f t="shared" si="18"/>
        <v>892.93039738063055</v>
      </c>
      <c r="H110" s="39">
        <f t="shared" si="19"/>
        <v>0</v>
      </c>
      <c r="I110" s="37">
        <f t="shared" si="20"/>
        <v>892.93039738063055</v>
      </c>
      <c r="J110" s="40">
        <f t="shared" si="21"/>
        <v>-211.49533750724561</v>
      </c>
      <c r="K110" s="37">
        <f t="shared" si="22"/>
        <v>681.43505987338494</v>
      </c>
      <c r="L110" s="37">
        <f t="shared" si="23"/>
        <v>16574574.036179265</v>
      </c>
      <c r="M110" s="37">
        <f t="shared" si="24"/>
        <v>12648797.581369771</v>
      </c>
      <c r="N110" s="41">
        <f>'jan-mai'!M110</f>
        <v>10363432.987605991</v>
      </c>
      <c r="O110" s="41">
        <f t="shared" si="25"/>
        <v>2285364.5937637798</v>
      </c>
      <c r="P110" s="4"/>
      <c r="Q110" s="4"/>
      <c r="R110" s="4"/>
      <c r="S110" s="4"/>
      <c r="T110" s="4"/>
    </row>
    <row r="111" spans="1:25" s="34" customFormat="1" ht="15" x14ac:dyDescent="0.25">
      <c r="A111" s="33">
        <v>625</v>
      </c>
      <c r="B111" s="34" t="s">
        <v>165</v>
      </c>
      <c r="C111">
        <v>365178</v>
      </c>
      <c r="D111" s="36">
        <v>24718</v>
      </c>
      <c r="E111" s="37">
        <f t="shared" si="16"/>
        <v>14773.768104215551</v>
      </c>
      <c r="F111" s="38">
        <f t="shared" si="17"/>
        <v>0.82761314585660728</v>
      </c>
      <c r="G111" s="39">
        <f t="shared" si="18"/>
        <v>1846.3723685976638</v>
      </c>
      <c r="H111" s="39">
        <f t="shared" si="19"/>
        <v>452.26360986622916</v>
      </c>
      <c r="I111" s="37">
        <f t="shared" si="20"/>
        <v>2298.635978463893</v>
      </c>
      <c r="J111" s="40">
        <f t="shared" si="21"/>
        <v>-211.49533750724561</v>
      </c>
      <c r="K111" s="37">
        <f t="shared" si="22"/>
        <v>2087.1406409566475</v>
      </c>
      <c r="L111" s="37">
        <f t="shared" si="23"/>
        <v>56817684.11567051</v>
      </c>
      <c r="M111" s="37">
        <f t="shared" si="24"/>
        <v>51589942.363166414</v>
      </c>
      <c r="N111" s="41">
        <f>'jan-mai'!M111</f>
        <v>45080725.294133879</v>
      </c>
      <c r="O111" s="41">
        <f t="shared" si="25"/>
        <v>6509217.069032535</v>
      </c>
      <c r="P111" s="4"/>
      <c r="Q111" s="4"/>
      <c r="R111" s="4"/>
      <c r="S111" s="4"/>
      <c r="T111" s="4"/>
    </row>
    <row r="112" spans="1:25" s="34" customFormat="1" ht="15" x14ac:dyDescent="0.25">
      <c r="A112" s="33">
        <v>626</v>
      </c>
      <c r="B112" s="34" t="s">
        <v>166</v>
      </c>
      <c r="C112">
        <v>512860</v>
      </c>
      <c r="D112" s="36">
        <v>25740</v>
      </c>
      <c r="E112" s="37">
        <f t="shared" si="16"/>
        <v>19924.630924630925</v>
      </c>
      <c r="F112" s="38">
        <f t="shared" si="17"/>
        <v>1.1161598289105685</v>
      </c>
      <c r="G112" s="39">
        <f t="shared" si="18"/>
        <v>-1244.1453236515604</v>
      </c>
      <c r="H112" s="39">
        <f t="shared" si="19"/>
        <v>0</v>
      </c>
      <c r="I112" s="37">
        <f t="shared" si="20"/>
        <v>-1244.1453236515604</v>
      </c>
      <c r="J112" s="40">
        <f t="shared" si="21"/>
        <v>-211.49533750724561</v>
      </c>
      <c r="K112" s="37">
        <f t="shared" si="22"/>
        <v>-1455.6406611588059</v>
      </c>
      <c r="L112" s="37">
        <f t="shared" si="23"/>
        <v>-32024300.630791165</v>
      </c>
      <c r="M112" s="37">
        <f t="shared" si="24"/>
        <v>-37468190.618227661</v>
      </c>
      <c r="N112" s="41">
        <f>'jan-mai'!M112</f>
        <v>-30774320.229448445</v>
      </c>
      <c r="O112" s="41">
        <f t="shared" si="25"/>
        <v>-6693870.3887792155</v>
      </c>
      <c r="P112" s="4"/>
      <c r="Q112" s="4"/>
      <c r="R112" s="4"/>
      <c r="S112" s="4"/>
      <c r="T112" s="4"/>
    </row>
    <row r="113" spans="1:20" s="34" customFormat="1" ht="15" x14ac:dyDescent="0.25">
      <c r="A113" s="33">
        <v>627</v>
      </c>
      <c r="B113" s="34" t="s">
        <v>167</v>
      </c>
      <c r="C113">
        <v>389915</v>
      </c>
      <c r="D113" s="36">
        <v>21931</v>
      </c>
      <c r="E113" s="37">
        <f t="shared" si="16"/>
        <v>17779.171036432446</v>
      </c>
      <c r="F113" s="38">
        <f t="shared" si="17"/>
        <v>0.99597310370574721</v>
      </c>
      <c r="G113" s="39">
        <f t="shared" si="18"/>
        <v>43.130609267526594</v>
      </c>
      <c r="H113" s="39">
        <f t="shared" si="19"/>
        <v>0</v>
      </c>
      <c r="I113" s="37">
        <f t="shared" si="20"/>
        <v>43.130609267526594</v>
      </c>
      <c r="J113" s="40">
        <f t="shared" si="21"/>
        <v>-211.49533750724561</v>
      </c>
      <c r="K113" s="37">
        <f t="shared" si="22"/>
        <v>-168.364728239719</v>
      </c>
      <c r="L113" s="37">
        <f t="shared" si="23"/>
        <v>945897.39184612571</v>
      </c>
      <c r="M113" s="37">
        <f t="shared" si="24"/>
        <v>-3692406.8550252775</v>
      </c>
      <c r="N113" s="41">
        <f>'jan-mai'!M113</f>
        <v>-3193210.1146866116</v>
      </c>
      <c r="O113" s="41">
        <f t="shared" si="25"/>
        <v>-499196.7403386659</v>
      </c>
      <c r="P113" s="4"/>
      <c r="Q113" s="4"/>
      <c r="R113" s="4"/>
      <c r="S113" s="4"/>
      <c r="T113" s="4"/>
    </row>
    <row r="114" spans="1:20" s="34" customFormat="1" ht="15" x14ac:dyDescent="0.25">
      <c r="A114" s="33">
        <v>628</v>
      </c>
      <c r="B114" s="34" t="s">
        <v>168</v>
      </c>
      <c r="C114">
        <v>151601</v>
      </c>
      <c r="D114" s="36">
        <v>9462</v>
      </c>
      <c r="E114" s="37">
        <f t="shared" si="16"/>
        <v>16022.088353413654</v>
      </c>
      <c r="F114" s="38">
        <f t="shared" si="17"/>
        <v>0.89754291876136505</v>
      </c>
      <c r="G114" s="39">
        <f t="shared" si="18"/>
        <v>1097.3802190788022</v>
      </c>
      <c r="H114" s="39">
        <f t="shared" si="19"/>
        <v>15.351522646893226</v>
      </c>
      <c r="I114" s="37">
        <f t="shared" si="20"/>
        <v>1112.7317417256954</v>
      </c>
      <c r="J114" s="40">
        <f t="shared" si="21"/>
        <v>-211.49533750724561</v>
      </c>
      <c r="K114" s="37">
        <f t="shared" si="22"/>
        <v>901.23640421844982</v>
      </c>
      <c r="L114" s="37">
        <f t="shared" si="23"/>
        <v>10528667.740208531</v>
      </c>
      <c r="M114" s="37">
        <f t="shared" si="24"/>
        <v>8527498.8567149714</v>
      </c>
      <c r="N114" s="41">
        <f>'jan-mai'!M114</f>
        <v>8604439.8629781753</v>
      </c>
      <c r="O114" s="41">
        <f t="shared" si="25"/>
        <v>-76941.006263203919</v>
      </c>
      <c r="P114" s="4"/>
      <c r="Q114" s="4"/>
      <c r="R114" s="4"/>
      <c r="S114" s="4"/>
      <c r="T114" s="4"/>
    </row>
    <row r="115" spans="1:20" s="34" customFormat="1" ht="15" x14ac:dyDescent="0.25">
      <c r="A115" s="33">
        <v>631</v>
      </c>
      <c r="B115" s="34" t="s">
        <v>169</v>
      </c>
      <c r="C115">
        <v>42537</v>
      </c>
      <c r="D115" s="36">
        <v>2696</v>
      </c>
      <c r="E115" s="37">
        <f t="shared" si="16"/>
        <v>15777.818991097924</v>
      </c>
      <c r="F115" s="38">
        <f t="shared" si="17"/>
        <v>0.88385916970313905</v>
      </c>
      <c r="G115" s="39">
        <f t="shared" si="18"/>
        <v>1243.9418364682401</v>
      </c>
      <c r="H115" s="39">
        <f t="shared" si="19"/>
        <v>100.84579945739878</v>
      </c>
      <c r="I115" s="37">
        <f t="shared" si="20"/>
        <v>1344.7876359256388</v>
      </c>
      <c r="J115" s="40">
        <f t="shared" si="21"/>
        <v>-211.49533750724561</v>
      </c>
      <c r="K115" s="37">
        <f t="shared" si="22"/>
        <v>1133.2922984183933</v>
      </c>
      <c r="L115" s="37">
        <f t="shared" si="23"/>
        <v>3625547.4664555225</v>
      </c>
      <c r="M115" s="37">
        <f t="shared" si="24"/>
        <v>3055356.0365359886</v>
      </c>
      <c r="N115" s="41">
        <f>'jan-mai'!M115</f>
        <v>2734437.4097008216</v>
      </c>
      <c r="O115" s="41">
        <f t="shared" si="25"/>
        <v>320918.62683516694</v>
      </c>
      <c r="P115" s="4"/>
      <c r="Q115" s="4"/>
      <c r="R115" s="4"/>
      <c r="S115" s="4"/>
      <c r="T115" s="4"/>
    </row>
    <row r="116" spans="1:20" s="34" customFormat="1" ht="15" x14ac:dyDescent="0.25">
      <c r="A116" s="33">
        <v>632</v>
      </c>
      <c r="B116" s="34" t="s">
        <v>170</v>
      </c>
      <c r="C116">
        <v>23353</v>
      </c>
      <c r="D116" s="36">
        <v>1399</v>
      </c>
      <c r="E116" s="37">
        <f t="shared" si="16"/>
        <v>16692.637598284487</v>
      </c>
      <c r="F116" s="38">
        <f t="shared" si="17"/>
        <v>0.93510648183373868</v>
      </c>
      <c r="G116" s="39">
        <f t="shared" si="18"/>
        <v>695.05067215630186</v>
      </c>
      <c r="H116" s="39">
        <f t="shared" si="19"/>
        <v>0</v>
      </c>
      <c r="I116" s="37">
        <f t="shared" si="20"/>
        <v>695.05067215630186</v>
      </c>
      <c r="J116" s="40">
        <f t="shared" si="21"/>
        <v>-211.49533750724561</v>
      </c>
      <c r="K116" s="37">
        <f t="shared" si="22"/>
        <v>483.55533464905625</v>
      </c>
      <c r="L116" s="37">
        <f t="shared" si="23"/>
        <v>972375.89034666633</v>
      </c>
      <c r="M116" s="37">
        <f t="shared" si="24"/>
        <v>676493.91317402967</v>
      </c>
      <c r="N116" s="41">
        <f>'jan-mai'!M116</f>
        <v>494756.93080814515</v>
      </c>
      <c r="O116" s="41">
        <f t="shared" si="25"/>
        <v>181736.98236588453</v>
      </c>
      <c r="P116" s="4"/>
      <c r="Q116" s="4"/>
      <c r="R116" s="4"/>
      <c r="S116" s="4"/>
      <c r="T116" s="4"/>
    </row>
    <row r="117" spans="1:20" s="34" customFormat="1" ht="15" x14ac:dyDescent="0.25">
      <c r="A117" s="33">
        <v>633</v>
      </c>
      <c r="B117" s="34" t="s">
        <v>171</v>
      </c>
      <c r="C117">
        <v>58732</v>
      </c>
      <c r="D117" s="36">
        <v>2530</v>
      </c>
      <c r="E117" s="37">
        <f t="shared" si="16"/>
        <v>23214.229249011856</v>
      </c>
      <c r="F117" s="38">
        <f t="shared" si="17"/>
        <v>1.3004401559497267</v>
      </c>
      <c r="G117" s="39">
        <f t="shared" si="18"/>
        <v>-3217.9043182801192</v>
      </c>
      <c r="H117" s="39">
        <f t="shared" si="19"/>
        <v>0</v>
      </c>
      <c r="I117" s="37">
        <f t="shared" si="20"/>
        <v>-3217.9043182801192</v>
      </c>
      <c r="J117" s="40">
        <f t="shared" si="21"/>
        <v>-211.49533750724561</v>
      </c>
      <c r="K117" s="37">
        <f t="shared" si="22"/>
        <v>-3429.3996557873647</v>
      </c>
      <c r="L117" s="37">
        <f t="shared" si="23"/>
        <v>-8141297.9252487021</v>
      </c>
      <c r="M117" s="37">
        <f t="shared" si="24"/>
        <v>-8676381.1291420329</v>
      </c>
      <c r="N117" s="41">
        <f>'jan-mai'!M117</f>
        <v>-9387085.3216979224</v>
      </c>
      <c r="O117" s="41">
        <f t="shared" si="25"/>
        <v>710704.19255588949</v>
      </c>
      <c r="P117" s="4"/>
      <c r="Q117" s="4"/>
      <c r="R117" s="4"/>
      <c r="S117" s="4"/>
      <c r="T117" s="4"/>
    </row>
    <row r="118" spans="1:20" s="34" customFormat="1" ht="15" x14ac:dyDescent="0.25">
      <c r="A118" s="33">
        <v>701</v>
      </c>
      <c r="B118" s="34" t="s">
        <v>172</v>
      </c>
      <c r="C118">
        <v>393747</v>
      </c>
      <c r="D118" s="36">
        <v>27202</v>
      </c>
      <c r="E118" s="37">
        <f t="shared" si="16"/>
        <v>14474.928314094552</v>
      </c>
      <c r="F118" s="38">
        <f t="shared" si="17"/>
        <v>0.81087241071953708</v>
      </c>
      <c r="G118" s="39">
        <f t="shared" si="18"/>
        <v>2025.6762426702633</v>
      </c>
      <c r="H118" s="39">
        <f t="shared" si="19"/>
        <v>556.85753640857888</v>
      </c>
      <c r="I118" s="37">
        <f t="shared" si="20"/>
        <v>2582.5337790788421</v>
      </c>
      <c r="J118" s="40">
        <f t="shared" si="21"/>
        <v>-211.49533750724561</v>
      </c>
      <c r="K118" s="37">
        <f t="shared" si="22"/>
        <v>2371.0384415715966</v>
      </c>
      <c r="L118" s="37">
        <f t="shared" si="23"/>
        <v>70250083.858502671</v>
      </c>
      <c r="M118" s="37">
        <f t="shared" si="24"/>
        <v>64496987.687630571</v>
      </c>
      <c r="N118" s="41">
        <f>'jan-mai'!M118</f>
        <v>53475220.667166837</v>
      </c>
      <c r="O118" s="41">
        <f t="shared" si="25"/>
        <v>11021767.020463735</v>
      </c>
      <c r="P118" s="4"/>
      <c r="Q118" s="4"/>
      <c r="R118" s="4"/>
      <c r="S118" s="4"/>
      <c r="T118" s="4"/>
    </row>
    <row r="119" spans="1:20" s="34" customFormat="1" ht="15" x14ac:dyDescent="0.25">
      <c r="A119" s="33">
        <v>702</v>
      </c>
      <c r="B119" s="34" t="s">
        <v>173</v>
      </c>
      <c r="C119">
        <v>163934</v>
      </c>
      <c r="D119" s="36">
        <v>10861</v>
      </c>
      <c r="E119" s="37">
        <f t="shared" si="16"/>
        <v>15093.821931682165</v>
      </c>
      <c r="F119" s="38">
        <f t="shared" si="17"/>
        <v>0.8455422722057282</v>
      </c>
      <c r="G119" s="39">
        <f t="shared" si="18"/>
        <v>1654.3400721176952</v>
      </c>
      <c r="H119" s="39">
        <f t="shared" si="19"/>
        <v>340.24477025291424</v>
      </c>
      <c r="I119" s="37">
        <f t="shared" si="20"/>
        <v>1994.5848423706093</v>
      </c>
      <c r="J119" s="40">
        <f t="shared" si="21"/>
        <v>-211.49533750724561</v>
      </c>
      <c r="K119" s="37">
        <f t="shared" si="22"/>
        <v>1783.0895048633638</v>
      </c>
      <c r="L119" s="37">
        <f t="shared" si="23"/>
        <v>21663185.972987186</v>
      </c>
      <c r="M119" s="37">
        <f t="shared" si="24"/>
        <v>19366135.112320993</v>
      </c>
      <c r="N119" s="41">
        <f>'jan-mai'!M119</f>
        <v>17279996.274762843</v>
      </c>
      <c r="O119" s="41">
        <f t="shared" si="25"/>
        <v>2086138.8375581503</v>
      </c>
      <c r="P119" s="4"/>
      <c r="Q119" s="4"/>
      <c r="R119" s="4"/>
      <c r="S119" s="4"/>
      <c r="T119" s="4"/>
    </row>
    <row r="120" spans="1:20" s="34" customFormat="1" ht="15" x14ac:dyDescent="0.25">
      <c r="A120" s="33">
        <v>704</v>
      </c>
      <c r="B120" s="34" t="s">
        <v>174</v>
      </c>
      <c r="C120">
        <v>763577</v>
      </c>
      <c r="D120" s="36">
        <v>44922</v>
      </c>
      <c r="E120" s="37">
        <f t="shared" si="16"/>
        <v>16997.840701660658</v>
      </c>
      <c r="F120" s="38">
        <f t="shared" si="17"/>
        <v>0.95220368403215938</v>
      </c>
      <c r="G120" s="39">
        <f t="shared" si="18"/>
        <v>511.92881013059957</v>
      </c>
      <c r="H120" s="39">
        <f t="shared" si="19"/>
        <v>0</v>
      </c>
      <c r="I120" s="37">
        <f t="shared" si="20"/>
        <v>511.92881013059957</v>
      </c>
      <c r="J120" s="40">
        <f t="shared" si="21"/>
        <v>-211.49533750724561</v>
      </c>
      <c r="K120" s="37">
        <f t="shared" si="22"/>
        <v>300.43347262335396</v>
      </c>
      <c r="L120" s="37">
        <f t="shared" si="23"/>
        <v>22996866.008686796</v>
      </c>
      <c r="M120" s="37">
        <f t="shared" si="24"/>
        <v>13496072.457186306</v>
      </c>
      <c r="N120" s="41">
        <f>'jan-mai'!M120</f>
        <v>13184218.331496382</v>
      </c>
      <c r="O120" s="41">
        <f t="shared" si="25"/>
        <v>311854.12568992376</v>
      </c>
      <c r="P120" s="4"/>
      <c r="Q120" s="4"/>
      <c r="R120" s="4"/>
      <c r="S120" s="4"/>
      <c r="T120" s="4"/>
    </row>
    <row r="121" spans="1:20" s="34" customFormat="1" ht="15" x14ac:dyDescent="0.25">
      <c r="A121" s="33">
        <v>709</v>
      </c>
      <c r="B121" s="34" t="s">
        <v>176</v>
      </c>
      <c r="C121">
        <v>697772</v>
      </c>
      <c r="D121" s="36">
        <v>44082</v>
      </c>
      <c r="E121" s="37">
        <f t="shared" si="16"/>
        <v>15828.955129077629</v>
      </c>
      <c r="F121" s="38">
        <f t="shared" si="17"/>
        <v>0.88672376996772995</v>
      </c>
      <c r="G121" s="39">
        <f t="shared" si="18"/>
        <v>1213.260153680417</v>
      </c>
      <c r="H121" s="39">
        <f t="shared" si="19"/>
        <v>82.948151164501894</v>
      </c>
      <c r="I121" s="37">
        <f t="shared" si="20"/>
        <v>1296.208304844919</v>
      </c>
      <c r="J121" s="40">
        <f t="shared" si="21"/>
        <v>-211.49533750724561</v>
      </c>
      <c r="K121" s="37">
        <f t="shared" si="22"/>
        <v>1084.7129673376735</v>
      </c>
      <c r="L121" s="37">
        <f t="shared" si="23"/>
        <v>57139454.49417372</v>
      </c>
      <c r="M121" s="37">
        <f t="shared" si="24"/>
        <v>47816317.026179321</v>
      </c>
      <c r="N121" s="41">
        <f>'jan-mai'!M121</f>
        <v>38334671.511287726</v>
      </c>
      <c r="O121" s="41">
        <f t="shared" si="25"/>
        <v>9481645.5148915946</v>
      </c>
      <c r="P121" s="4"/>
      <c r="Q121" s="4"/>
      <c r="R121" s="4"/>
      <c r="S121" s="4"/>
      <c r="T121" s="4"/>
    </row>
    <row r="122" spans="1:20" s="34" customFormat="1" ht="15" x14ac:dyDescent="0.25">
      <c r="A122" s="33">
        <v>710</v>
      </c>
      <c r="B122" s="34" t="s">
        <v>175</v>
      </c>
      <c r="C122">
        <v>966621</v>
      </c>
      <c r="D122" s="36">
        <v>62019</v>
      </c>
      <c r="E122" s="37">
        <f t="shared" si="16"/>
        <v>15585.884970734774</v>
      </c>
      <c r="F122" s="38">
        <f t="shared" si="17"/>
        <v>0.87310719923296987</v>
      </c>
      <c r="G122" s="39">
        <f t="shared" si="18"/>
        <v>1359.1022486861295</v>
      </c>
      <c r="H122" s="39">
        <f t="shared" si="19"/>
        <v>168.02270658450095</v>
      </c>
      <c r="I122" s="37">
        <f t="shared" si="20"/>
        <v>1527.1249552706304</v>
      </c>
      <c r="J122" s="40">
        <f t="shared" si="21"/>
        <v>-211.49533750724561</v>
      </c>
      <c r="K122" s="37">
        <f t="shared" si="22"/>
        <v>1315.6296177633849</v>
      </c>
      <c r="L122" s="37">
        <f t="shared" si="23"/>
        <v>94710762.60092923</v>
      </c>
      <c r="M122" s="37">
        <f t="shared" si="24"/>
        <v>81594033.264067367</v>
      </c>
      <c r="N122" s="41">
        <f>'jan-mai'!M122</f>
        <v>71528517.085398808</v>
      </c>
      <c r="O122" s="41">
        <f t="shared" si="25"/>
        <v>10065516.178668559</v>
      </c>
      <c r="P122" s="4"/>
      <c r="Q122" s="4"/>
      <c r="R122" s="4"/>
      <c r="S122" s="4"/>
      <c r="T122" s="4"/>
    </row>
    <row r="123" spans="1:20" s="34" customFormat="1" ht="15" x14ac:dyDescent="0.25">
      <c r="A123" s="33">
        <v>711</v>
      </c>
      <c r="B123" s="34" t="s">
        <v>177</v>
      </c>
      <c r="C123">
        <v>98592</v>
      </c>
      <c r="D123" s="36">
        <v>6653</v>
      </c>
      <c r="E123" s="37">
        <f t="shared" si="16"/>
        <v>14819.179317601081</v>
      </c>
      <c r="F123" s="38">
        <f t="shared" si="17"/>
        <v>0.83015704101605825</v>
      </c>
      <c r="G123" s="39">
        <f t="shared" si="18"/>
        <v>1819.1256405663455</v>
      </c>
      <c r="H123" s="39">
        <f t="shared" si="19"/>
        <v>436.36968518129351</v>
      </c>
      <c r="I123" s="37">
        <f t="shared" si="20"/>
        <v>2255.4953257476391</v>
      </c>
      <c r="J123" s="40">
        <f t="shared" si="21"/>
        <v>-211.49533750724561</v>
      </c>
      <c r="K123" s="37">
        <f t="shared" si="22"/>
        <v>2043.9999882403936</v>
      </c>
      <c r="L123" s="37">
        <f t="shared" si="23"/>
        <v>15005810.402199043</v>
      </c>
      <c r="M123" s="37">
        <f t="shared" si="24"/>
        <v>13598731.921763338</v>
      </c>
      <c r="N123" s="41">
        <f>'jan-mai'!M123</f>
        <v>12101070.377128925</v>
      </c>
      <c r="O123" s="41">
        <f t="shared" si="25"/>
        <v>1497661.544634413</v>
      </c>
      <c r="P123" s="4"/>
      <c r="Q123" s="4"/>
      <c r="R123" s="4"/>
      <c r="S123" s="4"/>
      <c r="T123" s="4"/>
    </row>
    <row r="124" spans="1:20" s="34" customFormat="1" ht="15" x14ac:dyDescent="0.25">
      <c r="A124" s="33">
        <v>713</v>
      </c>
      <c r="B124" s="34" t="s">
        <v>178</v>
      </c>
      <c r="C124">
        <v>150307</v>
      </c>
      <c r="D124" s="36">
        <v>9496</v>
      </c>
      <c r="E124" s="37">
        <f t="shared" si="16"/>
        <v>15828.454085930918</v>
      </c>
      <c r="F124" s="38">
        <f t="shared" si="17"/>
        <v>0.88669570198318237</v>
      </c>
      <c r="G124" s="39">
        <f t="shared" si="18"/>
        <v>1213.5607795684434</v>
      </c>
      <c r="H124" s="39">
        <f t="shared" si="19"/>
        <v>83.123516265850682</v>
      </c>
      <c r="I124" s="37">
        <f t="shared" si="20"/>
        <v>1296.6842958342941</v>
      </c>
      <c r="J124" s="40">
        <f t="shared" si="21"/>
        <v>-211.49533750724561</v>
      </c>
      <c r="K124" s="37">
        <f t="shared" si="22"/>
        <v>1085.1889583270486</v>
      </c>
      <c r="L124" s="37">
        <f t="shared" si="23"/>
        <v>12313314.073242456</v>
      </c>
      <c r="M124" s="37">
        <f t="shared" si="24"/>
        <v>10304954.348273654</v>
      </c>
      <c r="N124" s="41">
        <f>'jan-mai'!M124</f>
        <v>9964515.0009343475</v>
      </c>
      <c r="O124" s="41">
        <f t="shared" si="25"/>
        <v>340439.34733930603</v>
      </c>
      <c r="P124" s="4"/>
      <c r="Q124" s="4"/>
      <c r="R124" s="4"/>
      <c r="S124" s="4"/>
      <c r="T124" s="4"/>
    </row>
    <row r="125" spans="1:20" s="34" customFormat="1" ht="15" x14ac:dyDescent="0.25">
      <c r="A125" s="33">
        <v>714</v>
      </c>
      <c r="B125" s="34" t="s">
        <v>179</v>
      </c>
      <c r="C125">
        <v>45901</v>
      </c>
      <c r="D125" s="36">
        <v>3176</v>
      </c>
      <c r="E125" s="37">
        <f t="shared" si="16"/>
        <v>14452.455919395466</v>
      </c>
      <c r="F125" s="38">
        <f t="shared" si="17"/>
        <v>0.80961352746506565</v>
      </c>
      <c r="G125" s="39">
        <f t="shared" si="18"/>
        <v>2039.1596794897143</v>
      </c>
      <c r="H125" s="39">
        <f t="shared" si="19"/>
        <v>564.72287455325875</v>
      </c>
      <c r="I125" s="37">
        <f t="shared" si="20"/>
        <v>2603.882554042973</v>
      </c>
      <c r="J125" s="40">
        <f t="shared" si="21"/>
        <v>-211.49533750724561</v>
      </c>
      <c r="K125" s="37">
        <f t="shared" si="22"/>
        <v>2392.3872165357275</v>
      </c>
      <c r="L125" s="37">
        <f t="shared" si="23"/>
        <v>8269930.9916404821</v>
      </c>
      <c r="M125" s="37">
        <f t="shared" si="24"/>
        <v>7598221.7997174701</v>
      </c>
      <c r="N125" s="41">
        <f>'jan-mai'!M125</f>
        <v>6436359.9455525996</v>
      </c>
      <c r="O125" s="41">
        <f t="shared" si="25"/>
        <v>1161861.8541648705</v>
      </c>
      <c r="P125" s="4"/>
      <c r="Q125" s="4"/>
      <c r="R125" s="4"/>
      <c r="S125" s="4"/>
      <c r="T125" s="4"/>
    </row>
    <row r="126" spans="1:20" s="34" customFormat="1" ht="15" x14ac:dyDescent="0.25">
      <c r="A126" s="33">
        <v>716</v>
      </c>
      <c r="B126" s="34" t="s">
        <v>180</v>
      </c>
      <c r="C126">
        <v>144707</v>
      </c>
      <c r="D126" s="36">
        <v>9486</v>
      </c>
      <c r="E126" s="37">
        <f t="shared" si="16"/>
        <v>15254.796542272823</v>
      </c>
      <c r="F126" s="38">
        <f t="shared" si="17"/>
        <v>0.85455992450229845</v>
      </c>
      <c r="G126" s="39">
        <f t="shared" si="18"/>
        <v>1557.7553057633006</v>
      </c>
      <c r="H126" s="39">
        <f t="shared" si="19"/>
        <v>283.90365654618398</v>
      </c>
      <c r="I126" s="37">
        <f t="shared" si="20"/>
        <v>1841.6589623094847</v>
      </c>
      <c r="J126" s="40">
        <f t="shared" si="21"/>
        <v>-211.49533750724561</v>
      </c>
      <c r="K126" s="37">
        <f t="shared" si="22"/>
        <v>1630.1636248022392</v>
      </c>
      <c r="L126" s="37">
        <f t="shared" si="23"/>
        <v>17469976.916467771</v>
      </c>
      <c r="M126" s="37">
        <f t="shared" si="24"/>
        <v>15463732.14487404</v>
      </c>
      <c r="N126" s="41">
        <f>'jan-mai'!M126</f>
        <v>13835413.489770764</v>
      </c>
      <c r="O126" s="41">
        <f t="shared" si="25"/>
        <v>1628318.6551032756</v>
      </c>
      <c r="P126" s="4"/>
      <c r="Q126" s="4"/>
      <c r="R126" s="4"/>
      <c r="S126" s="4"/>
      <c r="T126" s="4"/>
    </row>
    <row r="127" spans="1:20" s="34" customFormat="1" ht="15" x14ac:dyDescent="0.25">
      <c r="A127" s="33">
        <v>722</v>
      </c>
      <c r="B127" s="34" t="s">
        <v>181</v>
      </c>
      <c r="C127">
        <v>395817</v>
      </c>
      <c r="D127" s="36">
        <v>21748</v>
      </c>
      <c r="E127" s="37">
        <f t="shared" si="16"/>
        <v>18200.156336214823</v>
      </c>
      <c r="F127" s="38">
        <f t="shared" si="17"/>
        <v>1.0195563199749171</v>
      </c>
      <c r="G127" s="39">
        <f t="shared" si="18"/>
        <v>-209.46057060189924</v>
      </c>
      <c r="H127" s="39">
        <f t="shared" si="19"/>
        <v>0</v>
      </c>
      <c r="I127" s="37">
        <f t="shared" si="20"/>
        <v>-209.46057060189924</v>
      </c>
      <c r="J127" s="40">
        <f t="shared" si="21"/>
        <v>-211.49533750724561</v>
      </c>
      <c r="K127" s="37">
        <f t="shared" si="22"/>
        <v>-420.95590810914484</v>
      </c>
      <c r="L127" s="37">
        <f t="shared" si="23"/>
        <v>-4555348.4894501045</v>
      </c>
      <c r="M127" s="37">
        <f t="shared" si="24"/>
        <v>-9154949.0895576812</v>
      </c>
      <c r="N127" s="41">
        <f>'jan-mai'!M127</f>
        <v>-7751472.2435914865</v>
      </c>
      <c r="O127" s="41">
        <f t="shared" si="25"/>
        <v>-1403476.8459661948</v>
      </c>
      <c r="P127" s="4"/>
      <c r="Q127" s="4"/>
      <c r="R127" s="4"/>
      <c r="S127" s="4"/>
      <c r="T127" s="4"/>
    </row>
    <row r="128" spans="1:20" s="34" customFormat="1" ht="15" x14ac:dyDescent="0.25">
      <c r="A128" s="33">
        <v>723</v>
      </c>
      <c r="B128" s="34" t="s">
        <v>182</v>
      </c>
      <c r="C128">
        <v>90986</v>
      </c>
      <c r="D128" s="36">
        <v>4928</v>
      </c>
      <c r="E128" s="37">
        <f t="shared" si="16"/>
        <v>18463.06818181818</v>
      </c>
      <c r="F128" s="38">
        <f t="shared" si="17"/>
        <v>1.0342844041094361</v>
      </c>
      <c r="G128" s="39">
        <f t="shared" si="18"/>
        <v>-367.20767796391374</v>
      </c>
      <c r="H128" s="39">
        <f t="shared" si="19"/>
        <v>0</v>
      </c>
      <c r="I128" s="37">
        <f t="shared" si="20"/>
        <v>-367.20767796391374</v>
      </c>
      <c r="J128" s="40">
        <f t="shared" si="21"/>
        <v>-211.49533750724561</v>
      </c>
      <c r="K128" s="37">
        <f t="shared" si="22"/>
        <v>-578.70301547115935</v>
      </c>
      <c r="L128" s="37">
        <f t="shared" si="23"/>
        <v>-1809599.4370061669</v>
      </c>
      <c r="M128" s="37">
        <f t="shared" si="24"/>
        <v>-2851848.4602418733</v>
      </c>
      <c r="N128" s="41">
        <f>'jan-mai'!M128</f>
        <v>-1781910.5396550852</v>
      </c>
      <c r="O128" s="41">
        <f t="shared" si="25"/>
        <v>-1069937.9205867881</v>
      </c>
      <c r="P128" s="4"/>
      <c r="Q128" s="4"/>
      <c r="R128" s="4"/>
      <c r="S128" s="4"/>
      <c r="T128" s="4"/>
    </row>
    <row r="129" spans="1:20" s="34" customFormat="1" ht="15" x14ac:dyDescent="0.25">
      <c r="A129" s="33">
        <v>728</v>
      </c>
      <c r="B129" s="34" t="s">
        <v>183</v>
      </c>
      <c r="C129">
        <v>36744</v>
      </c>
      <c r="D129" s="36">
        <v>2475</v>
      </c>
      <c r="E129" s="37">
        <f t="shared" si="16"/>
        <v>14846.060606060606</v>
      </c>
      <c r="F129" s="38">
        <f t="shared" si="17"/>
        <v>0.83166290651697394</v>
      </c>
      <c r="G129" s="39">
        <f t="shared" si="18"/>
        <v>1802.9968674906306</v>
      </c>
      <c r="H129" s="39">
        <f t="shared" si="19"/>
        <v>426.96123422045991</v>
      </c>
      <c r="I129" s="37">
        <f t="shared" si="20"/>
        <v>2229.9581017110904</v>
      </c>
      <c r="J129" s="40">
        <f t="shared" si="21"/>
        <v>-211.49533750724561</v>
      </c>
      <c r="K129" s="37">
        <f t="shared" si="22"/>
        <v>2018.4627642038449</v>
      </c>
      <c r="L129" s="37">
        <f t="shared" si="23"/>
        <v>5519146.3017349485</v>
      </c>
      <c r="M129" s="37">
        <f t="shared" si="24"/>
        <v>4995695.3414045162</v>
      </c>
      <c r="N129" s="41">
        <f>'jan-mai'!M129</f>
        <v>4344899.0129857305</v>
      </c>
      <c r="O129" s="41">
        <f t="shared" si="25"/>
        <v>650796.32841878571</v>
      </c>
      <c r="P129" s="4"/>
      <c r="Q129" s="4"/>
      <c r="R129" s="4"/>
      <c r="S129" s="4"/>
      <c r="T129" s="4"/>
    </row>
    <row r="130" spans="1:20" s="34" customFormat="1" ht="15" x14ac:dyDescent="0.25">
      <c r="A130" s="33">
        <v>805</v>
      </c>
      <c r="B130" s="34" t="s">
        <v>184</v>
      </c>
      <c r="C130">
        <v>586044</v>
      </c>
      <c r="D130" s="36">
        <v>36198</v>
      </c>
      <c r="E130" s="37">
        <f t="shared" si="16"/>
        <v>16189.955246146195</v>
      </c>
      <c r="F130" s="38">
        <f t="shared" si="17"/>
        <v>0.90694667047856636</v>
      </c>
      <c r="G130" s="39">
        <f t="shared" si="18"/>
        <v>996.66008343927706</v>
      </c>
      <c r="H130" s="39">
        <f t="shared" si="19"/>
        <v>0</v>
      </c>
      <c r="I130" s="37">
        <f t="shared" si="20"/>
        <v>996.66008343927706</v>
      </c>
      <c r="J130" s="40">
        <f t="shared" si="21"/>
        <v>-211.49533750724561</v>
      </c>
      <c r="K130" s="37">
        <f t="shared" si="22"/>
        <v>785.16474593203145</v>
      </c>
      <c r="L130" s="37">
        <f t="shared" si="23"/>
        <v>36077101.700334951</v>
      </c>
      <c r="M130" s="37">
        <f t="shared" si="24"/>
        <v>28421393.473247673</v>
      </c>
      <c r="N130" s="41">
        <f>'jan-mai'!M130</f>
        <v>30926460.109922256</v>
      </c>
      <c r="O130" s="41">
        <f t="shared" si="25"/>
        <v>-2505066.636674583</v>
      </c>
      <c r="P130" s="4"/>
      <c r="Q130" s="4"/>
      <c r="R130" s="4"/>
      <c r="S130" s="4"/>
      <c r="T130" s="4"/>
    </row>
    <row r="131" spans="1:20" s="34" customFormat="1" ht="15" x14ac:dyDescent="0.25">
      <c r="A131" s="33">
        <v>806</v>
      </c>
      <c r="B131" s="34" t="s">
        <v>185</v>
      </c>
      <c r="C131">
        <v>820260</v>
      </c>
      <c r="D131" s="36">
        <v>54316</v>
      </c>
      <c r="E131" s="37">
        <f t="shared" si="16"/>
        <v>15101.627513071655</v>
      </c>
      <c r="F131" s="38">
        <f t="shared" si="17"/>
        <v>0.84597953382533841</v>
      </c>
      <c r="G131" s="39">
        <f t="shared" si="18"/>
        <v>1649.6567232840014</v>
      </c>
      <c r="H131" s="39">
        <f t="shared" si="19"/>
        <v>337.51281676659278</v>
      </c>
      <c r="I131" s="37">
        <f t="shared" si="20"/>
        <v>1987.1695400505942</v>
      </c>
      <c r="J131" s="40">
        <f t="shared" si="21"/>
        <v>-211.49533750724561</v>
      </c>
      <c r="K131" s="37">
        <f t="shared" si="22"/>
        <v>1775.6742025433487</v>
      </c>
      <c r="L131" s="37">
        <f t="shared" si="23"/>
        <v>107935100.73738807</v>
      </c>
      <c r="M131" s="37">
        <f t="shared" si="24"/>
        <v>96447519.985344529</v>
      </c>
      <c r="N131" s="41">
        <f>'jan-mai'!M131</f>
        <v>77834788.036094144</v>
      </c>
      <c r="O131" s="41">
        <f t="shared" si="25"/>
        <v>18612731.949250385</v>
      </c>
      <c r="P131" s="4"/>
      <c r="Q131" s="4"/>
      <c r="R131" s="4"/>
      <c r="S131" s="4"/>
      <c r="T131" s="4"/>
    </row>
    <row r="132" spans="1:20" s="34" customFormat="1" ht="15" x14ac:dyDescent="0.25">
      <c r="A132" s="33">
        <v>807</v>
      </c>
      <c r="B132" s="34" t="s">
        <v>186</v>
      </c>
      <c r="C132">
        <v>187604</v>
      </c>
      <c r="D132" s="36">
        <v>12757</v>
      </c>
      <c r="E132" s="37">
        <f t="shared" si="16"/>
        <v>14705.96535235557</v>
      </c>
      <c r="F132" s="38">
        <f t="shared" si="17"/>
        <v>0.82381489693536136</v>
      </c>
      <c r="G132" s="39">
        <f t="shared" si="18"/>
        <v>1887.0540197136525</v>
      </c>
      <c r="H132" s="39">
        <f t="shared" si="19"/>
        <v>475.99457301722254</v>
      </c>
      <c r="I132" s="37">
        <f t="shared" si="20"/>
        <v>2363.048592730875</v>
      </c>
      <c r="J132" s="40">
        <f t="shared" si="21"/>
        <v>-211.49533750724561</v>
      </c>
      <c r="K132" s="37">
        <f t="shared" si="22"/>
        <v>2151.5532552236295</v>
      </c>
      <c r="L132" s="37">
        <f t="shared" si="23"/>
        <v>30145410.897467773</v>
      </c>
      <c r="M132" s="37">
        <f t="shared" si="24"/>
        <v>27447364.876887843</v>
      </c>
      <c r="N132" s="41">
        <f>'jan-mai'!M132</f>
        <v>22784062.791377362</v>
      </c>
      <c r="O132" s="41">
        <f t="shared" si="25"/>
        <v>4663302.0855104811</v>
      </c>
      <c r="P132" s="4"/>
      <c r="Q132" s="4"/>
      <c r="R132" s="4"/>
      <c r="S132" s="4"/>
      <c r="T132" s="4"/>
    </row>
    <row r="133" spans="1:20" s="34" customFormat="1" ht="15" x14ac:dyDescent="0.25">
      <c r="A133" s="33">
        <v>811</v>
      </c>
      <c r="B133" s="34" t="s">
        <v>187</v>
      </c>
      <c r="C133">
        <v>34712</v>
      </c>
      <c r="D133" s="36">
        <v>2357</v>
      </c>
      <c r="E133" s="37">
        <f t="shared" si="16"/>
        <v>14727.19558761137</v>
      </c>
      <c r="F133" s="38">
        <f t="shared" si="17"/>
        <v>0.82500419553971105</v>
      </c>
      <c r="G133" s="39">
        <f t="shared" si="18"/>
        <v>1874.3158785601725</v>
      </c>
      <c r="H133" s="39">
        <f t="shared" si="19"/>
        <v>468.56399067769257</v>
      </c>
      <c r="I133" s="37">
        <f t="shared" si="20"/>
        <v>2342.879869237865</v>
      </c>
      <c r="J133" s="40">
        <f t="shared" si="21"/>
        <v>-211.49533750724561</v>
      </c>
      <c r="K133" s="37">
        <f t="shared" si="22"/>
        <v>2131.3845317306195</v>
      </c>
      <c r="L133" s="37">
        <f t="shared" si="23"/>
        <v>5522167.8517936477</v>
      </c>
      <c r="M133" s="37">
        <f t="shared" si="24"/>
        <v>5023673.3412890704</v>
      </c>
      <c r="N133" s="41">
        <f>'jan-mai'!M133</f>
        <v>3989441.1812555022</v>
      </c>
      <c r="O133" s="41">
        <f t="shared" si="25"/>
        <v>1034232.1600335683</v>
      </c>
      <c r="P133" s="4"/>
      <c r="Q133" s="4"/>
      <c r="R133" s="4"/>
      <c r="S133" s="4"/>
      <c r="T133" s="4"/>
    </row>
    <row r="134" spans="1:20" s="34" customFormat="1" ht="15" x14ac:dyDescent="0.25">
      <c r="A134" s="33">
        <v>814</v>
      </c>
      <c r="B134" s="34" t="s">
        <v>188</v>
      </c>
      <c r="C134">
        <v>221331</v>
      </c>
      <c r="D134" s="36">
        <v>14138</v>
      </c>
      <c r="E134" s="37">
        <f t="shared" si="16"/>
        <v>15655.043146130995</v>
      </c>
      <c r="F134" s="38">
        <f t="shared" si="17"/>
        <v>0.87698137775652729</v>
      </c>
      <c r="G134" s="39">
        <f t="shared" si="18"/>
        <v>1317.6073434483976</v>
      </c>
      <c r="H134" s="39">
        <f t="shared" si="19"/>
        <v>143.81734519582395</v>
      </c>
      <c r="I134" s="37">
        <f t="shared" si="20"/>
        <v>1461.4246886442215</v>
      </c>
      <c r="J134" s="40">
        <f t="shared" si="21"/>
        <v>-211.49533750724561</v>
      </c>
      <c r="K134" s="37">
        <f t="shared" si="22"/>
        <v>1249.929351136976</v>
      </c>
      <c r="L134" s="37">
        <f t="shared" si="23"/>
        <v>20661622.248052005</v>
      </c>
      <c r="M134" s="37">
        <f t="shared" si="24"/>
        <v>17671501.166374568</v>
      </c>
      <c r="N134" s="41">
        <f>'jan-mai'!M134</f>
        <v>16751276.483067604</v>
      </c>
      <c r="O134" s="41">
        <f t="shared" si="25"/>
        <v>920224.68330696411</v>
      </c>
      <c r="P134" s="4"/>
      <c r="Q134" s="4"/>
      <c r="R134" s="4"/>
      <c r="S134" s="4"/>
      <c r="T134" s="4"/>
    </row>
    <row r="135" spans="1:20" s="34" customFormat="1" ht="15" x14ac:dyDescent="0.25">
      <c r="A135" s="33">
        <v>815</v>
      </c>
      <c r="B135" s="34" t="s">
        <v>189</v>
      </c>
      <c r="C135">
        <v>144986</v>
      </c>
      <c r="D135" s="36">
        <v>10586</v>
      </c>
      <c r="E135" s="37">
        <f t="shared" si="16"/>
        <v>13696.013602871717</v>
      </c>
      <c r="F135" s="38">
        <f t="shared" si="17"/>
        <v>0.76723831209542381</v>
      </c>
      <c r="G135" s="39">
        <f t="shared" si="18"/>
        <v>2493.0250694039642</v>
      </c>
      <c r="H135" s="39">
        <f t="shared" si="19"/>
        <v>829.47768533657108</v>
      </c>
      <c r="I135" s="37">
        <f t="shared" si="20"/>
        <v>3322.5027547405352</v>
      </c>
      <c r="J135" s="40">
        <f t="shared" si="21"/>
        <v>-211.49533750724561</v>
      </c>
      <c r="K135" s="37">
        <f t="shared" si="22"/>
        <v>3111.0074172332897</v>
      </c>
      <c r="L135" s="37">
        <f t="shared" si="23"/>
        <v>35172014.161683306</v>
      </c>
      <c r="M135" s="37">
        <f t="shared" si="24"/>
        <v>32933124.518831607</v>
      </c>
      <c r="N135" s="41">
        <f>'jan-mai'!M135</f>
        <v>29522479.717764437</v>
      </c>
      <c r="O135" s="41">
        <f t="shared" si="25"/>
        <v>3410644.8010671698</v>
      </c>
      <c r="P135" s="4"/>
      <c r="Q135" s="4"/>
      <c r="R135" s="4"/>
      <c r="S135" s="4"/>
      <c r="T135" s="4"/>
    </row>
    <row r="136" spans="1:20" s="34" customFormat="1" ht="15" x14ac:dyDescent="0.25">
      <c r="A136" s="33">
        <v>817</v>
      </c>
      <c r="B136" s="34" t="s">
        <v>190</v>
      </c>
      <c r="C136">
        <v>52144</v>
      </c>
      <c r="D136" s="36">
        <v>4148</v>
      </c>
      <c r="E136" s="37">
        <f t="shared" si="16"/>
        <v>12570.877531340406</v>
      </c>
      <c r="F136" s="38">
        <f t="shared" si="17"/>
        <v>0.70420920556632705</v>
      </c>
      <c r="G136" s="39">
        <f t="shared" si="18"/>
        <v>3168.1067123227508</v>
      </c>
      <c r="H136" s="39">
        <f t="shared" si="19"/>
        <v>1223.2753103725299</v>
      </c>
      <c r="I136" s="37">
        <f t="shared" si="20"/>
        <v>4391.3820226952812</v>
      </c>
      <c r="J136" s="40">
        <f t="shared" si="21"/>
        <v>-211.49533750724561</v>
      </c>
      <c r="K136" s="37">
        <f t="shared" si="22"/>
        <v>4179.8866851880357</v>
      </c>
      <c r="L136" s="37">
        <f t="shared" si="23"/>
        <v>18215452.630140025</v>
      </c>
      <c r="M136" s="37">
        <f t="shared" si="24"/>
        <v>17338169.97015997</v>
      </c>
      <c r="N136" s="41">
        <f>'jan-mai'!M136</f>
        <v>14686316.830652449</v>
      </c>
      <c r="O136" s="41">
        <f t="shared" si="25"/>
        <v>2651853.1395075209</v>
      </c>
      <c r="P136" s="4"/>
      <c r="Q136" s="4"/>
      <c r="R136" s="4"/>
      <c r="S136" s="4"/>
      <c r="T136" s="4"/>
    </row>
    <row r="137" spans="1:20" s="34" customFormat="1" ht="15" x14ac:dyDescent="0.25">
      <c r="A137" s="33">
        <v>819</v>
      </c>
      <c r="B137" s="34" t="s">
        <v>191</v>
      </c>
      <c r="C137">
        <v>88640</v>
      </c>
      <c r="D137" s="36">
        <v>6585</v>
      </c>
      <c r="E137" s="37">
        <f t="shared" ref="E137:E200" si="26">(C137*1000)/D137</f>
        <v>13460.895975702353</v>
      </c>
      <c r="F137" s="38">
        <f t="shared" ref="F137:F200" si="27">IF(ISNUMBER(C137),E137/E$435,"")</f>
        <v>0.75406723497445183</v>
      </c>
      <c r="G137" s="39">
        <f t="shared" ref="G137:G200" si="28">(E$435-E137)*0.6</f>
        <v>2634.0956457055822</v>
      </c>
      <c r="H137" s="39">
        <f t="shared" ref="H137:H200" si="29">IF(E137&gt;=E$435*0.9,0,IF(E137&lt;0.9*E$435,(E$435*0.9-E137)*0.35))</f>
        <v>911.76885484584841</v>
      </c>
      <c r="I137" s="37">
        <f t="shared" ref="I137:I200" si="30">G137+H137</f>
        <v>3545.8645005514309</v>
      </c>
      <c r="J137" s="40">
        <f t="shared" ref="J137:J200" si="31">I$437</f>
        <v>-211.49533750724561</v>
      </c>
      <c r="K137" s="37">
        <f t="shared" ref="K137:K200" si="32">I137+J137</f>
        <v>3334.3691630441854</v>
      </c>
      <c r="L137" s="37">
        <f t="shared" ref="L137:L200" si="33">(I137*D137)</f>
        <v>23349517.736131173</v>
      </c>
      <c r="M137" s="37">
        <f t="shared" ref="M137:M200" si="34">(K137*D137)</f>
        <v>21956820.938645959</v>
      </c>
      <c r="N137" s="41">
        <f>'jan-mai'!M137</f>
        <v>18020220.101216588</v>
      </c>
      <c r="O137" s="41">
        <f t="shared" ref="O137:O200" si="35">M137-N137</f>
        <v>3936600.8374293707</v>
      </c>
      <c r="P137" s="4"/>
      <c r="Q137" s="4"/>
      <c r="R137" s="4"/>
      <c r="S137" s="4"/>
      <c r="T137" s="4"/>
    </row>
    <row r="138" spans="1:20" s="34" customFormat="1" ht="15" x14ac:dyDescent="0.25">
      <c r="A138" s="33">
        <v>821</v>
      </c>
      <c r="B138" s="34" t="s">
        <v>192</v>
      </c>
      <c r="C138">
        <v>82075</v>
      </c>
      <c r="D138" s="36">
        <v>6262</v>
      </c>
      <c r="E138" s="37">
        <f t="shared" si="26"/>
        <v>13106.83487703609</v>
      </c>
      <c r="F138" s="38">
        <f t="shared" si="27"/>
        <v>0.73423305200734401</v>
      </c>
      <c r="G138" s="39">
        <f t="shared" si="28"/>
        <v>2846.5323049053404</v>
      </c>
      <c r="H138" s="39">
        <f t="shared" si="29"/>
        <v>1035.6902393790406</v>
      </c>
      <c r="I138" s="37">
        <f t="shared" si="30"/>
        <v>3882.222544284381</v>
      </c>
      <c r="J138" s="40">
        <f t="shared" si="31"/>
        <v>-211.49533750724561</v>
      </c>
      <c r="K138" s="37">
        <f t="shared" si="32"/>
        <v>3670.7272067771355</v>
      </c>
      <c r="L138" s="37">
        <f t="shared" si="33"/>
        <v>24310477.572308794</v>
      </c>
      <c r="M138" s="37">
        <f t="shared" si="34"/>
        <v>22986093.768838424</v>
      </c>
      <c r="N138" s="41">
        <f>'jan-mai'!M138</f>
        <v>18956206.290632993</v>
      </c>
      <c r="O138" s="41">
        <f t="shared" si="35"/>
        <v>4029887.4782054313</v>
      </c>
      <c r="P138" s="4"/>
      <c r="Q138" s="4"/>
      <c r="R138" s="4"/>
      <c r="S138" s="4"/>
      <c r="T138" s="4"/>
    </row>
    <row r="139" spans="1:20" s="34" customFormat="1" ht="15" x14ac:dyDescent="0.25">
      <c r="A139" s="33">
        <v>822</v>
      </c>
      <c r="B139" s="34" t="s">
        <v>193</v>
      </c>
      <c r="C139">
        <v>61739</v>
      </c>
      <c r="D139" s="36">
        <v>4303</v>
      </c>
      <c r="E139" s="37">
        <f t="shared" si="26"/>
        <v>14347.896816174762</v>
      </c>
      <c r="F139" s="38">
        <f t="shared" si="27"/>
        <v>0.80375622093811794</v>
      </c>
      <c r="G139" s="39">
        <f t="shared" si="28"/>
        <v>2101.8951414221374</v>
      </c>
      <c r="H139" s="39">
        <f t="shared" si="29"/>
        <v>601.31856068050547</v>
      </c>
      <c r="I139" s="37">
        <f t="shared" si="30"/>
        <v>2703.2137021026429</v>
      </c>
      <c r="J139" s="40">
        <f t="shared" si="31"/>
        <v>-211.49533750724561</v>
      </c>
      <c r="K139" s="37">
        <f t="shared" si="32"/>
        <v>2491.7183645953974</v>
      </c>
      <c r="L139" s="37">
        <f t="shared" si="33"/>
        <v>11631928.560147673</v>
      </c>
      <c r="M139" s="37">
        <f t="shared" si="34"/>
        <v>10721864.122853994</v>
      </c>
      <c r="N139" s="41">
        <f>'jan-mai'!M139</f>
        <v>8959465.2536879219</v>
      </c>
      <c r="O139" s="41">
        <f t="shared" si="35"/>
        <v>1762398.8691660725</v>
      </c>
      <c r="P139" s="4"/>
      <c r="Q139" s="4"/>
      <c r="R139" s="4"/>
      <c r="S139" s="4"/>
      <c r="T139" s="4"/>
    </row>
    <row r="140" spans="1:20" s="34" customFormat="1" ht="15" x14ac:dyDescent="0.25">
      <c r="A140" s="33">
        <v>826</v>
      </c>
      <c r="B140" s="34" t="s">
        <v>194</v>
      </c>
      <c r="C140">
        <v>128836</v>
      </c>
      <c r="D140" s="36">
        <v>5894</v>
      </c>
      <c r="E140" s="37">
        <f t="shared" si="26"/>
        <v>21858.839497794368</v>
      </c>
      <c r="F140" s="38">
        <f t="shared" si="27"/>
        <v>1.2245124462446562</v>
      </c>
      <c r="G140" s="39">
        <f t="shared" si="28"/>
        <v>-2404.6704675496262</v>
      </c>
      <c r="H140" s="39">
        <f t="shared" si="29"/>
        <v>0</v>
      </c>
      <c r="I140" s="37">
        <f t="shared" si="30"/>
        <v>-2404.6704675496262</v>
      </c>
      <c r="J140" s="40">
        <f t="shared" si="31"/>
        <v>-211.49533750724561</v>
      </c>
      <c r="K140" s="37">
        <f t="shared" si="32"/>
        <v>-2616.1658050568717</v>
      </c>
      <c r="L140" s="37">
        <f t="shared" si="33"/>
        <v>-14173127.735737497</v>
      </c>
      <c r="M140" s="37">
        <f t="shared" si="34"/>
        <v>-15419681.255005201</v>
      </c>
      <c r="N140" s="41">
        <f>'jan-mai'!M140</f>
        <v>-16703277.662485199</v>
      </c>
      <c r="O140" s="41">
        <f t="shared" si="35"/>
        <v>1283596.4074799977</v>
      </c>
      <c r="P140" s="4"/>
      <c r="Q140" s="4"/>
      <c r="R140" s="4"/>
      <c r="S140" s="4"/>
      <c r="T140" s="4"/>
    </row>
    <row r="141" spans="1:20" s="34" customFormat="1" ht="15" x14ac:dyDescent="0.25">
      <c r="A141" s="33">
        <v>827</v>
      </c>
      <c r="B141" s="34" t="s">
        <v>195</v>
      </c>
      <c r="C141">
        <v>27891</v>
      </c>
      <c r="D141" s="36">
        <v>1593</v>
      </c>
      <c r="E141" s="37">
        <f t="shared" si="26"/>
        <v>17508.474576271186</v>
      </c>
      <c r="F141" s="38">
        <f t="shared" si="27"/>
        <v>0.98080893249458656</v>
      </c>
      <c r="G141" s="39">
        <f t="shared" si="28"/>
        <v>205.54848536428253</v>
      </c>
      <c r="H141" s="39">
        <f t="shared" si="29"/>
        <v>0</v>
      </c>
      <c r="I141" s="37">
        <f t="shared" si="30"/>
        <v>205.54848536428253</v>
      </c>
      <c r="J141" s="40">
        <f t="shared" si="31"/>
        <v>-211.49533750724561</v>
      </c>
      <c r="K141" s="37">
        <f t="shared" si="32"/>
        <v>-5.9468521429630812</v>
      </c>
      <c r="L141" s="37">
        <f t="shared" si="33"/>
        <v>327438.73718530207</v>
      </c>
      <c r="M141" s="37">
        <f t="shared" si="34"/>
        <v>-9473.3354637401881</v>
      </c>
      <c r="N141" s="41">
        <f>'jan-mai'!M141</f>
        <v>-609452.61559873144</v>
      </c>
      <c r="O141" s="41">
        <f t="shared" si="35"/>
        <v>599979.28013499128</v>
      </c>
      <c r="P141" s="4"/>
      <c r="Q141" s="4"/>
      <c r="R141" s="4"/>
      <c r="S141" s="4"/>
      <c r="T141" s="4"/>
    </row>
    <row r="142" spans="1:20" s="34" customFormat="1" ht="15" x14ac:dyDescent="0.25">
      <c r="A142" s="33">
        <v>828</v>
      </c>
      <c r="B142" s="34" t="s">
        <v>196</v>
      </c>
      <c r="C142">
        <v>46343</v>
      </c>
      <c r="D142" s="36">
        <v>2979</v>
      </c>
      <c r="E142" s="37">
        <f t="shared" si="26"/>
        <v>15556.562604900973</v>
      </c>
      <c r="F142" s="38">
        <f t="shared" si="27"/>
        <v>0.87146458678227456</v>
      </c>
      <c r="G142" s="39">
        <f t="shared" si="28"/>
        <v>1376.6956681864103</v>
      </c>
      <c r="H142" s="39">
        <f t="shared" si="29"/>
        <v>178.28553462633135</v>
      </c>
      <c r="I142" s="37">
        <f t="shared" si="30"/>
        <v>1554.9812028127417</v>
      </c>
      <c r="J142" s="40">
        <f t="shared" si="31"/>
        <v>-211.49533750724561</v>
      </c>
      <c r="K142" s="37">
        <f t="shared" si="32"/>
        <v>1343.4858653054962</v>
      </c>
      <c r="L142" s="37">
        <f t="shared" si="33"/>
        <v>4632289.0031791572</v>
      </c>
      <c r="M142" s="37">
        <f t="shared" si="34"/>
        <v>4002244.392745073</v>
      </c>
      <c r="N142" s="41">
        <f>'jan-mai'!M142</f>
        <v>2914245.1756301024</v>
      </c>
      <c r="O142" s="41">
        <f t="shared" si="35"/>
        <v>1087999.2171149706</v>
      </c>
      <c r="P142" s="4"/>
      <c r="Q142" s="4"/>
      <c r="R142" s="4"/>
      <c r="S142" s="4"/>
      <c r="T142" s="4"/>
    </row>
    <row r="143" spans="1:20" s="34" customFormat="1" ht="15" x14ac:dyDescent="0.25">
      <c r="A143" s="33">
        <v>829</v>
      </c>
      <c r="B143" s="34" t="s">
        <v>197</v>
      </c>
      <c r="C143">
        <v>38572</v>
      </c>
      <c r="D143" s="36">
        <v>2442</v>
      </c>
      <c r="E143" s="37">
        <f t="shared" si="26"/>
        <v>15795.249795249796</v>
      </c>
      <c r="F143" s="38">
        <f t="shared" si="27"/>
        <v>0.88483562760860901</v>
      </c>
      <c r="G143" s="39">
        <f t="shared" si="28"/>
        <v>1233.4833539771166</v>
      </c>
      <c r="H143" s="39">
        <f t="shared" si="29"/>
        <v>94.745018004243406</v>
      </c>
      <c r="I143" s="37">
        <f t="shared" si="30"/>
        <v>1328.2283719813599</v>
      </c>
      <c r="J143" s="40">
        <f t="shared" si="31"/>
        <v>-211.49533750724561</v>
      </c>
      <c r="K143" s="37">
        <f t="shared" si="32"/>
        <v>1116.7330344741144</v>
      </c>
      <c r="L143" s="37">
        <f t="shared" si="33"/>
        <v>3243533.684378481</v>
      </c>
      <c r="M143" s="37">
        <f t="shared" si="34"/>
        <v>2727062.0701857875</v>
      </c>
      <c r="N143" s="41">
        <f>'jan-mai'!M143</f>
        <v>2007879.0261459239</v>
      </c>
      <c r="O143" s="41">
        <f t="shared" si="35"/>
        <v>719183.04403986363</v>
      </c>
      <c r="P143" s="4"/>
      <c r="Q143" s="4"/>
      <c r="R143" s="4"/>
      <c r="S143" s="4"/>
      <c r="T143" s="4"/>
    </row>
    <row r="144" spans="1:20" s="34" customFormat="1" ht="15" x14ac:dyDescent="0.25">
      <c r="A144" s="33">
        <v>830</v>
      </c>
      <c r="B144" s="34" t="s">
        <v>198</v>
      </c>
      <c r="C144">
        <v>25992</v>
      </c>
      <c r="D144" s="36">
        <v>1476</v>
      </c>
      <c r="E144" s="37">
        <f t="shared" si="26"/>
        <v>17609.756097560974</v>
      </c>
      <c r="F144" s="38">
        <f t="shared" si="27"/>
        <v>0.98648263184200402</v>
      </c>
      <c r="G144" s="39">
        <f t="shared" si="28"/>
        <v>144.77957259040994</v>
      </c>
      <c r="H144" s="39">
        <f t="shared" si="29"/>
        <v>0</v>
      </c>
      <c r="I144" s="37">
        <f t="shared" si="30"/>
        <v>144.77957259040994</v>
      </c>
      <c r="J144" s="40">
        <f t="shared" si="31"/>
        <v>-211.49533750724561</v>
      </c>
      <c r="K144" s="37">
        <f t="shared" si="32"/>
        <v>-66.715764916835667</v>
      </c>
      <c r="L144" s="37">
        <f t="shared" si="33"/>
        <v>213694.64914344507</v>
      </c>
      <c r="M144" s="37">
        <f t="shared" si="34"/>
        <v>-98472.469017249445</v>
      </c>
      <c r="N144" s="41">
        <f>'jan-mai'!M144</f>
        <v>-681344.79637396685</v>
      </c>
      <c r="O144" s="41">
        <f t="shared" si="35"/>
        <v>582872.32735671743</v>
      </c>
      <c r="P144" s="4"/>
      <c r="Q144" s="4"/>
      <c r="R144" s="4"/>
      <c r="S144" s="4"/>
      <c r="T144" s="4"/>
    </row>
    <row r="145" spans="1:20" s="34" customFormat="1" ht="15" x14ac:dyDescent="0.25">
      <c r="A145" s="33">
        <v>831</v>
      </c>
      <c r="B145" s="34" t="s">
        <v>199</v>
      </c>
      <c r="C145">
        <v>21324</v>
      </c>
      <c r="D145" s="36">
        <v>1319</v>
      </c>
      <c r="E145" s="37">
        <f t="shared" si="26"/>
        <v>16166.793025018953</v>
      </c>
      <c r="F145" s="38">
        <f t="shared" si="27"/>
        <v>0.90564914377062566</v>
      </c>
      <c r="G145" s="39">
        <f t="shared" si="28"/>
        <v>1010.5574161156226</v>
      </c>
      <c r="H145" s="39">
        <f t="shared" si="29"/>
        <v>0</v>
      </c>
      <c r="I145" s="37">
        <f t="shared" si="30"/>
        <v>1010.5574161156226</v>
      </c>
      <c r="J145" s="40">
        <f t="shared" si="31"/>
        <v>-211.49533750724561</v>
      </c>
      <c r="K145" s="37">
        <f t="shared" si="32"/>
        <v>799.06207860837696</v>
      </c>
      <c r="L145" s="37">
        <f t="shared" si="33"/>
        <v>1332925.2318565061</v>
      </c>
      <c r="M145" s="37">
        <f t="shared" si="34"/>
        <v>1053962.8816844493</v>
      </c>
      <c r="N145" s="41">
        <f>'jan-mai'!M145</f>
        <v>459369.11489345366</v>
      </c>
      <c r="O145" s="41">
        <f t="shared" si="35"/>
        <v>594593.76679099561</v>
      </c>
      <c r="P145" s="4"/>
      <c r="Q145" s="4"/>
      <c r="R145" s="4"/>
      <c r="S145" s="4"/>
      <c r="T145" s="4"/>
    </row>
    <row r="146" spans="1:20" s="34" customFormat="1" ht="15" x14ac:dyDescent="0.25">
      <c r="A146" s="33">
        <v>833</v>
      </c>
      <c r="B146" s="34" t="s">
        <v>200</v>
      </c>
      <c r="C146">
        <v>55461</v>
      </c>
      <c r="D146" s="36">
        <v>2228</v>
      </c>
      <c r="E146" s="37">
        <f t="shared" si="26"/>
        <v>24892.728904847398</v>
      </c>
      <c r="F146" s="38">
        <f t="shared" si="27"/>
        <v>1.3944681906857603</v>
      </c>
      <c r="G146" s="39">
        <f t="shared" si="28"/>
        <v>-4225.0041117814444</v>
      </c>
      <c r="H146" s="39">
        <f t="shared" si="29"/>
        <v>0</v>
      </c>
      <c r="I146" s="37">
        <f t="shared" si="30"/>
        <v>-4225.0041117814444</v>
      </c>
      <c r="J146" s="40">
        <f t="shared" si="31"/>
        <v>-211.49533750724561</v>
      </c>
      <c r="K146" s="37">
        <f t="shared" si="32"/>
        <v>-4436.4994492886899</v>
      </c>
      <c r="L146" s="37">
        <f t="shared" si="33"/>
        <v>-9413309.1610490587</v>
      </c>
      <c r="M146" s="37">
        <f t="shared" si="34"/>
        <v>-9884520.7730152011</v>
      </c>
      <c r="N146" s="41">
        <f>'jan-mai'!M146</f>
        <v>-10228299.326775877</v>
      </c>
      <c r="O146" s="41">
        <f t="shared" si="35"/>
        <v>343778.55376067571</v>
      </c>
      <c r="P146" s="4"/>
      <c r="Q146" s="4"/>
      <c r="R146" s="4"/>
      <c r="S146" s="4"/>
      <c r="T146" s="4"/>
    </row>
    <row r="147" spans="1:20" s="34" customFormat="1" ht="15" x14ac:dyDescent="0.25">
      <c r="A147" s="33">
        <v>834</v>
      </c>
      <c r="B147" s="34" t="s">
        <v>201</v>
      </c>
      <c r="C147">
        <v>99369</v>
      </c>
      <c r="D147" s="36">
        <v>3726</v>
      </c>
      <c r="E147" s="37">
        <f t="shared" si="26"/>
        <v>26669.082125603865</v>
      </c>
      <c r="F147" s="38">
        <f t="shared" si="27"/>
        <v>1.4939778937494823</v>
      </c>
      <c r="G147" s="39">
        <f t="shared" si="28"/>
        <v>-5290.8160442353246</v>
      </c>
      <c r="H147" s="39">
        <f t="shared" si="29"/>
        <v>0</v>
      </c>
      <c r="I147" s="37">
        <f t="shared" si="30"/>
        <v>-5290.8160442353246</v>
      </c>
      <c r="J147" s="40">
        <f t="shared" si="31"/>
        <v>-211.49533750724561</v>
      </c>
      <c r="K147" s="37">
        <f t="shared" si="32"/>
        <v>-5502.3113817425701</v>
      </c>
      <c r="L147" s="37">
        <f t="shared" si="33"/>
        <v>-19713580.580820821</v>
      </c>
      <c r="M147" s="37">
        <f t="shared" si="34"/>
        <v>-20501612.208372816</v>
      </c>
      <c r="N147" s="41">
        <f>'jan-mai'!M147</f>
        <v>-20015787.473773301</v>
      </c>
      <c r="O147" s="41">
        <f t="shared" si="35"/>
        <v>-485824.7345995158</v>
      </c>
      <c r="P147" s="4"/>
      <c r="Q147" s="4"/>
      <c r="R147" s="4"/>
      <c r="S147" s="4"/>
      <c r="T147" s="4"/>
    </row>
    <row r="148" spans="1:20" s="34" customFormat="1" ht="15" x14ac:dyDescent="0.25">
      <c r="A148" s="33">
        <v>901</v>
      </c>
      <c r="B148" s="34" t="s">
        <v>202</v>
      </c>
      <c r="C148">
        <v>99882</v>
      </c>
      <c r="D148" s="36">
        <v>6936</v>
      </c>
      <c r="E148" s="37">
        <f t="shared" si="26"/>
        <v>14400.519031141868</v>
      </c>
      <c r="F148" s="38">
        <f t="shared" si="27"/>
        <v>0.80670406989335119</v>
      </c>
      <c r="G148" s="39">
        <f t="shared" si="28"/>
        <v>2070.3218124418731</v>
      </c>
      <c r="H148" s="39">
        <f t="shared" si="29"/>
        <v>582.9007854420181</v>
      </c>
      <c r="I148" s="37">
        <f t="shared" si="30"/>
        <v>2653.2225978838915</v>
      </c>
      <c r="J148" s="40">
        <f t="shared" si="31"/>
        <v>-211.49533750724561</v>
      </c>
      <c r="K148" s="37">
        <f t="shared" si="32"/>
        <v>2441.727260376646</v>
      </c>
      <c r="L148" s="37">
        <f t="shared" si="33"/>
        <v>18402751.93892267</v>
      </c>
      <c r="M148" s="37">
        <f t="shared" si="34"/>
        <v>16935820.277972415</v>
      </c>
      <c r="N148" s="41">
        <f>'jan-mai'!M148</f>
        <v>14721428.143058198</v>
      </c>
      <c r="O148" s="41">
        <f t="shared" si="35"/>
        <v>2214392.1349142175</v>
      </c>
      <c r="P148" s="4"/>
      <c r="Q148" s="4"/>
      <c r="R148" s="4"/>
      <c r="S148" s="4"/>
      <c r="T148" s="4"/>
    </row>
    <row r="149" spans="1:20" s="34" customFormat="1" ht="15" x14ac:dyDescent="0.25">
      <c r="A149" s="33">
        <v>904</v>
      </c>
      <c r="B149" s="34" t="s">
        <v>203</v>
      </c>
      <c r="C149">
        <v>372521</v>
      </c>
      <c r="D149" s="36">
        <v>22692</v>
      </c>
      <c r="E149" s="37">
        <f t="shared" si="26"/>
        <v>16416.402256301779</v>
      </c>
      <c r="F149" s="38">
        <f t="shared" si="27"/>
        <v>0.91963202746553641</v>
      </c>
      <c r="G149" s="39">
        <f t="shared" si="28"/>
        <v>860.79187734592699</v>
      </c>
      <c r="H149" s="39">
        <f t="shared" si="29"/>
        <v>0</v>
      </c>
      <c r="I149" s="37">
        <f t="shared" si="30"/>
        <v>860.79187734592699</v>
      </c>
      <c r="J149" s="40">
        <f t="shared" si="31"/>
        <v>-211.49533750724561</v>
      </c>
      <c r="K149" s="37">
        <f t="shared" si="32"/>
        <v>649.29653983868138</v>
      </c>
      <c r="L149" s="37">
        <f t="shared" si="33"/>
        <v>19533089.280733775</v>
      </c>
      <c r="M149" s="37">
        <f t="shared" si="34"/>
        <v>14733837.082019359</v>
      </c>
      <c r="N149" s="41">
        <f>'jan-mai'!M149</f>
        <v>13189703.98420186</v>
      </c>
      <c r="O149" s="41">
        <f t="shared" si="35"/>
        <v>1544133.0978174992</v>
      </c>
      <c r="P149" s="4"/>
      <c r="Q149" s="4"/>
      <c r="R149" s="4"/>
      <c r="S149" s="4"/>
      <c r="T149" s="4"/>
    </row>
    <row r="150" spans="1:20" s="34" customFormat="1" ht="15" x14ac:dyDescent="0.25">
      <c r="A150" s="33">
        <v>906</v>
      </c>
      <c r="B150" s="34" t="s">
        <v>204</v>
      </c>
      <c r="C150">
        <v>665412</v>
      </c>
      <c r="D150" s="36">
        <v>44576</v>
      </c>
      <c r="E150" s="37">
        <f t="shared" si="26"/>
        <v>14927.584350323044</v>
      </c>
      <c r="F150" s="38">
        <f t="shared" si="27"/>
        <v>0.83622979304010769</v>
      </c>
      <c r="G150" s="39">
        <f t="shared" si="28"/>
        <v>1754.0826209331676</v>
      </c>
      <c r="H150" s="39">
        <f t="shared" si="29"/>
        <v>398.42792372860646</v>
      </c>
      <c r="I150" s="37">
        <f t="shared" si="30"/>
        <v>2152.510544661774</v>
      </c>
      <c r="J150" s="40">
        <f t="shared" si="31"/>
        <v>-211.49533750724561</v>
      </c>
      <c r="K150" s="37">
        <f t="shared" si="32"/>
        <v>1941.0152071545285</v>
      </c>
      <c r="L150" s="37">
        <f t="shared" si="33"/>
        <v>95950310.038843244</v>
      </c>
      <c r="M150" s="37">
        <f t="shared" si="34"/>
        <v>86522693.874120265</v>
      </c>
      <c r="N150" s="41">
        <f>'jan-mai'!M150</f>
        <v>74850466.162768483</v>
      </c>
      <c r="O150" s="41">
        <f t="shared" si="35"/>
        <v>11672227.711351782</v>
      </c>
      <c r="P150" s="4"/>
      <c r="Q150" s="4"/>
      <c r="R150" s="4"/>
      <c r="S150" s="4"/>
      <c r="T150" s="4"/>
    </row>
    <row r="151" spans="1:20" s="34" customFormat="1" ht="15" x14ac:dyDescent="0.25">
      <c r="A151" s="33">
        <v>911</v>
      </c>
      <c r="B151" s="34" t="s">
        <v>205</v>
      </c>
      <c r="C151">
        <v>29972</v>
      </c>
      <c r="D151" s="36">
        <v>2511</v>
      </c>
      <c r="E151" s="37">
        <f t="shared" si="26"/>
        <v>11936.280366387893</v>
      </c>
      <c r="F151" s="38">
        <f t="shared" si="27"/>
        <v>0.66865964553985202</v>
      </c>
      <c r="G151" s="39">
        <f t="shared" si="28"/>
        <v>3548.8650112942582</v>
      </c>
      <c r="H151" s="39">
        <f t="shared" si="29"/>
        <v>1445.3843181059094</v>
      </c>
      <c r="I151" s="37">
        <f t="shared" si="30"/>
        <v>4994.2493294001679</v>
      </c>
      <c r="J151" s="40">
        <f t="shared" si="31"/>
        <v>-211.49533750724561</v>
      </c>
      <c r="K151" s="37">
        <f t="shared" si="32"/>
        <v>4782.7539918929224</v>
      </c>
      <c r="L151" s="37">
        <f t="shared" si="33"/>
        <v>12540560.066123821</v>
      </c>
      <c r="M151" s="37">
        <f t="shared" si="34"/>
        <v>12009495.273643129</v>
      </c>
      <c r="N151" s="41">
        <f>'jan-mai'!M151</f>
        <v>10408684.453174615</v>
      </c>
      <c r="O151" s="41">
        <f t="shared" si="35"/>
        <v>1600810.8204685133</v>
      </c>
      <c r="P151" s="4"/>
      <c r="Q151" s="4"/>
      <c r="R151" s="4"/>
      <c r="S151" s="4"/>
      <c r="T151" s="4"/>
    </row>
    <row r="152" spans="1:20" s="34" customFormat="1" ht="15" x14ac:dyDescent="0.25">
      <c r="A152" s="33">
        <v>912</v>
      </c>
      <c r="B152" s="34" t="s">
        <v>206</v>
      </c>
      <c r="C152">
        <v>27303</v>
      </c>
      <c r="D152" s="36">
        <v>2104</v>
      </c>
      <c r="E152" s="37">
        <f t="shared" si="26"/>
        <v>12976.711026615969</v>
      </c>
      <c r="F152" s="38">
        <f t="shared" si="27"/>
        <v>0.72694363143180096</v>
      </c>
      <c r="G152" s="39">
        <f t="shared" si="28"/>
        <v>2924.6066151574128</v>
      </c>
      <c r="H152" s="39">
        <f t="shared" si="29"/>
        <v>1081.2335870260829</v>
      </c>
      <c r="I152" s="37">
        <f t="shared" si="30"/>
        <v>4005.8402021834954</v>
      </c>
      <c r="J152" s="40">
        <f t="shared" si="31"/>
        <v>-211.49533750724561</v>
      </c>
      <c r="K152" s="37">
        <f t="shared" si="32"/>
        <v>3794.3448646762499</v>
      </c>
      <c r="L152" s="37">
        <f t="shared" si="33"/>
        <v>8428287.7853940744</v>
      </c>
      <c r="M152" s="37">
        <f t="shared" si="34"/>
        <v>7983301.5952788303</v>
      </c>
      <c r="N152" s="41">
        <f>'jan-mai'!M152</f>
        <v>7771237.9488169616</v>
      </c>
      <c r="O152" s="41">
        <f t="shared" si="35"/>
        <v>212063.64646186866</v>
      </c>
      <c r="P152" s="4"/>
      <c r="Q152" s="4"/>
      <c r="R152" s="4"/>
      <c r="S152" s="4"/>
      <c r="T152" s="4"/>
    </row>
    <row r="153" spans="1:20" s="34" customFormat="1" ht="15" x14ac:dyDescent="0.25">
      <c r="A153" s="33">
        <v>914</v>
      </c>
      <c r="B153" s="34" t="s">
        <v>207</v>
      </c>
      <c r="C153">
        <v>83539</v>
      </c>
      <c r="D153" s="36">
        <v>6051</v>
      </c>
      <c r="E153" s="37">
        <f t="shared" si="26"/>
        <v>13805.817220294166</v>
      </c>
      <c r="F153" s="38">
        <f t="shared" si="27"/>
        <v>0.77338941157122365</v>
      </c>
      <c r="G153" s="39">
        <f t="shared" si="28"/>
        <v>2427.1428989504948</v>
      </c>
      <c r="H153" s="39">
        <f t="shared" si="29"/>
        <v>791.04641923871395</v>
      </c>
      <c r="I153" s="37">
        <f t="shared" si="30"/>
        <v>3218.1893181892087</v>
      </c>
      <c r="J153" s="40">
        <f t="shared" si="31"/>
        <v>-211.49533750724561</v>
      </c>
      <c r="K153" s="37">
        <f t="shared" si="32"/>
        <v>3006.6939806819632</v>
      </c>
      <c r="L153" s="37">
        <f t="shared" si="33"/>
        <v>19473263.564362902</v>
      </c>
      <c r="M153" s="37">
        <f t="shared" si="34"/>
        <v>18193505.277106561</v>
      </c>
      <c r="N153" s="41">
        <f>'jan-mai'!M153</f>
        <v>16804069.405081484</v>
      </c>
      <c r="O153" s="41">
        <f t="shared" si="35"/>
        <v>1389435.8720250763</v>
      </c>
      <c r="P153" s="4"/>
      <c r="Q153" s="4"/>
      <c r="R153" s="4"/>
      <c r="S153" s="4"/>
      <c r="T153" s="4"/>
    </row>
    <row r="154" spans="1:20" s="34" customFormat="1" ht="15" x14ac:dyDescent="0.25">
      <c r="A154" s="33">
        <v>919</v>
      </c>
      <c r="B154" s="34" t="s">
        <v>208</v>
      </c>
      <c r="C154">
        <v>79628</v>
      </c>
      <c r="D154" s="36">
        <v>5713</v>
      </c>
      <c r="E154" s="37">
        <f t="shared" si="26"/>
        <v>13938.036058113075</v>
      </c>
      <c r="F154" s="38">
        <f t="shared" si="27"/>
        <v>0.78079619144870038</v>
      </c>
      <c r="G154" s="39">
        <f t="shared" si="28"/>
        <v>2347.8115962591492</v>
      </c>
      <c r="H154" s="39">
        <f t="shared" si="29"/>
        <v>744.76982600209567</v>
      </c>
      <c r="I154" s="37">
        <f t="shared" si="30"/>
        <v>3092.5814222612448</v>
      </c>
      <c r="J154" s="40">
        <f t="shared" si="31"/>
        <v>-211.49533750724561</v>
      </c>
      <c r="K154" s="37">
        <f t="shared" si="32"/>
        <v>2881.0860847539993</v>
      </c>
      <c r="L154" s="37">
        <f t="shared" si="33"/>
        <v>17667917.665378492</v>
      </c>
      <c r="M154" s="37">
        <f t="shared" si="34"/>
        <v>16459644.802199598</v>
      </c>
      <c r="N154" s="41">
        <f>'jan-mai'!M154</f>
        <v>13895828.327752525</v>
      </c>
      <c r="O154" s="41">
        <f t="shared" si="35"/>
        <v>2563816.4744470734</v>
      </c>
      <c r="P154" s="4"/>
      <c r="Q154" s="4"/>
      <c r="R154" s="4"/>
      <c r="S154" s="4"/>
      <c r="T154" s="4"/>
    </row>
    <row r="155" spans="1:20" s="34" customFormat="1" ht="15" x14ac:dyDescent="0.25">
      <c r="A155" s="33">
        <v>926</v>
      </c>
      <c r="B155" s="34" t="s">
        <v>209</v>
      </c>
      <c r="C155">
        <v>167467</v>
      </c>
      <c r="D155" s="36">
        <v>10702</v>
      </c>
      <c r="E155" s="37">
        <f t="shared" si="26"/>
        <v>15648.196598766586</v>
      </c>
      <c r="F155" s="38">
        <f t="shared" si="27"/>
        <v>0.87659784035682364</v>
      </c>
      <c r="G155" s="39">
        <f t="shared" si="28"/>
        <v>1321.7152718670425</v>
      </c>
      <c r="H155" s="39">
        <f t="shared" si="29"/>
        <v>146.21363677336683</v>
      </c>
      <c r="I155" s="37">
        <f t="shared" si="30"/>
        <v>1467.9289086404092</v>
      </c>
      <c r="J155" s="40">
        <f t="shared" si="31"/>
        <v>-211.49533750724561</v>
      </c>
      <c r="K155" s="37">
        <f t="shared" si="32"/>
        <v>1256.4335711331637</v>
      </c>
      <c r="L155" s="37">
        <f t="shared" si="33"/>
        <v>15709775.180269659</v>
      </c>
      <c r="M155" s="37">
        <f t="shared" si="34"/>
        <v>13446352.078267118</v>
      </c>
      <c r="N155" s="41">
        <f>'jan-mai'!M155</f>
        <v>12633277.24726194</v>
      </c>
      <c r="O155" s="41">
        <f t="shared" si="35"/>
        <v>813074.83100517839</v>
      </c>
      <c r="P155" s="4"/>
      <c r="Q155" s="4"/>
      <c r="R155" s="4"/>
      <c r="S155" s="4"/>
      <c r="T155" s="4"/>
    </row>
    <row r="156" spans="1:20" s="34" customFormat="1" ht="15" x14ac:dyDescent="0.25">
      <c r="A156" s="33">
        <v>928</v>
      </c>
      <c r="B156" s="34" t="s">
        <v>210</v>
      </c>
      <c r="C156">
        <v>63633</v>
      </c>
      <c r="D156" s="36">
        <v>5178</v>
      </c>
      <c r="E156" s="37">
        <f t="shared" si="26"/>
        <v>12289.107763615295</v>
      </c>
      <c r="F156" s="38">
        <f t="shared" si="27"/>
        <v>0.68842471766660673</v>
      </c>
      <c r="G156" s="39">
        <f t="shared" si="28"/>
        <v>3337.1685729578171</v>
      </c>
      <c r="H156" s="39">
        <f t="shared" si="29"/>
        <v>1321.8947290763188</v>
      </c>
      <c r="I156" s="37">
        <f t="shared" si="30"/>
        <v>4659.0633020341356</v>
      </c>
      <c r="J156" s="40">
        <f t="shared" si="31"/>
        <v>-211.49533750724561</v>
      </c>
      <c r="K156" s="37">
        <f t="shared" si="32"/>
        <v>4447.5679645268901</v>
      </c>
      <c r="L156" s="37">
        <f t="shared" si="33"/>
        <v>24124629.777932756</v>
      </c>
      <c r="M156" s="37">
        <f t="shared" si="34"/>
        <v>23029506.920320239</v>
      </c>
      <c r="N156" s="41">
        <f>'jan-mai'!M156</f>
        <v>19573222.480501067</v>
      </c>
      <c r="O156" s="41">
        <f t="shared" si="35"/>
        <v>3456284.439819172</v>
      </c>
      <c r="P156" s="4"/>
      <c r="Q156" s="4"/>
      <c r="R156" s="4"/>
      <c r="S156" s="4"/>
      <c r="T156" s="4"/>
    </row>
    <row r="157" spans="1:20" s="34" customFormat="1" ht="15" x14ac:dyDescent="0.25">
      <c r="A157" s="33">
        <v>929</v>
      </c>
      <c r="B157" s="34" t="s">
        <v>211</v>
      </c>
      <c r="C157">
        <v>30814</v>
      </c>
      <c r="D157" s="36">
        <v>1856</v>
      </c>
      <c r="E157" s="37">
        <f t="shared" si="26"/>
        <v>16602.370689655174</v>
      </c>
      <c r="F157" s="38">
        <f t="shared" si="27"/>
        <v>0.93004981113940577</v>
      </c>
      <c r="G157" s="39">
        <f t="shared" si="28"/>
        <v>749.21081733388996</v>
      </c>
      <c r="H157" s="39">
        <f t="shared" si="29"/>
        <v>0</v>
      </c>
      <c r="I157" s="37">
        <f t="shared" si="30"/>
        <v>749.21081733388996</v>
      </c>
      <c r="J157" s="40">
        <f t="shared" si="31"/>
        <v>-211.49533750724561</v>
      </c>
      <c r="K157" s="37">
        <f t="shared" si="32"/>
        <v>537.71547982664435</v>
      </c>
      <c r="L157" s="37">
        <f t="shared" si="33"/>
        <v>1390535.2769716997</v>
      </c>
      <c r="M157" s="37">
        <f t="shared" si="34"/>
        <v>997999.93055825192</v>
      </c>
      <c r="N157" s="41">
        <f>'jan-mai'!M157</f>
        <v>144197.3292208114</v>
      </c>
      <c r="O157" s="41">
        <f t="shared" si="35"/>
        <v>853802.60133744054</v>
      </c>
      <c r="P157" s="4"/>
      <c r="Q157" s="4"/>
      <c r="R157" s="4"/>
      <c r="S157" s="4"/>
      <c r="T157" s="4"/>
    </row>
    <row r="158" spans="1:20" s="34" customFormat="1" ht="15" x14ac:dyDescent="0.25">
      <c r="A158" s="33">
        <v>935</v>
      </c>
      <c r="B158" s="34" t="s">
        <v>212</v>
      </c>
      <c r="C158">
        <v>18314</v>
      </c>
      <c r="D158" s="36">
        <v>1342</v>
      </c>
      <c r="E158" s="37">
        <f t="shared" si="26"/>
        <v>13646.795827123697</v>
      </c>
      <c r="F158" s="38">
        <f t="shared" si="27"/>
        <v>0.76448117675042937</v>
      </c>
      <c r="G158" s="39">
        <f t="shared" si="28"/>
        <v>2522.5557348527764</v>
      </c>
      <c r="H158" s="39">
        <f t="shared" si="29"/>
        <v>846.70390684837821</v>
      </c>
      <c r="I158" s="37">
        <f t="shared" si="30"/>
        <v>3369.2596417011546</v>
      </c>
      <c r="J158" s="40">
        <f t="shared" si="31"/>
        <v>-211.49533750724561</v>
      </c>
      <c r="K158" s="37">
        <f t="shared" si="32"/>
        <v>3157.7643041939091</v>
      </c>
      <c r="L158" s="37">
        <f t="shared" si="33"/>
        <v>4521546.4391629491</v>
      </c>
      <c r="M158" s="37">
        <f t="shared" si="34"/>
        <v>4237719.6962282257</v>
      </c>
      <c r="N158" s="41">
        <f>'jan-mai'!M158</f>
        <v>2909712.7981522642</v>
      </c>
      <c r="O158" s="41">
        <f t="shared" si="35"/>
        <v>1328006.8980759615</v>
      </c>
      <c r="P158" s="4"/>
      <c r="Q158" s="4"/>
      <c r="R158" s="4"/>
      <c r="S158" s="4"/>
      <c r="T158" s="4"/>
    </row>
    <row r="159" spans="1:20" s="34" customFormat="1" ht="15" x14ac:dyDescent="0.25">
      <c r="A159" s="33">
        <v>937</v>
      </c>
      <c r="B159" s="34" t="s">
        <v>213</v>
      </c>
      <c r="C159">
        <v>47695</v>
      </c>
      <c r="D159" s="36">
        <v>3614</v>
      </c>
      <c r="E159" s="37">
        <f t="shared" si="26"/>
        <v>13197.288323187604</v>
      </c>
      <c r="F159" s="38">
        <f t="shared" si="27"/>
        <v>0.73930017236519407</v>
      </c>
      <c r="G159" s="39">
        <f t="shared" si="28"/>
        <v>2792.260237214432</v>
      </c>
      <c r="H159" s="39">
        <f t="shared" si="29"/>
        <v>1004.0315332260105</v>
      </c>
      <c r="I159" s="37">
        <f t="shared" si="30"/>
        <v>3796.2917704404426</v>
      </c>
      <c r="J159" s="40">
        <f t="shared" si="31"/>
        <v>-211.49533750724561</v>
      </c>
      <c r="K159" s="37">
        <f t="shared" si="32"/>
        <v>3584.7964329331971</v>
      </c>
      <c r="L159" s="37">
        <f t="shared" si="33"/>
        <v>13719798.45837176</v>
      </c>
      <c r="M159" s="37">
        <f t="shared" si="34"/>
        <v>12955454.308620574</v>
      </c>
      <c r="N159" s="41">
        <f>'jan-mai'!M159</f>
        <v>10729416.134517349</v>
      </c>
      <c r="O159" s="41">
        <f t="shared" si="35"/>
        <v>2226038.1741032247</v>
      </c>
      <c r="P159" s="4"/>
      <c r="Q159" s="4"/>
      <c r="R159" s="4"/>
      <c r="S159" s="4"/>
      <c r="T159" s="4"/>
    </row>
    <row r="160" spans="1:20" s="34" customFormat="1" ht="15" x14ac:dyDescent="0.25">
      <c r="A160" s="33">
        <v>938</v>
      </c>
      <c r="B160" s="34" t="s">
        <v>214</v>
      </c>
      <c r="C160">
        <v>18482</v>
      </c>
      <c r="D160" s="36">
        <v>1200</v>
      </c>
      <c r="E160" s="37">
        <f t="shared" si="26"/>
        <v>15401.666666666666</v>
      </c>
      <c r="F160" s="38">
        <f t="shared" si="27"/>
        <v>0.86278745622098418</v>
      </c>
      <c r="G160" s="39">
        <f t="shared" si="28"/>
        <v>1469.6332311269946</v>
      </c>
      <c r="H160" s="39">
        <f t="shared" si="29"/>
        <v>232.4991130083389</v>
      </c>
      <c r="I160" s="37">
        <f t="shared" si="30"/>
        <v>1702.1323441353334</v>
      </c>
      <c r="J160" s="40">
        <f t="shared" si="31"/>
        <v>-211.49533750724561</v>
      </c>
      <c r="K160" s="37">
        <f t="shared" si="32"/>
        <v>1490.6370066280879</v>
      </c>
      <c r="L160" s="37">
        <f t="shared" si="33"/>
        <v>2042558.8129624</v>
      </c>
      <c r="M160" s="37">
        <f t="shared" si="34"/>
        <v>1788764.4079537054</v>
      </c>
      <c r="N160" s="41">
        <f>'jan-mai'!M160</f>
        <v>1027331.3396294456</v>
      </c>
      <c r="O160" s="41">
        <f t="shared" si="35"/>
        <v>761433.06832425983</v>
      </c>
      <c r="P160" s="4"/>
      <c r="Q160" s="4"/>
      <c r="R160" s="4"/>
      <c r="S160" s="4"/>
      <c r="T160" s="4"/>
    </row>
    <row r="161" spans="1:20" s="34" customFormat="1" ht="15" x14ac:dyDescent="0.25">
      <c r="A161" s="33">
        <v>940</v>
      </c>
      <c r="B161" s="34" t="s">
        <v>215</v>
      </c>
      <c r="C161">
        <v>32186</v>
      </c>
      <c r="D161" s="36">
        <v>1246</v>
      </c>
      <c r="E161" s="37">
        <f t="shared" si="26"/>
        <v>25831.460674157304</v>
      </c>
      <c r="F161" s="38">
        <f t="shared" si="27"/>
        <v>1.447055096560669</v>
      </c>
      <c r="G161" s="39">
        <f t="shared" si="28"/>
        <v>-4788.2431733673884</v>
      </c>
      <c r="H161" s="39">
        <f t="shared" si="29"/>
        <v>0</v>
      </c>
      <c r="I161" s="37">
        <f t="shared" si="30"/>
        <v>-4788.2431733673884</v>
      </c>
      <c r="J161" s="40">
        <f t="shared" si="31"/>
        <v>-211.49533750724561</v>
      </c>
      <c r="K161" s="37">
        <f t="shared" si="32"/>
        <v>-4999.7385108746339</v>
      </c>
      <c r="L161" s="37">
        <f t="shared" si="33"/>
        <v>-5966150.9940157663</v>
      </c>
      <c r="M161" s="37">
        <f t="shared" si="34"/>
        <v>-6229674.1845497936</v>
      </c>
      <c r="N161" s="41">
        <f>'jan-mai'!M161</f>
        <v>-6463209.7671287013</v>
      </c>
      <c r="O161" s="41">
        <f t="shared" si="35"/>
        <v>233535.58257890772</v>
      </c>
      <c r="P161" s="4"/>
      <c r="Q161" s="4"/>
      <c r="R161" s="4"/>
      <c r="S161" s="4"/>
      <c r="T161" s="4"/>
    </row>
    <row r="162" spans="1:20" s="34" customFormat="1" ht="15" x14ac:dyDescent="0.25">
      <c r="A162" s="33">
        <v>941</v>
      </c>
      <c r="B162" s="34" t="s">
        <v>216</v>
      </c>
      <c r="C162">
        <v>54777</v>
      </c>
      <c r="D162" s="36">
        <v>952</v>
      </c>
      <c r="E162" s="37">
        <f t="shared" si="26"/>
        <v>57538.865546218491</v>
      </c>
      <c r="F162" s="38">
        <f t="shared" si="27"/>
        <v>3.2232752800646951</v>
      </c>
      <c r="G162" s="39">
        <f t="shared" si="28"/>
        <v>-23812.686096604099</v>
      </c>
      <c r="H162" s="39">
        <f t="shared" si="29"/>
        <v>0</v>
      </c>
      <c r="I162" s="37">
        <f t="shared" si="30"/>
        <v>-23812.686096604099</v>
      </c>
      <c r="J162" s="40">
        <f t="shared" si="31"/>
        <v>-211.49533750724561</v>
      </c>
      <c r="K162" s="37">
        <f t="shared" si="32"/>
        <v>-24024.181434111346</v>
      </c>
      <c r="L162" s="37">
        <f t="shared" si="33"/>
        <v>-22669677.163967103</v>
      </c>
      <c r="M162" s="37">
        <f t="shared" si="34"/>
        <v>-22871020.725274</v>
      </c>
      <c r="N162" s="41">
        <f>'jan-mai'!M162</f>
        <v>-22387584.990615185</v>
      </c>
      <c r="O162" s="41">
        <f t="shared" si="35"/>
        <v>-483435.73465881497</v>
      </c>
      <c r="P162" s="4"/>
      <c r="Q162" s="4"/>
      <c r="R162" s="4"/>
      <c r="S162" s="4"/>
      <c r="T162" s="4"/>
    </row>
    <row r="163" spans="1:20" s="34" customFormat="1" ht="15" x14ac:dyDescent="0.25">
      <c r="A163" s="33">
        <v>1001</v>
      </c>
      <c r="B163" s="34" t="s">
        <v>217</v>
      </c>
      <c r="C163">
        <v>1411547</v>
      </c>
      <c r="D163" s="36">
        <v>89268</v>
      </c>
      <c r="E163" s="37">
        <f t="shared" si="26"/>
        <v>15812.463592776807</v>
      </c>
      <c r="F163" s="38">
        <f t="shared" si="27"/>
        <v>0.88579992899894977</v>
      </c>
      <c r="G163" s="39">
        <f t="shared" si="28"/>
        <v>1223.1550754609102</v>
      </c>
      <c r="H163" s="39">
        <f t="shared" si="29"/>
        <v>88.720188869789666</v>
      </c>
      <c r="I163" s="37">
        <f t="shared" si="30"/>
        <v>1311.8752643306998</v>
      </c>
      <c r="J163" s="40">
        <f t="shared" si="31"/>
        <v>-211.49533750724561</v>
      </c>
      <c r="K163" s="37">
        <f t="shared" si="32"/>
        <v>1100.3799268234543</v>
      </c>
      <c r="L163" s="37">
        <f t="shared" si="33"/>
        <v>117108481.09627292</v>
      </c>
      <c r="M163" s="37">
        <f t="shared" si="34"/>
        <v>98228715.307676122</v>
      </c>
      <c r="N163" s="41">
        <f>'jan-mai'!M163</f>
        <v>82315429.855034545</v>
      </c>
      <c r="O163" s="41">
        <f t="shared" si="35"/>
        <v>15913285.452641577</v>
      </c>
      <c r="P163" s="4"/>
      <c r="Q163" s="4"/>
      <c r="R163" s="4"/>
      <c r="S163" s="4"/>
      <c r="T163" s="4"/>
    </row>
    <row r="164" spans="1:20" s="34" customFormat="1" ht="15" x14ac:dyDescent="0.25">
      <c r="A164" s="33">
        <v>1002</v>
      </c>
      <c r="B164" s="34" t="s">
        <v>218</v>
      </c>
      <c r="C164">
        <v>227394</v>
      </c>
      <c r="D164" s="36">
        <v>15600</v>
      </c>
      <c r="E164" s="37">
        <f t="shared" si="26"/>
        <v>14576.538461538461</v>
      </c>
      <c r="F164" s="38">
        <f t="shared" si="27"/>
        <v>0.81656451940730057</v>
      </c>
      <c r="G164" s="39">
        <f t="shared" si="28"/>
        <v>1964.7101542039177</v>
      </c>
      <c r="H164" s="39">
        <f t="shared" si="29"/>
        <v>521.29398480321072</v>
      </c>
      <c r="I164" s="37">
        <f t="shared" si="30"/>
        <v>2486.0041390071283</v>
      </c>
      <c r="J164" s="40">
        <f t="shared" si="31"/>
        <v>-211.49533750724561</v>
      </c>
      <c r="K164" s="37">
        <f t="shared" si="32"/>
        <v>2274.5088014998828</v>
      </c>
      <c r="L164" s="37">
        <f t="shared" si="33"/>
        <v>38781664.568511203</v>
      </c>
      <c r="M164" s="37">
        <f t="shared" si="34"/>
        <v>35482337.30339817</v>
      </c>
      <c r="N164" s="41">
        <f>'jan-mai'!M164</f>
        <v>31599107.415182814</v>
      </c>
      <c r="O164" s="41">
        <f t="shared" si="35"/>
        <v>3883229.8882153556</v>
      </c>
      <c r="P164" s="4"/>
      <c r="Q164" s="4"/>
      <c r="R164" s="4"/>
      <c r="S164" s="4"/>
      <c r="T164" s="4"/>
    </row>
    <row r="165" spans="1:20" s="34" customFormat="1" ht="15" x14ac:dyDescent="0.25">
      <c r="A165" s="33">
        <v>1003</v>
      </c>
      <c r="B165" s="34" t="s">
        <v>219</v>
      </c>
      <c r="C165">
        <v>138356</v>
      </c>
      <c r="D165" s="36">
        <v>9769</v>
      </c>
      <c r="E165" s="37">
        <f t="shared" si="26"/>
        <v>14162.75975023032</v>
      </c>
      <c r="F165" s="38">
        <f t="shared" si="27"/>
        <v>0.79338500971562553</v>
      </c>
      <c r="G165" s="39">
        <f t="shared" si="28"/>
        <v>2212.9773809888025</v>
      </c>
      <c r="H165" s="39">
        <f t="shared" si="29"/>
        <v>666.11653376106005</v>
      </c>
      <c r="I165" s="37">
        <f t="shared" si="30"/>
        <v>2879.0939147498625</v>
      </c>
      <c r="J165" s="40">
        <f t="shared" si="31"/>
        <v>-211.49533750724561</v>
      </c>
      <c r="K165" s="37">
        <f t="shared" si="32"/>
        <v>2667.598577242617</v>
      </c>
      <c r="L165" s="37">
        <f t="shared" si="33"/>
        <v>28125868.453191407</v>
      </c>
      <c r="M165" s="37">
        <f t="shared" si="34"/>
        <v>26059770.501083124</v>
      </c>
      <c r="N165" s="41">
        <f>'jan-mai'!M165</f>
        <v>22642171.255700044</v>
      </c>
      <c r="O165" s="41">
        <f t="shared" si="35"/>
        <v>3417599.2453830801</v>
      </c>
      <c r="P165" s="4"/>
      <c r="Q165" s="4"/>
      <c r="R165" s="4"/>
      <c r="S165" s="4"/>
      <c r="T165" s="4"/>
    </row>
    <row r="166" spans="1:20" s="34" customFormat="1" ht="15" x14ac:dyDescent="0.25">
      <c r="A166" s="33">
        <v>1004</v>
      </c>
      <c r="B166" s="34" t="s">
        <v>220</v>
      </c>
      <c r="C166">
        <v>144524</v>
      </c>
      <c r="D166" s="36">
        <v>9090</v>
      </c>
      <c r="E166" s="37">
        <f t="shared" si="26"/>
        <v>15899.229922992299</v>
      </c>
      <c r="F166" s="38">
        <f t="shared" si="27"/>
        <v>0.8906605004521857</v>
      </c>
      <c r="G166" s="39">
        <f t="shared" si="28"/>
        <v>1171.0952773316149</v>
      </c>
      <c r="H166" s="39">
        <f t="shared" si="29"/>
        <v>58.351973294367319</v>
      </c>
      <c r="I166" s="37">
        <f t="shared" si="30"/>
        <v>1229.4472506259822</v>
      </c>
      <c r="J166" s="40">
        <f t="shared" si="31"/>
        <v>-211.49533750724561</v>
      </c>
      <c r="K166" s="37">
        <f t="shared" si="32"/>
        <v>1017.9519131187366</v>
      </c>
      <c r="L166" s="37">
        <f t="shared" si="33"/>
        <v>11175675.508190177</v>
      </c>
      <c r="M166" s="37">
        <f t="shared" si="34"/>
        <v>9253182.8902493156</v>
      </c>
      <c r="N166" s="41">
        <f>'jan-mai'!M166</f>
        <v>9172573.6476930492</v>
      </c>
      <c r="O166" s="41">
        <f t="shared" si="35"/>
        <v>80609.242556266487</v>
      </c>
      <c r="P166" s="4"/>
      <c r="Q166" s="4"/>
      <c r="R166" s="4"/>
      <c r="S166" s="4"/>
      <c r="T166" s="4"/>
    </row>
    <row r="167" spans="1:20" s="34" customFormat="1" ht="15" x14ac:dyDescent="0.25">
      <c r="A167" s="33">
        <v>1014</v>
      </c>
      <c r="B167" s="34" t="s">
        <v>221</v>
      </c>
      <c r="C167">
        <v>187925</v>
      </c>
      <c r="D167" s="36">
        <v>14425</v>
      </c>
      <c r="E167" s="37">
        <f t="shared" si="26"/>
        <v>13027.729636048527</v>
      </c>
      <c r="F167" s="38">
        <f t="shared" si="27"/>
        <v>0.7298016478533299</v>
      </c>
      <c r="G167" s="39">
        <f t="shared" si="28"/>
        <v>2893.9954494978779</v>
      </c>
      <c r="H167" s="39">
        <f t="shared" si="29"/>
        <v>1063.3770737246875</v>
      </c>
      <c r="I167" s="37">
        <f t="shared" si="30"/>
        <v>3957.3725232225652</v>
      </c>
      <c r="J167" s="40">
        <f t="shared" si="31"/>
        <v>-211.49533750724561</v>
      </c>
      <c r="K167" s="37">
        <f t="shared" si="32"/>
        <v>3745.8771857153197</v>
      </c>
      <c r="L167" s="37">
        <f t="shared" si="33"/>
        <v>57085098.647485502</v>
      </c>
      <c r="M167" s="37">
        <f t="shared" si="34"/>
        <v>54034278.403943487</v>
      </c>
      <c r="N167" s="41">
        <f>'jan-mai'!M167</f>
        <v>45016454.853462286</v>
      </c>
      <c r="O167" s="41">
        <f t="shared" si="35"/>
        <v>9017823.5504812002</v>
      </c>
      <c r="P167" s="4"/>
      <c r="Q167" s="4"/>
      <c r="R167" s="4"/>
      <c r="S167" s="4"/>
      <c r="T167" s="4"/>
    </row>
    <row r="168" spans="1:20" s="34" customFormat="1" ht="15" x14ac:dyDescent="0.25">
      <c r="A168" s="33">
        <v>1017</v>
      </c>
      <c r="B168" s="34" t="s">
        <v>222</v>
      </c>
      <c r="C168">
        <v>80328</v>
      </c>
      <c r="D168" s="36">
        <v>6568</v>
      </c>
      <c r="E168" s="37">
        <f t="shared" si="26"/>
        <v>12230.207064555419</v>
      </c>
      <c r="F168" s="38">
        <f t="shared" si="27"/>
        <v>0.68512515370308502</v>
      </c>
      <c r="G168" s="39">
        <f t="shared" si="28"/>
        <v>3372.5089923937426</v>
      </c>
      <c r="H168" s="39">
        <f t="shared" si="29"/>
        <v>1342.5099737472751</v>
      </c>
      <c r="I168" s="37">
        <f t="shared" si="30"/>
        <v>4715.0189661410177</v>
      </c>
      <c r="J168" s="40">
        <f t="shared" si="31"/>
        <v>-211.49533750724561</v>
      </c>
      <c r="K168" s="37">
        <f t="shared" si="32"/>
        <v>4503.5236286337722</v>
      </c>
      <c r="L168" s="37">
        <f t="shared" si="33"/>
        <v>30968244.569614206</v>
      </c>
      <c r="M168" s="37">
        <f t="shared" si="34"/>
        <v>29579143.192866616</v>
      </c>
      <c r="N168" s="41">
        <f>'jan-mai'!M168</f>
        <v>24670382.532238506</v>
      </c>
      <c r="O168" s="41">
        <f t="shared" si="35"/>
        <v>4908760.6606281102</v>
      </c>
      <c r="P168" s="4"/>
      <c r="Q168" s="4"/>
      <c r="R168" s="4"/>
      <c r="S168" s="4"/>
      <c r="T168" s="4"/>
    </row>
    <row r="169" spans="1:20" s="34" customFormat="1" ht="15" x14ac:dyDescent="0.25">
      <c r="A169" s="33">
        <v>1018</v>
      </c>
      <c r="B169" s="34" t="s">
        <v>223</v>
      </c>
      <c r="C169">
        <v>171063</v>
      </c>
      <c r="D169" s="36">
        <v>11321</v>
      </c>
      <c r="E169" s="37">
        <f t="shared" si="26"/>
        <v>15110.237611518418</v>
      </c>
      <c r="F169" s="38">
        <f t="shared" si="27"/>
        <v>0.846461863763875</v>
      </c>
      <c r="G169" s="39">
        <f t="shared" si="28"/>
        <v>1644.4906642159435</v>
      </c>
      <c r="H169" s="39">
        <f t="shared" si="29"/>
        <v>334.49928231022574</v>
      </c>
      <c r="I169" s="37">
        <f t="shared" si="30"/>
        <v>1978.9899465261692</v>
      </c>
      <c r="J169" s="40">
        <f t="shared" si="31"/>
        <v>-211.49533750724561</v>
      </c>
      <c r="K169" s="37">
        <f t="shared" si="32"/>
        <v>1767.4946090189237</v>
      </c>
      <c r="L169" s="37">
        <f t="shared" si="33"/>
        <v>22404145.184622761</v>
      </c>
      <c r="M169" s="37">
        <f t="shared" si="34"/>
        <v>20009806.468703236</v>
      </c>
      <c r="N169" s="41">
        <f>'jan-mai'!M169</f>
        <v>17490915.788287476</v>
      </c>
      <c r="O169" s="41">
        <f t="shared" si="35"/>
        <v>2518890.6804157607</v>
      </c>
      <c r="P169" s="4"/>
      <c r="Q169" s="4"/>
      <c r="R169" s="4"/>
      <c r="S169" s="4"/>
      <c r="T169" s="4"/>
    </row>
    <row r="170" spans="1:20" s="34" customFormat="1" ht="15" x14ac:dyDescent="0.25">
      <c r="A170" s="33">
        <v>1021</v>
      </c>
      <c r="B170" s="34" t="s">
        <v>224</v>
      </c>
      <c r="C170">
        <v>32331</v>
      </c>
      <c r="D170" s="36">
        <v>2309</v>
      </c>
      <c r="E170" s="37">
        <f t="shared" si="26"/>
        <v>14002.165439584236</v>
      </c>
      <c r="F170" s="38">
        <f t="shared" si="27"/>
        <v>0.78438866147847175</v>
      </c>
      <c r="G170" s="39">
        <f t="shared" si="28"/>
        <v>2309.3339673764526</v>
      </c>
      <c r="H170" s="39">
        <f t="shared" si="29"/>
        <v>722.32454248718932</v>
      </c>
      <c r="I170" s="37">
        <f t="shared" si="30"/>
        <v>3031.6585098636419</v>
      </c>
      <c r="J170" s="40">
        <f t="shared" si="31"/>
        <v>-211.49533750724561</v>
      </c>
      <c r="K170" s="37">
        <f t="shared" si="32"/>
        <v>2820.1631723563964</v>
      </c>
      <c r="L170" s="37">
        <f t="shared" si="33"/>
        <v>7000099.4992751488</v>
      </c>
      <c r="M170" s="37">
        <f t="shared" si="34"/>
        <v>6511756.7649709191</v>
      </c>
      <c r="N170" s="41">
        <f>'jan-mai'!M170</f>
        <v>4917993.927670327</v>
      </c>
      <c r="O170" s="41">
        <f t="shared" si="35"/>
        <v>1593762.8373005921</v>
      </c>
      <c r="P170" s="4"/>
      <c r="Q170" s="4"/>
      <c r="R170" s="4"/>
      <c r="S170" s="4"/>
      <c r="T170" s="4"/>
    </row>
    <row r="171" spans="1:20" s="34" customFormat="1" ht="15" x14ac:dyDescent="0.25">
      <c r="A171" s="33">
        <v>1026</v>
      </c>
      <c r="B171" s="34" t="s">
        <v>225</v>
      </c>
      <c r="C171">
        <v>27153</v>
      </c>
      <c r="D171" s="36">
        <v>937</v>
      </c>
      <c r="E171" s="37">
        <f t="shared" si="26"/>
        <v>28978.655282817504</v>
      </c>
      <c r="F171" s="38">
        <f t="shared" si="27"/>
        <v>1.6233580960610474</v>
      </c>
      <c r="G171" s="39">
        <f t="shared" si="28"/>
        <v>-6676.5599385635078</v>
      </c>
      <c r="H171" s="39">
        <f t="shared" si="29"/>
        <v>0</v>
      </c>
      <c r="I171" s="37">
        <f t="shared" si="30"/>
        <v>-6676.5599385635078</v>
      </c>
      <c r="J171" s="40">
        <f t="shared" si="31"/>
        <v>-211.49533750724561</v>
      </c>
      <c r="K171" s="37">
        <f t="shared" si="32"/>
        <v>-6888.0552760707533</v>
      </c>
      <c r="L171" s="37">
        <f t="shared" si="33"/>
        <v>-6255936.662434007</v>
      </c>
      <c r="M171" s="37">
        <f t="shared" si="34"/>
        <v>-6454107.7936782958</v>
      </c>
      <c r="N171" s="41">
        <f>'jan-mai'!M171</f>
        <v>-6470032.7060991898</v>
      </c>
      <c r="O171" s="41">
        <f t="shared" si="35"/>
        <v>15924.912420894019</v>
      </c>
      <c r="P171" s="4"/>
      <c r="Q171" s="4"/>
      <c r="R171" s="4"/>
      <c r="S171" s="4"/>
      <c r="T171" s="4"/>
    </row>
    <row r="172" spans="1:20" s="34" customFormat="1" ht="15" x14ac:dyDescent="0.25">
      <c r="A172" s="33">
        <v>1027</v>
      </c>
      <c r="B172" s="34" t="s">
        <v>226</v>
      </c>
      <c r="C172">
        <v>24102</v>
      </c>
      <c r="D172" s="36">
        <v>1765</v>
      </c>
      <c r="E172" s="37">
        <f t="shared" si="26"/>
        <v>13655.524079320114</v>
      </c>
      <c r="F172" s="38">
        <f t="shared" si="27"/>
        <v>0.76497012555530775</v>
      </c>
      <c r="G172" s="39">
        <f t="shared" si="28"/>
        <v>2517.3187835349258</v>
      </c>
      <c r="H172" s="39">
        <f t="shared" si="29"/>
        <v>843.64901857963218</v>
      </c>
      <c r="I172" s="37">
        <f t="shared" si="30"/>
        <v>3360.9678021145583</v>
      </c>
      <c r="J172" s="40">
        <f t="shared" si="31"/>
        <v>-211.49533750724561</v>
      </c>
      <c r="K172" s="37">
        <f t="shared" si="32"/>
        <v>3149.4724646073128</v>
      </c>
      <c r="L172" s="37">
        <f t="shared" si="33"/>
        <v>5932108.1707321955</v>
      </c>
      <c r="M172" s="37">
        <f t="shared" si="34"/>
        <v>5558818.9000319075</v>
      </c>
      <c r="N172" s="41">
        <f>'jan-mai'!M172</f>
        <v>4614441.720371644</v>
      </c>
      <c r="O172" s="41">
        <f t="shared" si="35"/>
        <v>944377.17966026347</v>
      </c>
      <c r="P172" s="4"/>
      <c r="Q172" s="4"/>
      <c r="R172" s="4"/>
      <c r="S172" s="4"/>
      <c r="T172" s="4"/>
    </row>
    <row r="173" spans="1:20" s="34" customFormat="1" ht="15" x14ac:dyDescent="0.25">
      <c r="A173" s="33">
        <v>1029</v>
      </c>
      <c r="B173" s="34" t="s">
        <v>227</v>
      </c>
      <c r="C173">
        <v>67582</v>
      </c>
      <c r="D173" s="36">
        <v>4950</v>
      </c>
      <c r="E173" s="37">
        <f t="shared" si="26"/>
        <v>13652.929292929293</v>
      </c>
      <c r="F173" s="38">
        <f t="shared" si="27"/>
        <v>0.76482476796524779</v>
      </c>
      <c r="G173" s="39">
        <f t="shared" si="28"/>
        <v>2518.8756553694184</v>
      </c>
      <c r="H173" s="39">
        <f t="shared" si="29"/>
        <v>844.55719381641939</v>
      </c>
      <c r="I173" s="37">
        <f t="shared" si="30"/>
        <v>3363.4328491858378</v>
      </c>
      <c r="J173" s="40">
        <f t="shared" si="31"/>
        <v>-211.49533750724561</v>
      </c>
      <c r="K173" s="37">
        <f t="shared" si="32"/>
        <v>3151.9375116785923</v>
      </c>
      <c r="L173" s="37">
        <f t="shared" si="33"/>
        <v>16648992.603469897</v>
      </c>
      <c r="M173" s="37">
        <f t="shared" si="34"/>
        <v>15602090.682809032</v>
      </c>
      <c r="N173" s="41">
        <f>'jan-mai'!M173</f>
        <v>14274848.025971465</v>
      </c>
      <c r="O173" s="41">
        <f t="shared" si="35"/>
        <v>1327242.6568375677</v>
      </c>
      <c r="P173" s="4"/>
      <c r="Q173" s="4"/>
      <c r="R173" s="4"/>
      <c r="S173" s="4"/>
      <c r="T173" s="4"/>
    </row>
    <row r="174" spans="1:20" s="34" customFormat="1" ht="15" x14ac:dyDescent="0.25">
      <c r="A174" s="33">
        <v>1032</v>
      </c>
      <c r="B174" s="34" t="s">
        <v>228</v>
      </c>
      <c r="C174">
        <v>114087</v>
      </c>
      <c r="D174" s="36">
        <v>8588</v>
      </c>
      <c r="E174" s="37">
        <f t="shared" si="26"/>
        <v>13284.466697717746</v>
      </c>
      <c r="F174" s="38">
        <f t="shared" si="27"/>
        <v>0.74418382616878731</v>
      </c>
      <c r="G174" s="39">
        <f t="shared" si="28"/>
        <v>2739.9532124963466</v>
      </c>
      <c r="H174" s="39">
        <f t="shared" si="29"/>
        <v>973.51910214046097</v>
      </c>
      <c r="I174" s="37">
        <f t="shared" si="30"/>
        <v>3713.4723146368078</v>
      </c>
      <c r="J174" s="40">
        <f t="shared" si="31"/>
        <v>-211.49533750724561</v>
      </c>
      <c r="K174" s="37">
        <f t="shared" si="32"/>
        <v>3501.9769771295623</v>
      </c>
      <c r="L174" s="37">
        <f t="shared" si="33"/>
        <v>31891300.238100905</v>
      </c>
      <c r="M174" s="37">
        <f t="shared" si="34"/>
        <v>30074978.279588681</v>
      </c>
      <c r="N174" s="41">
        <f>'jan-mai'!M174</f>
        <v>26628087.787281401</v>
      </c>
      <c r="O174" s="41">
        <f t="shared" si="35"/>
        <v>3446890.4923072793</v>
      </c>
      <c r="P174" s="4"/>
      <c r="Q174" s="4"/>
      <c r="R174" s="4"/>
      <c r="S174" s="4"/>
      <c r="T174" s="4"/>
    </row>
    <row r="175" spans="1:20" s="34" customFormat="1" ht="15" x14ac:dyDescent="0.25">
      <c r="A175" s="33">
        <v>1034</v>
      </c>
      <c r="B175" s="34" t="s">
        <v>229</v>
      </c>
      <c r="C175">
        <v>23194</v>
      </c>
      <c r="D175" s="36">
        <v>1702</v>
      </c>
      <c r="E175" s="37">
        <f t="shared" si="26"/>
        <v>13627.497062279672</v>
      </c>
      <c r="F175" s="38">
        <f t="shared" si="27"/>
        <v>0.76340007737408588</v>
      </c>
      <c r="G175" s="39">
        <f t="shared" si="28"/>
        <v>2534.1349937591913</v>
      </c>
      <c r="H175" s="39">
        <f t="shared" si="29"/>
        <v>853.45847454378691</v>
      </c>
      <c r="I175" s="37">
        <f t="shared" si="30"/>
        <v>3387.5934683029782</v>
      </c>
      <c r="J175" s="40">
        <f t="shared" si="31"/>
        <v>-211.49533750724561</v>
      </c>
      <c r="K175" s="37">
        <f t="shared" si="32"/>
        <v>3176.0981307957327</v>
      </c>
      <c r="L175" s="37">
        <f t="shared" si="33"/>
        <v>5765684.0830516685</v>
      </c>
      <c r="M175" s="37">
        <f t="shared" si="34"/>
        <v>5405719.0186143368</v>
      </c>
      <c r="N175" s="41">
        <f>'jan-mai'!M175</f>
        <v>4758717.2000410976</v>
      </c>
      <c r="O175" s="41">
        <f t="shared" si="35"/>
        <v>647001.81857323926</v>
      </c>
      <c r="P175" s="4"/>
      <c r="Q175" s="4"/>
      <c r="R175" s="4"/>
      <c r="S175" s="4"/>
      <c r="T175" s="4"/>
    </row>
    <row r="176" spans="1:20" s="34" customFormat="1" ht="15" x14ac:dyDescent="0.25">
      <c r="A176" s="33">
        <v>1037</v>
      </c>
      <c r="B176" s="34" t="s">
        <v>230</v>
      </c>
      <c r="C176">
        <v>101589</v>
      </c>
      <c r="D176" s="36">
        <v>5988</v>
      </c>
      <c r="E176" s="37">
        <f t="shared" si="26"/>
        <v>16965.430861723446</v>
      </c>
      <c r="F176" s="38">
        <f t="shared" si="27"/>
        <v>0.95038811407072943</v>
      </c>
      <c r="G176" s="39">
        <f t="shared" si="28"/>
        <v>531.37471409292698</v>
      </c>
      <c r="H176" s="39">
        <f t="shared" si="29"/>
        <v>0</v>
      </c>
      <c r="I176" s="37">
        <f t="shared" si="30"/>
        <v>531.37471409292698</v>
      </c>
      <c r="J176" s="40">
        <f t="shared" si="31"/>
        <v>-211.49533750724561</v>
      </c>
      <c r="K176" s="37">
        <f t="shared" si="32"/>
        <v>319.87937658568137</v>
      </c>
      <c r="L176" s="37">
        <f t="shared" si="33"/>
        <v>3181871.7879884467</v>
      </c>
      <c r="M176" s="37">
        <f t="shared" si="34"/>
        <v>1915437.70699506</v>
      </c>
      <c r="N176" s="41">
        <f>'jan-mai'!M176</f>
        <v>416928.02121456317</v>
      </c>
      <c r="O176" s="41">
        <f t="shared" si="35"/>
        <v>1498509.6857804968</v>
      </c>
      <c r="P176" s="4"/>
      <c r="Q176" s="4"/>
      <c r="R176" s="4"/>
      <c r="S176" s="4"/>
      <c r="T176" s="4"/>
    </row>
    <row r="177" spans="1:20" s="34" customFormat="1" ht="15" x14ac:dyDescent="0.25">
      <c r="A177" s="33">
        <v>1046</v>
      </c>
      <c r="B177" s="34" t="s">
        <v>231</v>
      </c>
      <c r="C177">
        <v>73954</v>
      </c>
      <c r="D177" s="36">
        <v>1836</v>
      </c>
      <c r="E177" s="37">
        <f t="shared" si="26"/>
        <v>40279.956427015248</v>
      </c>
      <c r="F177" s="38">
        <f t="shared" si="27"/>
        <v>2.2564467790730376</v>
      </c>
      <c r="G177" s="39">
        <f t="shared" si="28"/>
        <v>-13457.340625082154</v>
      </c>
      <c r="H177" s="39">
        <f t="shared" si="29"/>
        <v>0</v>
      </c>
      <c r="I177" s="37">
        <f t="shared" si="30"/>
        <v>-13457.340625082154</v>
      </c>
      <c r="J177" s="40">
        <f t="shared" si="31"/>
        <v>-211.49533750724561</v>
      </c>
      <c r="K177" s="37">
        <f t="shared" si="32"/>
        <v>-13668.835962589399</v>
      </c>
      <c r="L177" s="37">
        <f t="shared" si="33"/>
        <v>-24707677.387650833</v>
      </c>
      <c r="M177" s="37">
        <f t="shared" si="34"/>
        <v>-25095982.827314138</v>
      </c>
      <c r="N177" s="41">
        <f>'jan-mai'!M177</f>
        <v>-24393399.624757856</v>
      </c>
      <c r="O177" s="41">
        <f t="shared" si="35"/>
        <v>-702583.20255628228</v>
      </c>
      <c r="P177" s="4"/>
      <c r="Q177" s="4"/>
      <c r="R177" s="4"/>
      <c r="S177" s="4"/>
      <c r="T177" s="4"/>
    </row>
    <row r="178" spans="1:20" s="34" customFormat="1" ht="15" x14ac:dyDescent="0.25">
      <c r="A178" s="33">
        <v>1101</v>
      </c>
      <c r="B178" s="34" t="s">
        <v>232</v>
      </c>
      <c r="C178">
        <v>258578</v>
      </c>
      <c r="D178" s="36">
        <v>14899</v>
      </c>
      <c r="E178" s="37">
        <f t="shared" si="26"/>
        <v>17355.39297939459</v>
      </c>
      <c r="F178" s="38">
        <f t="shared" si="27"/>
        <v>0.97223343969748199</v>
      </c>
      <c r="G178" s="39">
        <f t="shared" si="28"/>
        <v>297.39744349024039</v>
      </c>
      <c r="H178" s="39">
        <f t="shared" si="29"/>
        <v>0</v>
      </c>
      <c r="I178" s="37">
        <f t="shared" si="30"/>
        <v>297.39744349024039</v>
      </c>
      <c r="J178" s="40">
        <f t="shared" si="31"/>
        <v>-211.49533750724561</v>
      </c>
      <c r="K178" s="37">
        <f t="shared" si="32"/>
        <v>85.902105982994783</v>
      </c>
      <c r="L178" s="37">
        <f t="shared" si="33"/>
        <v>4430924.5105610918</v>
      </c>
      <c r="M178" s="37">
        <f t="shared" si="34"/>
        <v>1279855.4770406394</v>
      </c>
      <c r="N178" s="41">
        <f>'jan-mai'!M178</f>
        <v>3711100.866412113</v>
      </c>
      <c r="O178" s="41">
        <f t="shared" si="35"/>
        <v>-2431245.3893714733</v>
      </c>
      <c r="P178" s="4"/>
      <c r="Q178" s="4"/>
      <c r="R178" s="4"/>
      <c r="S178" s="4"/>
      <c r="T178" s="4"/>
    </row>
    <row r="179" spans="1:20" s="34" customFormat="1" ht="15" x14ac:dyDescent="0.25">
      <c r="A179" s="33">
        <v>1102</v>
      </c>
      <c r="B179" s="34" t="s">
        <v>233</v>
      </c>
      <c r="C179">
        <v>1386069</v>
      </c>
      <c r="D179" s="36">
        <v>75497</v>
      </c>
      <c r="E179" s="37">
        <f t="shared" si="26"/>
        <v>18359.259308316887</v>
      </c>
      <c r="F179" s="38">
        <f t="shared" si="27"/>
        <v>1.0284691247737789</v>
      </c>
      <c r="G179" s="39">
        <f t="shared" si="28"/>
        <v>-304.92235386313769</v>
      </c>
      <c r="H179" s="39">
        <f t="shared" si="29"/>
        <v>0</v>
      </c>
      <c r="I179" s="37">
        <f t="shared" si="30"/>
        <v>-304.92235386313769</v>
      </c>
      <c r="J179" s="40">
        <f t="shared" si="31"/>
        <v>-211.49533750724561</v>
      </c>
      <c r="K179" s="37">
        <f t="shared" si="32"/>
        <v>-516.4176913703833</v>
      </c>
      <c r="L179" s="37">
        <f t="shared" si="33"/>
        <v>-23020722.949605305</v>
      </c>
      <c r="M179" s="37">
        <f t="shared" si="34"/>
        <v>-38987986.44538983</v>
      </c>
      <c r="N179" s="41">
        <f>'jan-mai'!M179</f>
        <v>-33871388.273607954</v>
      </c>
      <c r="O179" s="41">
        <f t="shared" si="35"/>
        <v>-5116598.1717818752</v>
      </c>
      <c r="P179" s="4"/>
      <c r="Q179" s="4"/>
      <c r="R179" s="4"/>
      <c r="S179" s="4"/>
      <c r="T179" s="4"/>
    </row>
    <row r="180" spans="1:20" s="34" customFormat="1" ht="15" x14ac:dyDescent="0.25">
      <c r="A180" s="33">
        <v>1103</v>
      </c>
      <c r="B180" s="34" t="s">
        <v>234</v>
      </c>
      <c r="C180">
        <v>3029150</v>
      </c>
      <c r="D180" s="36">
        <v>132729</v>
      </c>
      <c r="E180" s="37">
        <f t="shared" si="26"/>
        <v>22822.066014209406</v>
      </c>
      <c r="F180" s="38">
        <f t="shared" si="27"/>
        <v>1.2784715257292787</v>
      </c>
      <c r="G180" s="39">
        <f t="shared" si="28"/>
        <v>-2982.6063773986489</v>
      </c>
      <c r="H180" s="39">
        <f t="shared" si="29"/>
        <v>0</v>
      </c>
      <c r="I180" s="37">
        <f t="shared" si="30"/>
        <v>-2982.6063773986489</v>
      </c>
      <c r="J180" s="40">
        <f t="shared" si="31"/>
        <v>-211.49533750724561</v>
      </c>
      <c r="K180" s="37">
        <f t="shared" si="32"/>
        <v>-3194.1017149058944</v>
      </c>
      <c r="L180" s="37">
        <f t="shared" si="33"/>
        <v>-395878361.86574525</v>
      </c>
      <c r="M180" s="37">
        <f t="shared" si="34"/>
        <v>-423949926.51774448</v>
      </c>
      <c r="N180" s="41">
        <f>'jan-mai'!M180</f>
        <v>-353146344.76823854</v>
      </c>
      <c r="O180" s="41">
        <f t="shared" si="35"/>
        <v>-70803581.749505937</v>
      </c>
      <c r="P180" s="4"/>
      <c r="Q180" s="4"/>
      <c r="R180" s="4"/>
      <c r="S180" s="4"/>
      <c r="T180" s="4"/>
    </row>
    <row r="181" spans="1:20" s="34" customFormat="1" ht="15" x14ac:dyDescent="0.25">
      <c r="A181" s="33">
        <v>1106</v>
      </c>
      <c r="B181" s="34" t="s">
        <v>235</v>
      </c>
      <c r="C181">
        <v>616098</v>
      </c>
      <c r="D181" s="36">
        <v>37166</v>
      </c>
      <c r="E181" s="37">
        <f t="shared" si="26"/>
        <v>16576.925146639402</v>
      </c>
      <c r="F181" s="38">
        <f t="shared" si="27"/>
        <v>0.9286243748015155</v>
      </c>
      <c r="G181" s="39">
        <f t="shared" si="28"/>
        <v>764.47814314335335</v>
      </c>
      <c r="H181" s="39">
        <f t="shared" si="29"/>
        <v>0</v>
      </c>
      <c r="I181" s="37">
        <f t="shared" si="30"/>
        <v>764.47814314335335</v>
      </c>
      <c r="J181" s="40">
        <f t="shared" si="31"/>
        <v>-211.49533750724561</v>
      </c>
      <c r="K181" s="37">
        <f t="shared" si="32"/>
        <v>552.98280563610774</v>
      </c>
      <c r="L181" s="37">
        <f t="shared" si="33"/>
        <v>28412594.668065872</v>
      </c>
      <c r="M181" s="37">
        <f t="shared" si="34"/>
        <v>20552158.954271581</v>
      </c>
      <c r="N181" s="41">
        <f>'jan-mai'!M181</f>
        <v>18580719.578567185</v>
      </c>
      <c r="O181" s="41">
        <f t="shared" si="35"/>
        <v>1971439.3757043965</v>
      </c>
      <c r="P181" s="4"/>
      <c r="Q181" s="4"/>
      <c r="R181" s="4"/>
      <c r="S181" s="4"/>
      <c r="T181" s="4"/>
    </row>
    <row r="182" spans="1:20" s="34" customFormat="1" ht="15" x14ac:dyDescent="0.25">
      <c r="A182" s="33">
        <v>1111</v>
      </c>
      <c r="B182" s="34" t="s">
        <v>236</v>
      </c>
      <c r="C182">
        <v>49200</v>
      </c>
      <c r="D182" s="36">
        <v>3316</v>
      </c>
      <c r="E182" s="37">
        <f t="shared" si="26"/>
        <v>14837.153196622437</v>
      </c>
      <c r="F182" s="38">
        <f t="shared" si="27"/>
        <v>0.83116392148522344</v>
      </c>
      <c r="G182" s="39">
        <f t="shared" si="28"/>
        <v>1808.3413131535319</v>
      </c>
      <c r="H182" s="39">
        <f t="shared" si="29"/>
        <v>430.07882752381892</v>
      </c>
      <c r="I182" s="37">
        <f t="shared" si="30"/>
        <v>2238.4201406773509</v>
      </c>
      <c r="J182" s="40">
        <f t="shared" si="31"/>
        <v>-211.49533750724561</v>
      </c>
      <c r="K182" s="37">
        <f t="shared" si="32"/>
        <v>2026.9248031701054</v>
      </c>
      <c r="L182" s="37">
        <f t="shared" si="33"/>
        <v>7422601.1864860952</v>
      </c>
      <c r="M182" s="37">
        <f t="shared" si="34"/>
        <v>6721282.6473120693</v>
      </c>
      <c r="N182" s="41">
        <f>'jan-mai'!M182</f>
        <v>6060331.1018427042</v>
      </c>
      <c r="O182" s="41">
        <f t="shared" si="35"/>
        <v>660951.54546936508</v>
      </c>
      <c r="P182" s="4"/>
      <c r="Q182" s="4"/>
      <c r="R182" s="4"/>
      <c r="S182" s="4"/>
      <c r="T182" s="4"/>
    </row>
    <row r="183" spans="1:20" s="34" customFormat="1" ht="15" x14ac:dyDescent="0.25">
      <c r="A183" s="33">
        <v>1112</v>
      </c>
      <c r="B183" s="34" t="s">
        <v>237</v>
      </c>
      <c r="C183">
        <v>52240</v>
      </c>
      <c r="D183" s="36">
        <v>3259</v>
      </c>
      <c r="E183" s="37">
        <f t="shared" si="26"/>
        <v>16029.45688861614</v>
      </c>
      <c r="F183" s="38">
        <f t="shared" si="27"/>
        <v>0.89795569744830972</v>
      </c>
      <c r="G183" s="39">
        <f t="shared" si="28"/>
        <v>1092.9590979573106</v>
      </c>
      <c r="H183" s="39">
        <f t="shared" si="29"/>
        <v>12.772535326023171</v>
      </c>
      <c r="I183" s="37">
        <f t="shared" si="30"/>
        <v>1105.7316332833338</v>
      </c>
      <c r="J183" s="40">
        <f t="shared" si="31"/>
        <v>-211.49533750724561</v>
      </c>
      <c r="K183" s="37">
        <f t="shared" si="32"/>
        <v>894.23629577608824</v>
      </c>
      <c r="L183" s="37">
        <f t="shared" si="33"/>
        <v>3603579.3928703852</v>
      </c>
      <c r="M183" s="37">
        <f t="shared" si="34"/>
        <v>2914316.0879342714</v>
      </c>
      <c r="N183" s="41">
        <f>'jan-mai'!M183</f>
        <v>6487537.4882103009</v>
      </c>
      <c r="O183" s="41">
        <f t="shared" si="35"/>
        <v>-3573221.4002760295</v>
      </c>
      <c r="P183" s="4"/>
      <c r="Q183" s="4"/>
      <c r="R183" s="4"/>
      <c r="S183" s="4"/>
      <c r="T183" s="4"/>
    </row>
    <row r="184" spans="1:20" s="34" customFormat="1" ht="15" x14ac:dyDescent="0.25">
      <c r="A184" s="33">
        <v>1114</v>
      </c>
      <c r="B184" s="34" t="s">
        <v>238</v>
      </c>
      <c r="C184">
        <v>45033</v>
      </c>
      <c r="D184" s="36">
        <v>2826</v>
      </c>
      <c r="E184" s="37">
        <f t="shared" si="26"/>
        <v>15935.244161358811</v>
      </c>
      <c r="F184" s="38">
        <f t="shared" si="27"/>
        <v>0.89267798555821176</v>
      </c>
      <c r="G184" s="39">
        <f t="shared" si="28"/>
        <v>1149.4867343117078</v>
      </c>
      <c r="H184" s="39">
        <f t="shared" si="29"/>
        <v>45.746989866088278</v>
      </c>
      <c r="I184" s="37">
        <f t="shared" si="30"/>
        <v>1195.2337241777961</v>
      </c>
      <c r="J184" s="40">
        <f t="shared" si="31"/>
        <v>-211.49533750724561</v>
      </c>
      <c r="K184" s="37">
        <f t="shared" si="32"/>
        <v>983.73838667055054</v>
      </c>
      <c r="L184" s="37">
        <f t="shared" si="33"/>
        <v>3377730.5045264517</v>
      </c>
      <c r="M184" s="37">
        <f t="shared" si="34"/>
        <v>2780044.6807309757</v>
      </c>
      <c r="N184" s="41">
        <f>'jan-mai'!M184</f>
        <v>2280157.0548273451</v>
      </c>
      <c r="O184" s="41">
        <f t="shared" si="35"/>
        <v>499887.62590363063</v>
      </c>
      <c r="P184" s="4"/>
      <c r="Q184" s="4"/>
      <c r="R184" s="4"/>
      <c r="S184" s="4"/>
      <c r="T184" s="4"/>
    </row>
    <row r="185" spans="1:20" s="34" customFormat="1" ht="15" x14ac:dyDescent="0.25">
      <c r="A185" s="33">
        <v>1119</v>
      </c>
      <c r="B185" s="34" t="s">
        <v>239</v>
      </c>
      <c r="C185">
        <v>291126</v>
      </c>
      <c r="D185" s="36">
        <v>18800</v>
      </c>
      <c r="E185" s="37">
        <f t="shared" si="26"/>
        <v>15485.425531914894</v>
      </c>
      <c r="F185" s="38">
        <f t="shared" si="27"/>
        <v>0.86747955220302997</v>
      </c>
      <c r="G185" s="39">
        <f t="shared" si="28"/>
        <v>1419.3779119780577</v>
      </c>
      <c r="H185" s="39">
        <f t="shared" si="29"/>
        <v>203.18351017145903</v>
      </c>
      <c r="I185" s="37">
        <f t="shared" si="30"/>
        <v>1622.5614221495166</v>
      </c>
      <c r="J185" s="40">
        <f t="shared" si="31"/>
        <v>-211.49533750724561</v>
      </c>
      <c r="K185" s="37">
        <f t="shared" si="32"/>
        <v>1411.0660846422711</v>
      </c>
      <c r="L185" s="37">
        <f t="shared" si="33"/>
        <v>30504154.736410912</v>
      </c>
      <c r="M185" s="37">
        <f t="shared" si="34"/>
        <v>26528042.391274698</v>
      </c>
      <c r="N185" s="41">
        <f>'jan-mai'!M185</f>
        <v>25074890.987527974</v>
      </c>
      <c r="O185" s="41">
        <f t="shared" si="35"/>
        <v>1453151.4037467241</v>
      </c>
      <c r="P185" s="4"/>
      <c r="Q185" s="4"/>
      <c r="R185" s="4"/>
      <c r="S185" s="4"/>
      <c r="T185" s="4"/>
    </row>
    <row r="186" spans="1:20" s="34" customFormat="1" ht="15" x14ac:dyDescent="0.25">
      <c r="A186" s="33">
        <v>1120</v>
      </c>
      <c r="B186" s="34" t="s">
        <v>240</v>
      </c>
      <c r="C186">
        <v>319904</v>
      </c>
      <c r="D186" s="36">
        <v>19042</v>
      </c>
      <c r="E186" s="37">
        <f t="shared" si="26"/>
        <v>16799.915975212687</v>
      </c>
      <c r="F186" s="38">
        <f t="shared" si="27"/>
        <v>0.94111611961779218</v>
      </c>
      <c r="G186" s="39">
        <f t="shared" si="28"/>
        <v>630.68364599938207</v>
      </c>
      <c r="H186" s="39">
        <f t="shared" si="29"/>
        <v>0</v>
      </c>
      <c r="I186" s="37">
        <f t="shared" si="30"/>
        <v>630.68364599938207</v>
      </c>
      <c r="J186" s="40">
        <f t="shared" si="31"/>
        <v>-211.49533750724561</v>
      </c>
      <c r="K186" s="37">
        <f t="shared" si="32"/>
        <v>419.18830849213646</v>
      </c>
      <c r="L186" s="37">
        <f t="shared" si="33"/>
        <v>12009477.987120233</v>
      </c>
      <c r="M186" s="37">
        <f t="shared" si="34"/>
        <v>7982183.7703072624</v>
      </c>
      <c r="N186" s="41">
        <f>'jan-mai'!M186</f>
        <v>7894359.8830941366</v>
      </c>
      <c r="O186" s="41">
        <f t="shared" si="35"/>
        <v>87823.887213125825</v>
      </c>
      <c r="P186" s="4"/>
      <c r="Q186" s="4"/>
      <c r="R186" s="4"/>
      <c r="S186" s="4"/>
      <c r="T186" s="4"/>
    </row>
    <row r="187" spans="1:20" s="34" customFormat="1" ht="15" x14ac:dyDescent="0.25">
      <c r="A187" s="33">
        <v>1121</v>
      </c>
      <c r="B187" s="34" t="s">
        <v>241</v>
      </c>
      <c r="C187">
        <v>326721</v>
      </c>
      <c r="D187" s="36">
        <v>18656</v>
      </c>
      <c r="E187" s="37">
        <f t="shared" si="26"/>
        <v>17512.918096054887</v>
      </c>
      <c r="F187" s="38">
        <f t="shared" si="27"/>
        <v>0.98105785445958038</v>
      </c>
      <c r="G187" s="39">
        <f t="shared" si="28"/>
        <v>202.88237349406191</v>
      </c>
      <c r="H187" s="39">
        <f t="shared" si="29"/>
        <v>0</v>
      </c>
      <c r="I187" s="37">
        <f t="shared" si="30"/>
        <v>202.88237349406191</v>
      </c>
      <c r="J187" s="40">
        <f t="shared" si="31"/>
        <v>-211.49533750724561</v>
      </c>
      <c r="K187" s="37">
        <f t="shared" si="32"/>
        <v>-8.6129640131836993</v>
      </c>
      <c r="L187" s="37">
        <f t="shared" si="33"/>
        <v>3784973.5599052189</v>
      </c>
      <c r="M187" s="37">
        <f t="shared" si="34"/>
        <v>-160683.45662995509</v>
      </c>
      <c r="N187" s="41">
        <f>'jan-mai'!M187</f>
        <v>-469761.3286942445</v>
      </c>
      <c r="O187" s="41">
        <f t="shared" si="35"/>
        <v>309077.8720642894</v>
      </c>
      <c r="P187" s="4"/>
      <c r="Q187" s="4"/>
      <c r="R187" s="4"/>
      <c r="S187" s="4"/>
      <c r="T187" s="4"/>
    </row>
    <row r="188" spans="1:20" s="34" customFormat="1" ht="15" x14ac:dyDescent="0.25">
      <c r="A188" s="33">
        <v>1122</v>
      </c>
      <c r="B188" s="34" t="s">
        <v>242</v>
      </c>
      <c r="C188">
        <v>191865</v>
      </c>
      <c r="D188" s="36">
        <v>11902</v>
      </c>
      <c r="E188" s="37">
        <f t="shared" si="26"/>
        <v>16120.399932784407</v>
      </c>
      <c r="F188" s="38">
        <f t="shared" si="27"/>
        <v>0.90305024464486416</v>
      </c>
      <c r="G188" s="39">
        <f t="shared" si="28"/>
        <v>1038.3932714563502</v>
      </c>
      <c r="H188" s="39">
        <f t="shared" si="29"/>
        <v>0</v>
      </c>
      <c r="I188" s="37">
        <f t="shared" si="30"/>
        <v>1038.3932714563502</v>
      </c>
      <c r="J188" s="40">
        <f t="shared" si="31"/>
        <v>-211.49533750724561</v>
      </c>
      <c r="K188" s="37">
        <f t="shared" si="32"/>
        <v>826.89793394910464</v>
      </c>
      <c r="L188" s="37">
        <f t="shared" si="33"/>
        <v>12358956.71687348</v>
      </c>
      <c r="M188" s="37">
        <f t="shared" si="34"/>
        <v>9841739.2098622434</v>
      </c>
      <c r="N188" s="41">
        <f>'jan-mai'!M188</f>
        <v>8206658.5868913988</v>
      </c>
      <c r="O188" s="41">
        <f t="shared" si="35"/>
        <v>1635080.6229708446</v>
      </c>
      <c r="P188" s="4"/>
      <c r="Q188" s="4"/>
      <c r="R188" s="4"/>
      <c r="S188" s="4"/>
      <c r="T188" s="4"/>
    </row>
    <row r="189" spans="1:20" s="34" customFormat="1" ht="15" x14ac:dyDescent="0.25">
      <c r="A189" s="33">
        <v>1124</v>
      </c>
      <c r="B189" s="34" t="s">
        <v>243</v>
      </c>
      <c r="C189">
        <v>587706</v>
      </c>
      <c r="D189" s="36">
        <v>26016</v>
      </c>
      <c r="E189" s="37">
        <f t="shared" si="26"/>
        <v>22590.175276752769</v>
      </c>
      <c r="F189" s="38">
        <f t="shared" si="27"/>
        <v>1.2654812160555582</v>
      </c>
      <c r="G189" s="39">
        <f t="shared" si="28"/>
        <v>-2843.4719349246666</v>
      </c>
      <c r="H189" s="39">
        <f t="shared" si="29"/>
        <v>0</v>
      </c>
      <c r="I189" s="37">
        <f t="shared" si="30"/>
        <v>-2843.4719349246666</v>
      </c>
      <c r="J189" s="40">
        <f t="shared" si="31"/>
        <v>-211.49533750724561</v>
      </c>
      <c r="K189" s="37">
        <f t="shared" si="32"/>
        <v>-3054.9672724319121</v>
      </c>
      <c r="L189" s="37">
        <f t="shared" si="33"/>
        <v>-73975765.859000131</v>
      </c>
      <c r="M189" s="37">
        <f t="shared" si="34"/>
        <v>-79478028.559588626</v>
      </c>
      <c r="N189" s="41">
        <f>'jan-mai'!M189</f>
        <v>-68384882.264542758</v>
      </c>
      <c r="O189" s="41">
        <f t="shared" si="35"/>
        <v>-11093146.295045868</v>
      </c>
      <c r="P189" s="4"/>
      <c r="Q189" s="4"/>
      <c r="R189" s="4"/>
      <c r="S189" s="4"/>
      <c r="T189" s="4"/>
    </row>
    <row r="190" spans="1:20" s="34" customFormat="1" ht="15" x14ac:dyDescent="0.25">
      <c r="A190" s="33">
        <v>1127</v>
      </c>
      <c r="B190" s="34" t="s">
        <v>244</v>
      </c>
      <c r="C190">
        <v>211138</v>
      </c>
      <c r="D190" s="36">
        <v>10873</v>
      </c>
      <c r="E190" s="37">
        <f t="shared" si="26"/>
        <v>19418.559735123701</v>
      </c>
      <c r="F190" s="38">
        <f t="shared" si="27"/>
        <v>1.0878101779467118</v>
      </c>
      <c r="G190" s="39">
        <f t="shared" si="28"/>
        <v>-940.50260994722623</v>
      </c>
      <c r="H190" s="39">
        <f t="shared" si="29"/>
        <v>0</v>
      </c>
      <c r="I190" s="37">
        <f t="shared" si="30"/>
        <v>-940.50260994722623</v>
      </c>
      <c r="J190" s="40">
        <f t="shared" si="31"/>
        <v>-211.49533750724561</v>
      </c>
      <c r="K190" s="37">
        <f t="shared" si="32"/>
        <v>-1151.9979474544718</v>
      </c>
      <c r="L190" s="37">
        <f t="shared" si="33"/>
        <v>-10226084.877956191</v>
      </c>
      <c r="M190" s="37">
        <f t="shared" si="34"/>
        <v>-12525673.682672473</v>
      </c>
      <c r="N190" s="41">
        <f>'jan-mai'!M190</f>
        <v>-10156865.969494674</v>
      </c>
      <c r="O190" s="41">
        <f t="shared" si="35"/>
        <v>-2368807.7131777983</v>
      </c>
      <c r="P190" s="4"/>
      <c r="Q190" s="4"/>
      <c r="R190" s="4"/>
      <c r="S190" s="4"/>
      <c r="T190" s="4"/>
    </row>
    <row r="191" spans="1:20" s="34" customFormat="1" ht="15" x14ac:dyDescent="0.25">
      <c r="A191" s="33">
        <v>1129</v>
      </c>
      <c r="B191" s="34" t="s">
        <v>245</v>
      </c>
      <c r="C191">
        <v>37043</v>
      </c>
      <c r="D191" s="36">
        <v>1245</v>
      </c>
      <c r="E191" s="37">
        <f t="shared" si="26"/>
        <v>29753.413654618475</v>
      </c>
      <c r="F191" s="38">
        <f t="shared" si="27"/>
        <v>1.666759360304662</v>
      </c>
      <c r="G191" s="39">
        <f t="shared" si="28"/>
        <v>-7141.41496164409</v>
      </c>
      <c r="H191" s="39">
        <f t="shared" si="29"/>
        <v>0</v>
      </c>
      <c r="I191" s="37">
        <f t="shared" si="30"/>
        <v>-7141.41496164409</v>
      </c>
      <c r="J191" s="40">
        <f t="shared" si="31"/>
        <v>-211.49533750724561</v>
      </c>
      <c r="K191" s="37">
        <f t="shared" si="32"/>
        <v>-7352.9102991513355</v>
      </c>
      <c r="L191" s="37">
        <f t="shared" si="33"/>
        <v>-8891061.6272468921</v>
      </c>
      <c r="M191" s="37">
        <f t="shared" si="34"/>
        <v>-9154373.3224434126</v>
      </c>
      <c r="N191" s="41">
        <f>'jan-mai'!M191</f>
        <v>-9500439.6148276348</v>
      </c>
      <c r="O191" s="41">
        <f t="shared" si="35"/>
        <v>346066.29238422215</v>
      </c>
      <c r="P191" s="4"/>
      <c r="Q191" s="4"/>
      <c r="R191" s="4"/>
      <c r="S191" s="4"/>
      <c r="T191" s="4"/>
    </row>
    <row r="192" spans="1:20" s="34" customFormat="1" ht="15" x14ac:dyDescent="0.25">
      <c r="A192" s="33">
        <v>1130</v>
      </c>
      <c r="B192" s="34" t="s">
        <v>246</v>
      </c>
      <c r="C192">
        <v>199931</v>
      </c>
      <c r="D192" s="36">
        <v>12662</v>
      </c>
      <c r="E192" s="37">
        <f t="shared" si="26"/>
        <v>15789.843626599273</v>
      </c>
      <c r="F192" s="38">
        <f t="shared" si="27"/>
        <v>0.88453277892353899</v>
      </c>
      <c r="G192" s="39">
        <f t="shared" si="28"/>
        <v>1236.7270551674303</v>
      </c>
      <c r="H192" s="39">
        <f t="shared" si="29"/>
        <v>96.637177031926413</v>
      </c>
      <c r="I192" s="37">
        <f t="shared" si="30"/>
        <v>1333.3642321993568</v>
      </c>
      <c r="J192" s="40">
        <f t="shared" si="31"/>
        <v>-211.49533750724561</v>
      </c>
      <c r="K192" s="37">
        <f t="shared" si="32"/>
        <v>1121.8688946921111</v>
      </c>
      <c r="L192" s="37">
        <f t="shared" si="33"/>
        <v>16883057.908108257</v>
      </c>
      <c r="M192" s="37">
        <f t="shared" si="34"/>
        <v>14205103.944591511</v>
      </c>
      <c r="N192" s="41">
        <f>'jan-mai'!M192</f>
        <v>14282973.435323371</v>
      </c>
      <c r="O192" s="41">
        <f t="shared" si="35"/>
        <v>-77869.49073185958</v>
      </c>
      <c r="P192" s="4"/>
      <c r="Q192" s="4"/>
      <c r="R192" s="4"/>
      <c r="S192" s="4"/>
      <c r="T192" s="4"/>
    </row>
    <row r="193" spans="1:20" s="34" customFormat="1" ht="15" x14ac:dyDescent="0.25">
      <c r="A193" s="33">
        <v>1133</v>
      </c>
      <c r="B193" s="34" t="s">
        <v>247</v>
      </c>
      <c r="C193">
        <v>66893</v>
      </c>
      <c r="D193" s="36">
        <v>2708</v>
      </c>
      <c r="E193" s="37">
        <f t="shared" si="26"/>
        <v>24701.994091580502</v>
      </c>
      <c r="F193" s="38">
        <f t="shared" si="27"/>
        <v>1.383783398714026</v>
      </c>
      <c r="G193" s="39">
        <f t="shared" si="28"/>
        <v>-4110.5632238213066</v>
      </c>
      <c r="H193" s="39">
        <f t="shared" si="29"/>
        <v>0</v>
      </c>
      <c r="I193" s="37">
        <f t="shared" si="30"/>
        <v>-4110.5632238213066</v>
      </c>
      <c r="J193" s="40">
        <f t="shared" si="31"/>
        <v>-211.49533750724561</v>
      </c>
      <c r="K193" s="37">
        <f t="shared" si="32"/>
        <v>-4322.0585613285521</v>
      </c>
      <c r="L193" s="37">
        <f t="shared" si="33"/>
        <v>-11131405.210108098</v>
      </c>
      <c r="M193" s="37">
        <f t="shared" si="34"/>
        <v>-11704134.58407772</v>
      </c>
      <c r="N193" s="41">
        <f>'jan-mai'!M193</f>
        <v>-12217372.431287736</v>
      </c>
      <c r="O193" s="41">
        <f t="shared" si="35"/>
        <v>513237.8472100161</v>
      </c>
      <c r="P193" s="4"/>
      <c r="Q193" s="4"/>
      <c r="R193" s="4"/>
      <c r="S193" s="4"/>
      <c r="T193" s="4"/>
    </row>
    <row r="194" spans="1:20" s="34" customFormat="1" ht="15" x14ac:dyDescent="0.25">
      <c r="A194" s="33">
        <v>1134</v>
      </c>
      <c r="B194" s="34" t="s">
        <v>248</v>
      </c>
      <c r="C194">
        <v>105382</v>
      </c>
      <c r="D194" s="36">
        <v>3853</v>
      </c>
      <c r="E194" s="37">
        <f t="shared" si="26"/>
        <v>27350.635868154684</v>
      </c>
      <c r="F194" s="38">
        <f t="shared" si="27"/>
        <v>1.5321579188428691</v>
      </c>
      <c r="G194" s="39">
        <f t="shared" si="28"/>
        <v>-5699.7482897658165</v>
      </c>
      <c r="H194" s="39">
        <f t="shared" si="29"/>
        <v>0</v>
      </c>
      <c r="I194" s="37">
        <f t="shared" si="30"/>
        <v>-5699.7482897658165</v>
      </c>
      <c r="J194" s="40">
        <f t="shared" si="31"/>
        <v>-211.49533750724561</v>
      </c>
      <c r="K194" s="37">
        <f t="shared" si="32"/>
        <v>-5911.243627273062</v>
      </c>
      <c r="L194" s="37">
        <f t="shared" si="33"/>
        <v>-21961130.160467692</v>
      </c>
      <c r="M194" s="37">
        <f t="shared" si="34"/>
        <v>-22776021.695883106</v>
      </c>
      <c r="N194" s="41">
        <f>'jan-mai'!M194</f>
        <v>-23767396.816008735</v>
      </c>
      <c r="O194" s="41">
        <f t="shared" si="35"/>
        <v>991375.12012562901</v>
      </c>
      <c r="P194" s="4"/>
      <c r="Q194" s="4"/>
      <c r="R194" s="4"/>
      <c r="S194" s="4"/>
      <c r="T194" s="4"/>
    </row>
    <row r="195" spans="1:20" s="34" customFormat="1" ht="15" x14ac:dyDescent="0.25">
      <c r="A195" s="33">
        <v>1135</v>
      </c>
      <c r="B195" s="34" t="s">
        <v>249</v>
      </c>
      <c r="C195">
        <v>109703</v>
      </c>
      <c r="D195" s="36">
        <v>4760</v>
      </c>
      <c r="E195" s="37">
        <f t="shared" si="26"/>
        <v>23046.848739495799</v>
      </c>
      <c r="F195" s="38">
        <f t="shared" si="27"/>
        <v>1.2910636509810223</v>
      </c>
      <c r="G195" s="39">
        <f t="shared" si="28"/>
        <v>-3117.4760125704852</v>
      </c>
      <c r="H195" s="39">
        <f t="shared" si="29"/>
        <v>0</v>
      </c>
      <c r="I195" s="37">
        <f t="shared" si="30"/>
        <v>-3117.4760125704852</v>
      </c>
      <c r="J195" s="40">
        <f t="shared" si="31"/>
        <v>-211.49533750724561</v>
      </c>
      <c r="K195" s="37">
        <f t="shared" si="32"/>
        <v>-3328.9713500777307</v>
      </c>
      <c r="L195" s="37">
        <f t="shared" si="33"/>
        <v>-14839185.81983551</v>
      </c>
      <c r="M195" s="37">
        <f t="shared" si="34"/>
        <v>-15845903.626369998</v>
      </c>
      <c r="N195" s="41">
        <f>'jan-mai'!M195</f>
        <v>-16597924.953075934</v>
      </c>
      <c r="O195" s="41">
        <f t="shared" si="35"/>
        <v>752021.32670593634</v>
      </c>
      <c r="P195" s="4"/>
      <c r="Q195" s="4"/>
      <c r="R195" s="4"/>
      <c r="S195" s="4"/>
      <c r="T195" s="4"/>
    </row>
    <row r="196" spans="1:20" s="34" customFormat="1" ht="15" x14ac:dyDescent="0.25">
      <c r="A196" s="33">
        <v>1141</v>
      </c>
      <c r="B196" s="34" t="s">
        <v>250</v>
      </c>
      <c r="C196">
        <v>52767</v>
      </c>
      <c r="D196" s="36">
        <v>3235</v>
      </c>
      <c r="E196" s="37">
        <f t="shared" si="26"/>
        <v>16311.2828438949</v>
      </c>
      <c r="F196" s="38">
        <f t="shared" si="27"/>
        <v>0.9137433329240382</v>
      </c>
      <c r="G196" s="39">
        <f t="shared" si="28"/>
        <v>923.86352479005427</v>
      </c>
      <c r="H196" s="39">
        <f t="shared" si="29"/>
        <v>0</v>
      </c>
      <c r="I196" s="37">
        <f t="shared" si="30"/>
        <v>923.86352479005427</v>
      </c>
      <c r="J196" s="40">
        <f t="shared" si="31"/>
        <v>-211.49533750724561</v>
      </c>
      <c r="K196" s="37">
        <f t="shared" si="32"/>
        <v>712.36818728280866</v>
      </c>
      <c r="L196" s="37">
        <f t="shared" si="33"/>
        <v>2988698.5026958254</v>
      </c>
      <c r="M196" s="37">
        <f t="shared" si="34"/>
        <v>2304511.0858598859</v>
      </c>
      <c r="N196" s="41">
        <f>'jan-mai'!M196</f>
        <v>2051957.3060502822</v>
      </c>
      <c r="O196" s="41">
        <f t="shared" si="35"/>
        <v>252553.7798096037</v>
      </c>
      <c r="P196" s="4"/>
      <c r="Q196" s="4"/>
      <c r="R196" s="4"/>
      <c r="S196" s="4"/>
      <c r="T196" s="4"/>
    </row>
    <row r="197" spans="1:20" s="34" customFormat="1" ht="15" x14ac:dyDescent="0.25">
      <c r="A197" s="33">
        <v>1142</v>
      </c>
      <c r="B197" s="34" t="s">
        <v>251</v>
      </c>
      <c r="C197">
        <v>86903</v>
      </c>
      <c r="D197" s="36">
        <v>4892</v>
      </c>
      <c r="E197" s="37">
        <f t="shared" si="26"/>
        <v>17764.309076042518</v>
      </c>
      <c r="F197" s="38">
        <f t="shared" si="27"/>
        <v>0.99514055010769831</v>
      </c>
      <c r="G197" s="39">
        <f t="shared" si="28"/>
        <v>52.047785501483304</v>
      </c>
      <c r="H197" s="39">
        <f t="shared" si="29"/>
        <v>0</v>
      </c>
      <c r="I197" s="37">
        <f t="shared" si="30"/>
        <v>52.047785501483304</v>
      </c>
      <c r="J197" s="40">
        <f t="shared" si="31"/>
        <v>-211.49533750724561</v>
      </c>
      <c r="K197" s="37">
        <f t="shared" si="32"/>
        <v>-159.4475520057623</v>
      </c>
      <c r="L197" s="37">
        <f t="shared" si="33"/>
        <v>254617.76667325632</v>
      </c>
      <c r="M197" s="37">
        <f t="shared" si="34"/>
        <v>-780017.42441218917</v>
      </c>
      <c r="N197" s="41">
        <f>'jan-mai'!M197</f>
        <v>-239185.05681669491</v>
      </c>
      <c r="O197" s="41">
        <f t="shared" si="35"/>
        <v>-540832.36759549426</v>
      </c>
      <c r="P197" s="4"/>
      <c r="Q197" s="4"/>
      <c r="R197" s="4"/>
      <c r="S197" s="4"/>
      <c r="T197" s="4"/>
    </row>
    <row r="198" spans="1:20" s="34" customFormat="1" ht="15" x14ac:dyDescent="0.25">
      <c r="A198" s="33">
        <v>1144</v>
      </c>
      <c r="B198" s="34" t="s">
        <v>252</v>
      </c>
      <c r="C198">
        <v>8953</v>
      </c>
      <c r="D198" s="36">
        <v>534</v>
      </c>
      <c r="E198" s="37">
        <f t="shared" si="26"/>
        <v>16765.917602996255</v>
      </c>
      <c r="F198" s="38">
        <f t="shared" si="27"/>
        <v>0.9392115615128076</v>
      </c>
      <c r="G198" s="39">
        <f t="shared" si="28"/>
        <v>651.08266932924164</v>
      </c>
      <c r="H198" s="39">
        <f t="shared" si="29"/>
        <v>0</v>
      </c>
      <c r="I198" s="37">
        <f t="shared" si="30"/>
        <v>651.08266932924164</v>
      </c>
      <c r="J198" s="40">
        <f t="shared" si="31"/>
        <v>-211.49533750724561</v>
      </c>
      <c r="K198" s="37">
        <f t="shared" si="32"/>
        <v>439.58733182199603</v>
      </c>
      <c r="L198" s="37">
        <f t="shared" si="33"/>
        <v>347678.14542181505</v>
      </c>
      <c r="M198" s="37">
        <f t="shared" si="34"/>
        <v>234739.63519294589</v>
      </c>
      <c r="N198" s="41">
        <f>'jan-mai'!M198</f>
        <v>122138.67123055666</v>
      </c>
      <c r="O198" s="41">
        <f t="shared" si="35"/>
        <v>112600.96396238923</v>
      </c>
      <c r="P198" s="4"/>
      <c r="Q198" s="4"/>
      <c r="R198" s="4"/>
      <c r="S198" s="4"/>
      <c r="T198" s="4"/>
    </row>
    <row r="199" spans="1:20" s="34" customFormat="1" ht="15" x14ac:dyDescent="0.25">
      <c r="A199" s="33">
        <v>1145</v>
      </c>
      <c r="B199" s="34" t="s">
        <v>253</v>
      </c>
      <c r="C199">
        <v>12989</v>
      </c>
      <c r="D199" s="36">
        <v>855</v>
      </c>
      <c r="E199" s="37">
        <f t="shared" si="26"/>
        <v>15191.812865497077</v>
      </c>
      <c r="F199" s="38">
        <f t="shared" si="27"/>
        <v>0.85103163581478913</v>
      </c>
      <c r="G199" s="39">
        <f t="shared" si="28"/>
        <v>1595.5455118287482</v>
      </c>
      <c r="H199" s="39">
        <f t="shared" si="29"/>
        <v>305.94794341769511</v>
      </c>
      <c r="I199" s="37">
        <f t="shared" si="30"/>
        <v>1901.4934552464433</v>
      </c>
      <c r="J199" s="40">
        <f t="shared" si="31"/>
        <v>-211.49533750724561</v>
      </c>
      <c r="K199" s="37">
        <f t="shared" si="32"/>
        <v>1689.9981177391978</v>
      </c>
      <c r="L199" s="37">
        <f t="shared" si="33"/>
        <v>1625776.904235709</v>
      </c>
      <c r="M199" s="37">
        <f t="shared" si="34"/>
        <v>1444948.3906670141</v>
      </c>
      <c r="N199" s="41">
        <f>'jan-mai'!M199</f>
        <v>1139654.2044859808</v>
      </c>
      <c r="O199" s="41">
        <f t="shared" si="35"/>
        <v>305294.18618103326</v>
      </c>
      <c r="P199" s="4"/>
      <c r="Q199" s="4"/>
      <c r="R199" s="4"/>
      <c r="S199" s="4"/>
      <c r="T199" s="4"/>
    </row>
    <row r="200" spans="1:20" s="34" customFormat="1" ht="15" x14ac:dyDescent="0.25">
      <c r="A200" s="33">
        <v>1146</v>
      </c>
      <c r="B200" s="34" t="s">
        <v>254</v>
      </c>
      <c r="C200">
        <v>171366</v>
      </c>
      <c r="D200" s="36">
        <v>11041</v>
      </c>
      <c r="E200" s="37">
        <f t="shared" si="26"/>
        <v>15520.876732180057</v>
      </c>
      <c r="F200" s="38">
        <f t="shared" si="27"/>
        <v>0.86946549642314208</v>
      </c>
      <c r="G200" s="39">
        <f t="shared" si="28"/>
        <v>1398.1071918189602</v>
      </c>
      <c r="H200" s="39">
        <f t="shared" si="29"/>
        <v>190.7755900786521</v>
      </c>
      <c r="I200" s="37">
        <f t="shared" si="30"/>
        <v>1588.8827818976124</v>
      </c>
      <c r="J200" s="40">
        <f t="shared" si="31"/>
        <v>-211.49533750724561</v>
      </c>
      <c r="K200" s="37">
        <f t="shared" si="32"/>
        <v>1377.3874443903669</v>
      </c>
      <c r="L200" s="37">
        <f t="shared" si="33"/>
        <v>17542854.794931538</v>
      </c>
      <c r="M200" s="37">
        <f t="shared" si="34"/>
        <v>15207734.773514042</v>
      </c>
      <c r="N200" s="41">
        <f>'jan-mai'!M200</f>
        <v>17054523.47570727</v>
      </c>
      <c r="O200" s="41">
        <f t="shared" si="35"/>
        <v>-1846788.7021932285</v>
      </c>
      <c r="P200" s="4"/>
      <c r="Q200" s="4"/>
      <c r="R200" s="4"/>
      <c r="S200" s="4"/>
      <c r="T200" s="4"/>
    </row>
    <row r="201" spans="1:20" s="34" customFormat="1" ht="15" x14ac:dyDescent="0.25">
      <c r="A201" s="33">
        <v>1149</v>
      </c>
      <c r="B201" s="34" t="s">
        <v>255</v>
      </c>
      <c r="C201">
        <v>637569</v>
      </c>
      <c r="D201" s="36">
        <v>42229</v>
      </c>
      <c r="E201" s="37">
        <f t="shared" ref="E201:E264" si="36">(C201*1000)/D201</f>
        <v>15097.894811622346</v>
      </c>
      <c r="F201" s="38">
        <f t="shared" ref="F201:F264" si="37">IF(ISNUMBER(C201),E201/E$435,"")</f>
        <v>0.8457704312614418</v>
      </c>
      <c r="G201" s="39">
        <f t="shared" ref="G201:G264" si="38">(E$435-E201)*0.6</f>
        <v>1651.8963441535871</v>
      </c>
      <c r="H201" s="39">
        <f t="shared" ref="H201:H264" si="39">IF(E201&gt;=E$435*0.9,0,IF(E201&lt;0.9*E$435,(E$435*0.9-E201)*0.35))</f>
        <v>338.81926227385111</v>
      </c>
      <c r="I201" s="37">
        <f t="shared" ref="I201:I264" si="40">G201+H201</f>
        <v>1990.7156064274382</v>
      </c>
      <c r="J201" s="40">
        <f t="shared" ref="J201:J264" si="41">I$437</f>
        <v>-211.49533750724561</v>
      </c>
      <c r="K201" s="37">
        <f t="shared" ref="K201:K264" si="42">I201+J201</f>
        <v>1779.2202689201927</v>
      </c>
      <c r="L201" s="37">
        <f t="shared" ref="L201:L264" si="43">(I201*D201)</f>
        <v>84065929.343824282</v>
      </c>
      <c r="M201" s="37">
        <f t="shared" ref="M201:M264" si="44">(K201*D201)</f>
        <v>75134692.73623082</v>
      </c>
      <c r="N201" s="41">
        <f>'jan-mai'!M201</f>
        <v>66230126.492676593</v>
      </c>
      <c r="O201" s="41">
        <f t="shared" ref="O201:O264" si="45">M201-N201</f>
        <v>8904566.2435542271</v>
      </c>
      <c r="P201" s="4"/>
      <c r="Q201" s="4"/>
      <c r="R201" s="4"/>
      <c r="S201" s="4"/>
      <c r="T201" s="4"/>
    </row>
    <row r="202" spans="1:20" s="34" customFormat="1" ht="15" x14ac:dyDescent="0.25">
      <c r="A202" s="33">
        <v>1151</v>
      </c>
      <c r="B202" s="34" t="s">
        <v>256</v>
      </c>
      <c r="C202">
        <v>2848</v>
      </c>
      <c r="D202" s="36">
        <v>201</v>
      </c>
      <c r="E202" s="37">
        <f t="shared" si="36"/>
        <v>14169.154228855721</v>
      </c>
      <c r="F202" s="38">
        <f t="shared" si="37"/>
        <v>0.79374322263286845</v>
      </c>
      <c r="G202" s="39">
        <f t="shared" si="38"/>
        <v>2209.1406938135615</v>
      </c>
      <c r="H202" s="39">
        <f t="shared" si="39"/>
        <v>663.87846624216957</v>
      </c>
      <c r="I202" s="37">
        <f t="shared" si="40"/>
        <v>2873.0191600557309</v>
      </c>
      <c r="J202" s="40">
        <f t="shared" si="41"/>
        <v>-211.49533750724561</v>
      </c>
      <c r="K202" s="37">
        <f t="shared" si="42"/>
        <v>2661.5238225484854</v>
      </c>
      <c r="L202" s="37">
        <f t="shared" si="43"/>
        <v>577476.85117120191</v>
      </c>
      <c r="M202" s="37">
        <f t="shared" si="44"/>
        <v>534966.28833224555</v>
      </c>
      <c r="N202" s="41">
        <f>'jan-mai'!M202</f>
        <v>412335.37438793218</v>
      </c>
      <c r="O202" s="41">
        <f t="shared" si="45"/>
        <v>122630.91394431336</v>
      </c>
      <c r="P202" s="4"/>
      <c r="Q202" s="4"/>
      <c r="R202" s="4"/>
      <c r="S202" s="4"/>
      <c r="T202" s="4"/>
    </row>
    <row r="203" spans="1:20" s="34" customFormat="1" ht="15" x14ac:dyDescent="0.25">
      <c r="A203" s="33">
        <v>1160</v>
      </c>
      <c r="B203" s="34" t="s">
        <v>257</v>
      </c>
      <c r="C203">
        <v>170112</v>
      </c>
      <c r="D203" s="36">
        <v>8828</v>
      </c>
      <c r="E203" s="37">
        <f t="shared" si="36"/>
        <v>19269.596737652922</v>
      </c>
      <c r="F203" s="38">
        <f t="shared" si="37"/>
        <v>1.0794654053684931</v>
      </c>
      <c r="G203" s="39">
        <f t="shared" si="38"/>
        <v>-851.12481146475909</v>
      </c>
      <c r="H203" s="39">
        <f t="shared" si="39"/>
        <v>0</v>
      </c>
      <c r="I203" s="37">
        <f t="shared" si="40"/>
        <v>-851.12481146475909</v>
      </c>
      <c r="J203" s="40">
        <f t="shared" si="41"/>
        <v>-211.49533750724561</v>
      </c>
      <c r="K203" s="37">
        <f t="shared" si="42"/>
        <v>-1062.6201489720047</v>
      </c>
      <c r="L203" s="37">
        <f t="shared" si="43"/>
        <v>-7513729.8356108936</v>
      </c>
      <c r="M203" s="37">
        <f t="shared" si="44"/>
        <v>-9380810.6751248576</v>
      </c>
      <c r="N203" s="41">
        <f>'jan-mai'!M203</f>
        <v>-9921504.5138139408</v>
      </c>
      <c r="O203" s="41">
        <f t="shared" si="45"/>
        <v>540693.83868908323</v>
      </c>
      <c r="P203" s="4"/>
      <c r="Q203" s="4"/>
      <c r="R203" s="4"/>
      <c r="S203" s="4"/>
      <c r="T203" s="4"/>
    </row>
    <row r="204" spans="1:20" s="34" customFormat="1" ht="15" x14ac:dyDescent="0.25">
      <c r="A204" s="33">
        <v>1201</v>
      </c>
      <c r="B204" s="34" t="s">
        <v>258</v>
      </c>
      <c r="C204">
        <v>5233878</v>
      </c>
      <c r="D204" s="36">
        <v>278556</v>
      </c>
      <c r="E204" s="37">
        <f t="shared" si="36"/>
        <v>18789.320639296944</v>
      </c>
      <c r="F204" s="38">
        <f t="shared" si="37"/>
        <v>1.0525607721133716</v>
      </c>
      <c r="G204" s="39">
        <f t="shared" si="38"/>
        <v>-562.95915245117214</v>
      </c>
      <c r="H204" s="39">
        <f t="shared" si="39"/>
        <v>0</v>
      </c>
      <c r="I204" s="37">
        <f t="shared" si="40"/>
        <v>-562.95915245117214</v>
      </c>
      <c r="J204" s="40">
        <f t="shared" si="41"/>
        <v>-211.49533750724561</v>
      </c>
      <c r="K204" s="37">
        <f t="shared" si="42"/>
        <v>-774.45448995841775</v>
      </c>
      <c r="L204" s="37">
        <f t="shared" si="43"/>
        <v>-156815649.6701887</v>
      </c>
      <c r="M204" s="37">
        <f t="shared" si="44"/>
        <v>-215728944.90485701</v>
      </c>
      <c r="N204" s="41">
        <f>'jan-mai'!M204</f>
        <v>-181001344.37584442</v>
      </c>
      <c r="O204" s="41">
        <f t="shared" si="45"/>
        <v>-34727600.529012591</v>
      </c>
      <c r="P204" s="4"/>
      <c r="Q204" s="4"/>
      <c r="R204" s="4"/>
      <c r="S204" s="4"/>
      <c r="T204" s="4"/>
    </row>
    <row r="205" spans="1:20" s="34" customFormat="1" ht="15" x14ac:dyDescent="0.25">
      <c r="A205" s="33">
        <v>1211</v>
      </c>
      <c r="B205" s="34" t="s">
        <v>259</v>
      </c>
      <c r="C205">
        <v>63351</v>
      </c>
      <c r="D205" s="36">
        <v>4135</v>
      </c>
      <c r="E205" s="37">
        <f t="shared" si="36"/>
        <v>15320.677146311971</v>
      </c>
      <c r="F205" s="38">
        <f t="shared" si="37"/>
        <v>0.85825049643866291</v>
      </c>
      <c r="G205" s="39">
        <f t="shared" si="38"/>
        <v>1518.2269433398117</v>
      </c>
      <c r="H205" s="39">
        <f t="shared" si="39"/>
        <v>260.8454451324821</v>
      </c>
      <c r="I205" s="37">
        <f t="shared" si="40"/>
        <v>1779.0723884722938</v>
      </c>
      <c r="J205" s="40">
        <f t="shared" si="41"/>
        <v>-211.49533750724561</v>
      </c>
      <c r="K205" s="37">
        <f t="shared" si="42"/>
        <v>1567.5770509650483</v>
      </c>
      <c r="L205" s="37">
        <f t="shared" si="43"/>
        <v>7356464.3263329351</v>
      </c>
      <c r="M205" s="37">
        <f t="shared" si="44"/>
        <v>6481931.1057404745</v>
      </c>
      <c r="N205" s="41">
        <f>'jan-mai'!M205</f>
        <v>5482449.8661397975</v>
      </c>
      <c r="O205" s="41">
        <f t="shared" si="45"/>
        <v>999481.23960067704</v>
      </c>
      <c r="P205" s="4"/>
      <c r="Q205" s="4"/>
      <c r="R205" s="4"/>
      <c r="S205" s="4"/>
      <c r="T205" s="4"/>
    </row>
    <row r="206" spans="1:20" s="34" customFormat="1" ht="15" x14ac:dyDescent="0.25">
      <c r="A206" s="33">
        <v>1216</v>
      </c>
      <c r="B206" s="34" t="s">
        <v>260</v>
      </c>
      <c r="C206">
        <v>105710</v>
      </c>
      <c r="D206" s="36">
        <v>5656</v>
      </c>
      <c r="E206" s="37">
        <f t="shared" si="36"/>
        <v>18689.886845827441</v>
      </c>
      <c r="F206" s="38">
        <f t="shared" si="37"/>
        <v>1.0469905808096196</v>
      </c>
      <c r="G206" s="39">
        <f t="shared" si="38"/>
        <v>-503.29887636947024</v>
      </c>
      <c r="H206" s="39">
        <f t="shared" si="39"/>
        <v>0</v>
      </c>
      <c r="I206" s="37">
        <f t="shared" si="40"/>
        <v>-503.29887636947024</v>
      </c>
      <c r="J206" s="40">
        <f t="shared" si="41"/>
        <v>-211.49533750724561</v>
      </c>
      <c r="K206" s="37">
        <f t="shared" si="42"/>
        <v>-714.79421387671584</v>
      </c>
      <c r="L206" s="37">
        <f t="shared" si="43"/>
        <v>-2846658.4447457236</v>
      </c>
      <c r="M206" s="37">
        <f t="shared" si="44"/>
        <v>-4042876.073686705</v>
      </c>
      <c r="N206" s="41">
        <f>'jan-mai'!M206</f>
        <v>-5958381.4148314036</v>
      </c>
      <c r="O206" s="41">
        <f t="shared" si="45"/>
        <v>1915505.3411446987</v>
      </c>
      <c r="P206" s="4"/>
      <c r="Q206" s="4"/>
      <c r="R206" s="4"/>
      <c r="S206" s="4"/>
      <c r="T206" s="4"/>
    </row>
    <row r="207" spans="1:20" s="34" customFormat="1" ht="15" x14ac:dyDescent="0.25">
      <c r="A207" s="33">
        <v>1219</v>
      </c>
      <c r="B207" s="34" t="s">
        <v>261</v>
      </c>
      <c r="C207">
        <v>190955</v>
      </c>
      <c r="D207" s="36">
        <v>11806</v>
      </c>
      <c r="E207" s="37">
        <f t="shared" si="36"/>
        <v>16174.402846010504</v>
      </c>
      <c r="F207" s="38">
        <f t="shared" si="37"/>
        <v>0.90607543906954979</v>
      </c>
      <c r="G207" s="39">
        <f t="shared" si="38"/>
        <v>1005.9915235206921</v>
      </c>
      <c r="H207" s="39">
        <f t="shared" si="39"/>
        <v>0</v>
      </c>
      <c r="I207" s="37">
        <f t="shared" si="40"/>
        <v>1005.9915235206921</v>
      </c>
      <c r="J207" s="40">
        <f t="shared" si="41"/>
        <v>-211.49533750724561</v>
      </c>
      <c r="K207" s="37">
        <f t="shared" si="42"/>
        <v>794.4961860134465</v>
      </c>
      <c r="L207" s="37">
        <f t="shared" si="43"/>
        <v>11876735.92668529</v>
      </c>
      <c r="M207" s="37">
        <f t="shared" si="44"/>
        <v>9379821.9720747489</v>
      </c>
      <c r="N207" s="41">
        <f>'jan-mai'!M207</f>
        <v>9139414.079721028</v>
      </c>
      <c r="O207" s="41">
        <f t="shared" si="45"/>
        <v>240407.89235372096</v>
      </c>
      <c r="P207" s="4"/>
      <c r="Q207" s="4"/>
      <c r="R207" s="4"/>
      <c r="S207" s="4"/>
      <c r="T207" s="4"/>
    </row>
    <row r="208" spans="1:20" s="34" customFormat="1" ht="15" x14ac:dyDescent="0.25">
      <c r="A208" s="33">
        <v>1221</v>
      </c>
      <c r="B208" s="34" t="s">
        <v>262</v>
      </c>
      <c r="C208">
        <v>305212</v>
      </c>
      <c r="D208" s="36">
        <v>18821</v>
      </c>
      <c r="E208" s="37">
        <f t="shared" si="36"/>
        <v>16216.566601137029</v>
      </c>
      <c r="F208" s="38">
        <f t="shared" si="37"/>
        <v>0.90843741455036386</v>
      </c>
      <c r="G208" s="39">
        <f t="shared" si="38"/>
        <v>980.69327044477723</v>
      </c>
      <c r="H208" s="39">
        <f t="shared" si="39"/>
        <v>0</v>
      </c>
      <c r="I208" s="37">
        <f t="shared" si="40"/>
        <v>980.69327044477723</v>
      </c>
      <c r="J208" s="40">
        <f t="shared" si="41"/>
        <v>-211.49533750724561</v>
      </c>
      <c r="K208" s="37">
        <f t="shared" si="42"/>
        <v>769.19793293753162</v>
      </c>
      <c r="L208" s="37">
        <f t="shared" si="43"/>
        <v>18457628.043041151</v>
      </c>
      <c r="M208" s="37">
        <f t="shared" si="44"/>
        <v>14477074.295817282</v>
      </c>
      <c r="N208" s="41">
        <f>'jan-mai'!M208</f>
        <v>12976999.160971517</v>
      </c>
      <c r="O208" s="41">
        <f t="shared" si="45"/>
        <v>1500075.1348457653</v>
      </c>
      <c r="P208" s="4"/>
      <c r="Q208" s="4"/>
      <c r="R208" s="4"/>
      <c r="S208" s="4"/>
      <c r="T208" s="4"/>
    </row>
    <row r="209" spans="1:20" s="34" customFormat="1" ht="15" x14ac:dyDescent="0.25">
      <c r="A209" s="33">
        <v>1222</v>
      </c>
      <c r="B209" s="34" t="s">
        <v>263</v>
      </c>
      <c r="C209">
        <v>51710</v>
      </c>
      <c r="D209" s="36">
        <v>3189</v>
      </c>
      <c r="E209" s="37">
        <f t="shared" si="36"/>
        <v>16215.114455942301</v>
      </c>
      <c r="F209" s="38">
        <f t="shared" si="37"/>
        <v>0.90835606668810076</v>
      </c>
      <c r="G209" s="39">
        <f t="shared" si="38"/>
        <v>981.5645575616137</v>
      </c>
      <c r="H209" s="39">
        <f t="shared" si="39"/>
        <v>0</v>
      </c>
      <c r="I209" s="37">
        <f t="shared" si="40"/>
        <v>981.5645575616137</v>
      </c>
      <c r="J209" s="40">
        <f t="shared" si="41"/>
        <v>-211.49533750724561</v>
      </c>
      <c r="K209" s="37">
        <f t="shared" si="42"/>
        <v>770.06922005436809</v>
      </c>
      <c r="L209" s="37">
        <f t="shared" si="43"/>
        <v>3130209.3740639859</v>
      </c>
      <c r="M209" s="37">
        <f t="shared" si="44"/>
        <v>2455750.74275338</v>
      </c>
      <c r="N209" s="41">
        <f>'jan-mai'!M209</f>
        <v>2013384.3118993356</v>
      </c>
      <c r="O209" s="41">
        <f t="shared" si="45"/>
        <v>442366.43085404439</v>
      </c>
      <c r="P209" s="4"/>
      <c r="Q209" s="4"/>
      <c r="R209" s="4"/>
      <c r="S209" s="4"/>
      <c r="T209" s="4"/>
    </row>
    <row r="210" spans="1:20" s="34" customFormat="1" ht="15" x14ac:dyDescent="0.25">
      <c r="A210" s="33">
        <v>1223</v>
      </c>
      <c r="B210" s="34" t="s">
        <v>264</v>
      </c>
      <c r="C210">
        <v>50014</v>
      </c>
      <c r="D210" s="36">
        <v>2847</v>
      </c>
      <c r="E210" s="37">
        <f t="shared" si="36"/>
        <v>17567.263786441868</v>
      </c>
      <c r="F210" s="38">
        <f t="shared" si="37"/>
        <v>0.98410225095123005</v>
      </c>
      <c r="G210" s="39">
        <f t="shared" si="38"/>
        <v>170.27495926187331</v>
      </c>
      <c r="H210" s="39">
        <f t="shared" si="39"/>
        <v>0</v>
      </c>
      <c r="I210" s="37">
        <f t="shared" si="40"/>
        <v>170.27495926187331</v>
      </c>
      <c r="J210" s="40">
        <f t="shared" si="41"/>
        <v>-211.49533750724561</v>
      </c>
      <c r="K210" s="37">
        <f t="shared" si="42"/>
        <v>-41.220378245372302</v>
      </c>
      <c r="L210" s="37">
        <f t="shared" si="43"/>
        <v>484772.80901855329</v>
      </c>
      <c r="M210" s="37">
        <f t="shared" si="44"/>
        <v>-117354.41686457495</v>
      </c>
      <c r="N210" s="41">
        <f>'jan-mai'!M210</f>
        <v>656776.39886403701</v>
      </c>
      <c r="O210" s="41">
        <f t="shared" si="45"/>
        <v>-774130.81572861201</v>
      </c>
      <c r="P210" s="4"/>
      <c r="Q210" s="4"/>
      <c r="R210" s="4"/>
      <c r="S210" s="4"/>
      <c r="T210" s="4"/>
    </row>
    <row r="211" spans="1:20" s="34" customFormat="1" ht="15" x14ac:dyDescent="0.25">
      <c r="A211" s="33">
        <v>1224</v>
      </c>
      <c r="B211" s="34" t="s">
        <v>265</v>
      </c>
      <c r="C211">
        <v>214487</v>
      </c>
      <c r="D211" s="36">
        <v>13241</v>
      </c>
      <c r="E211" s="37">
        <f t="shared" si="36"/>
        <v>16198.701004455857</v>
      </c>
      <c r="F211" s="38">
        <f t="shared" si="37"/>
        <v>0.90743659996009762</v>
      </c>
      <c r="G211" s="39">
        <f t="shared" si="38"/>
        <v>991.4126284534799</v>
      </c>
      <c r="H211" s="39">
        <f t="shared" si="39"/>
        <v>0</v>
      </c>
      <c r="I211" s="37">
        <f t="shared" si="40"/>
        <v>991.4126284534799</v>
      </c>
      <c r="J211" s="40">
        <f t="shared" si="41"/>
        <v>-211.49533750724561</v>
      </c>
      <c r="K211" s="37">
        <f t="shared" si="42"/>
        <v>779.91729094623429</v>
      </c>
      <c r="L211" s="37">
        <f t="shared" si="43"/>
        <v>13127294.613352528</v>
      </c>
      <c r="M211" s="37">
        <f t="shared" si="44"/>
        <v>10326884.849419089</v>
      </c>
      <c r="N211" s="41">
        <f>'jan-mai'!M211</f>
        <v>8246813.3815801637</v>
      </c>
      <c r="O211" s="41">
        <f t="shared" si="45"/>
        <v>2080071.4678389253</v>
      </c>
      <c r="P211" s="4"/>
      <c r="Q211" s="4"/>
      <c r="R211" s="4"/>
      <c r="S211" s="4"/>
      <c r="T211" s="4"/>
    </row>
    <row r="212" spans="1:20" s="34" customFormat="1" ht="15" x14ac:dyDescent="0.25">
      <c r="A212" s="33">
        <v>1227</v>
      </c>
      <c r="B212" s="34" t="s">
        <v>266</v>
      </c>
      <c r="C212">
        <v>18107</v>
      </c>
      <c r="D212" s="36">
        <v>1108</v>
      </c>
      <c r="E212" s="37">
        <f t="shared" si="36"/>
        <v>16342.057761732853</v>
      </c>
      <c r="F212" s="38">
        <f t="shared" si="37"/>
        <v>0.91546731602609321</v>
      </c>
      <c r="G212" s="39">
        <f t="shared" si="38"/>
        <v>905.39857408728278</v>
      </c>
      <c r="H212" s="39">
        <f t="shared" si="39"/>
        <v>0</v>
      </c>
      <c r="I212" s="37">
        <f t="shared" si="40"/>
        <v>905.39857408728278</v>
      </c>
      <c r="J212" s="40">
        <f t="shared" si="41"/>
        <v>-211.49533750724561</v>
      </c>
      <c r="K212" s="37">
        <f t="shared" si="42"/>
        <v>693.90323658003717</v>
      </c>
      <c r="L212" s="37">
        <f t="shared" si="43"/>
        <v>1003181.6200887093</v>
      </c>
      <c r="M212" s="37">
        <f t="shared" si="44"/>
        <v>768844.78613068117</v>
      </c>
      <c r="N212" s="41">
        <f>'jan-mai'!M212</f>
        <v>457871.25041845947</v>
      </c>
      <c r="O212" s="41">
        <f t="shared" si="45"/>
        <v>310973.5357122217</v>
      </c>
      <c r="P212" s="4"/>
      <c r="Q212" s="4"/>
      <c r="R212" s="4"/>
      <c r="S212" s="4"/>
      <c r="T212" s="4"/>
    </row>
    <row r="213" spans="1:20" s="34" customFormat="1" ht="15" x14ac:dyDescent="0.25">
      <c r="A213" s="33">
        <v>1228</v>
      </c>
      <c r="B213" s="34" t="s">
        <v>267</v>
      </c>
      <c r="C213">
        <v>141017</v>
      </c>
      <c r="D213" s="36">
        <v>7025</v>
      </c>
      <c r="E213" s="37">
        <f t="shared" si="36"/>
        <v>20073.594306049821</v>
      </c>
      <c r="F213" s="38">
        <f t="shared" si="37"/>
        <v>1.124504622997214</v>
      </c>
      <c r="G213" s="39">
        <f t="shared" si="38"/>
        <v>-1333.5233525028982</v>
      </c>
      <c r="H213" s="39">
        <f t="shared" si="39"/>
        <v>0</v>
      </c>
      <c r="I213" s="37">
        <f t="shared" si="40"/>
        <v>-1333.5233525028982</v>
      </c>
      <c r="J213" s="40">
        <f t="shared" si="41"/>
        <v>-211.49533750724561</v>
      </c>
      <c r="K213" s="37">
        <f t="shared" si="42"/>
        <v>-1545.0186900101439</v>
      </c>
      <c r="L213" s="37">
        <f t="shared" si="43"/>
        <v>-9368001.5513328593</v>
      </c>
      <c r="M213" s="37">
        <f t="shared" si="44"/>
        <v>-10853756.297321262</v>
      </c>
      <c r="N213" s="41">
        <f>'jan-mai'!M213</f>
        <v>-10893919.914991276</v>
      </c>
      <c r="O213" s="41">
        <f t="shared" si="45"/>
        <v>40163.617670014501</v>
      </c>
      <c r="P213" s="4"/>
      <c r="Q213" s="4"/>
      <c r="R213" s="4"/>
      <c r="S213" s="4"/>
      <c r="T213" s="4"/>
    </row>
    <row r="214" spans="1:20" s="34" customFormat="1" ht="15" x14ac:dyDescent="0.25">
      <c r="A214" s="33">
        <v>1231</v>
      </c>
      <c r="B214" s="34" t="s">
        <v>268</v>
      </c>
      <c r="C214">
        <v>51048</v>
      </c>
      <c r="D214" s="36">
        <v>3377</v>
      </c>
      <c r="E214" s="37">
        <f t="shared" si="36"/>
        <v>15116.375481196328</v>
      </c>
      <c r="F214" s="38">
        <f t="shared" si="37"/>
        <v>0.84680570167964309</v>
      </c>
      <c r="G214" s="39">
        <f t="shared" si="38"/>
        <v>1640.8079424091975</v>
      </c>
      <c r="H214" s="39">
        <f t="shared" si="39"/>
        <v>332.3510279229572</v>
      </c>
      <c r="I214" s="37">
        <f t="shared" si="40"/>
        <v>1973.1589703321547</v>
      </c>
      <c r="J214" s="40">
        <f t="shared" si="41"/>
        <v>-211.49533750724561</v>
      </c>
      <c r="K214" s="37">
        <f t="shared" si="42"/>
        <v>1761.6636328249092</v>
      </c>
      <c r="L214" s="37">
        <f t="shared" si="43"/>
        <v>6663357.842811686</v>
      </c>
      <c r="M214" s="37">
        <f t="shared" si="44"/>
        <v>5949138.0880497182</v>
      </c>
      <c r="N214" s="41">
        <f>'jan-mai'!M214</f>
        <v>4798595.3199405316</v>
      </c>
      <c r="O214" s="41">
        <f t="shared" si="45"/>
        <v>1150542.7681091866</v>
      </c>
      <c r="P214" s="4"/>
      <c r="Q214" s="4"/>
      <c r="R214" s="4"/>
      <c r="S214" s="4"/>
      <c r="T214" s="4"/>
    </row>
    <row r="215" spans="1:20" s="34" customFormat="1" ht="15" x14ac:dyDescent="0.25">
      <c r="A215" s="33">
        <v>1232</v>
      </c>
      <c r="B215" s="34" t="s">
        <v>269</v>
      </c>
      <c r="C215">
        <v>38071</v>
      </c>
      <c r="D215" s="36">
        <v>921</v>
      </c>
      <c r="E215" s="37">
        <f t="shared" si="36"/>
        <v>41336.590662323564</v>
      </c>
      <c r="F215" s="38">
        <f t="shared" si="37"/>
        <v>2.3156384746062701</v>
      </c>
      <c r="G215" s="39">
        <f t="shared" si="38"/>
        <v>-14091.321166267144</v>
      </c>
      <c r="H215" s="39">
        <f t="shared" si="39"/>
        <v>0</v>
      </c>
      <c r="I215" s="37">
        <f t="shared" si="40"/>
        <v>-14091.321166267144</v>
      </c>
      <c r="J215" s="40">
        <f t="shared" si="41"/>
        <v>-211.49533750724561</v>
      </c>
      <c r="K215" s="37">
        <f t="shared" si="42"/>
        <v>-14302.816503774389</v>
      </c>
      <c r="L215" s="37">
        <f t="shared" si="43"/>
        <v>-12978106.794132039</v>
      </c>
      <c r="M215" s="37">
        <f t="shared" si="44"/>
        <v>-13172893.999976212</v>
      </c>
      <c r="N215" s="41">
        <f>'jan-mai'!M215</f>
        <v>-12717710.269282131</v>
      </c>
      <c r="O215" s="41">
        <f t="shared" si="45"/>
        <v>-455183.73069408163</v>
      </c>
      <c r="P215" s="4"/>
      <c r="Q215" s="4"/>
      <c r="R215" s="4"/>
      <c r="S215" s="4"/>
      <c r="T215" s="4"/>
    </row>
    <row r="216" spans="1:20" s="34" customFormat="1" ht="15" x14ac:dyDescent="0.25">
      <c r="A216" s="33">
        <v>1233</v>
      </c>
      <c r="B216" s="34" t="s">
        <v>270</v>
      </c>
      <c r="C216">
        <v>25131</v>
      </c>
      <c r="D216" s="36">
        <v>1131</v>
      </c>
      <c r="E216" s="37">
        <f t="shared" si="36"/>
        <v>22220.159151193635</v>
      </c>
      <c r="F216" s="38">
        <f t="shared" si="37"/>
        <v>1.2447532468921403</v>
      </c>
      <c r="G216" s="39">
        <f t="shared" si="38"/>
        <v>-2621.4622595891865</v>
      </c>
      <c r="H216" s="39">
        <f t="shared" si="39"/>
        <v>0</v>
      </c>
      <c r="I216" s="37">
        <f t="shared" si="40"/>
        <v>-2621.4622595891865</v>
      </c>
      <c r="J216" s="40">
        <f t="shared" si="41"/>
        <v>-211.49533750724561</v>
      </c>
      <c r="K216" s="37">
        <f t="shared" si="42"/>
        <v>-2832.957597096432</v>
      </c>
      <c r="L216" s="37">
        <f t="shared" si="43"/>
        <v>-2964873.8155953698</v>
      </c>
      <c r="M216" s="37">
        <f t="shared" si="44"/>
        <v>-3204075.0423160647</v>
      </c>
      <c r="N216" s="41">
        <f>'jan-mai'!M216</f>
        <v>-3350242.2525060666</v>
      </c>
      <c r="O216" s="41">
        <f t="shared" si="45"/>
        <v>146167.21019000188</v>
      </c>
      <c r="P216" s="4"/>
      <c r="Q216" s="4"/>
      <c r="R216" s="4"/>
      <c r="S216" s="4"/>
      <c r="T216" s="4"/>
    </row>
    <row r="217" spans="1:20" s="34" customFormat="1" ht="15" x14ac:dyDescent="0.25">
      <c r="A217" s="33">
        <v>1234</v>
      </c>
      <c r="B217" s="34" t="s">
        <v>271</v>
      </c>
      <c r="C217">
        <v>13357</v>
      </c>
      <c r="D217" s="36">
        <v>933</v>
      </c>
      <c r="E217" s="37">
        <f t="shared" si="36"/>
        <v>14316.184351554126</v>
      </c>
      <c r="F217" s="38">
        <f t="shared" si="37"/>
        <v>0.80197971731206863</v>
      </c>
      <c r="G217" s="39">
        <f t="shared" si="38"/>
        <v>2120.9226201945189</v>
      </c>
      <c r="H217" s="39">
        <f t="shared" si="39"/>
        <v>612.41792329772795</v>
      </c>
      <c r="I217" s="37">
        <f t="shared" si="40"/>
        <v>2733.340543492247</v>
      </c>
      <c r="J217" s="40">
        <f t="shared" si="41"/>
        <v>-211.49533750724561</v>
      </c>
      <c r="K217" s="37">
        <f t="shared" si="42"/>
        <v>2521.8452059850015</v>
      </c>
      <c r="L217" s="37">
        <f t="shared" si="43"/>
        <v>2550206.7270782664</v>
      </c>
      <c r="M217" s="37">
        <f t="shared" si="44"/>
        <v>2352881.5771840066</v>
      </c>
      <c r="N217" s="41">
        <f>'jan-mai'!M217</f>
        <v>2217605.9915618934</v>
      </c>
      <c r="O217" s="41">
        <f t="shared" si="45"/>
        <v>135275.5856221132</v>
      </c>
      <c r="P217" s="4"/>
      <c r="Q217" s="4"/>
      <c r="R217" s="4"/>
      <c r="S217" s="4"/>
      <c r="T217" s="4"/>
    </row>
    <row r="218" spans="1:20" s="34" customFormat="1" ht="15" x14ac:dyDescent="0.25">
      <c r="A218" s="33">
        <v>1235</v>
      </c>
      <c r="B218" s="34" t="s">
        <v>272</v>
      </c>
      <c r="C218">
        <v>233463</v>
      </c>
      <c r="D218" s="36">
        <v>14514</v>
      </c>
      <c r="E218" s="37">
        <f t="shared" si="36"/>
        <v>16085.365853658537</v>
      </c>
      <c r="F218" s="38">
        <f t="shared" si="37"/>
        <v>0.9010876671742406</v>
      </c>
      <c r="G218" s="39">
        <f t="shared" si="38"/>
        <v>1059.4137189318719</v>
      </c>
      <c r="H218" s="39">
        <f t="shared" si="39"/>
        <v>0</v>
      </c>
      <c r="I218" s="37">
        <f t="shared" si="40"/>
        <v>1059.4137189318719</v>
      </c>
      <c r="J218" s="40">
        <f t="shared" si="41"/>
        <v>-211.49533750724561</v>
      </c>
      <c r="K218" s="37">
        <f t="shared" si="42"/>
        <v>847.91838142462632</v>
      </c>
      <c r="L218" s="37">
        <f t="shared" si="43"/>
        <v>15376330.716577189</v>
      </c>
      <c r="M218" s="37">
        <f t="shared" si="44"/>
        <v>12306687.387997026</v>
      </c>
      <c r="N218" s="41">
        <f>'jan-mai'!M218</f>
        <v>11445063.302818159</v>
      </c>
      <c r="O218" s="41">
        <f t="shared" si="45"/>
        <v>861624.08517886698</v>
      </c>
      <c r="P218" s="4"/>
      <c r="Q218" s="4"/>
      <c r="R218" s="4"/>
      <c r="S218" s="4"/>
      <c r="T218" s="4"/>
    </row>
    <row r="219" spans="1:20" s="34" customFormat="1" ht="15" x14ac:dyDescent="0.25">
      <c r="A219" s="33">
        <v>1238</v>
      </c>
      <c r="B219" s="34" t="s">
        <v>273</v>
      </c>
      <c r="C219">
        <v>129452</v>
      </c>
      <c r="D219" s="36">
        <v>8423</v>
      </c>
      <c r="E219" s="37">
        <f t="shared" si="36"/>
        <v>15368.870948593138</v>
      </c>
      <c r="F219" s="38">
        <f t="shared" si="37"/>
        <v>0.86095026971487443</v>
      </c>
      <c r="G219" s="39">
        <f t="shared" si="38"/>
        <v>1489.3106619711118</v>
      </c>
      <c r="H219" s="39">
        <f t="shared" si="39"/>
        <v>243.97761433407385</v>
      </c>
      <c r="I219" s="37">
        <f t="shared" si="40"/>
        <v>1733.2882763051857</v>
      </c>
      <c r="J219" s="40">
        <f t="shared" si="41"/>
        <v>-211.49533750724561</v>
      </c>
      <c r="K219" s="37">
        <f t="shared" si="42"/>
        <v>1521.7929387979402</v>
      </c>
      <c r="L219" s="37">
        <f t="shared" si="43"/>
        <v>14599487.15131858</v>
      </c>
      <c r="M219" s="37">
        <f t="shared" si="44"/>
        <v>12818061.923495051</v>
      </c>
      <c r="N219" s="41">
        <f>'jan-mai'!M219</f>
        <v>11728187.853082361</v>
      </c>
      <c r="O219" s="41">
        <f t="shared" si="45"/>
        <v>1089874.0704126898</v>
      </c>
      <c r="P219" s="4"/>
      <c r="Q219" s="4"/>
      <c r="R219" s="4"/>
      <c r="S219" s="4"/>
      <c r="T219" s="4"/>
    </row>
    <row r="220" spans="1:20" s="34" customFormat="1" ht="15" x14ac:dyDescent="0.25">
      <c r="A220" s="33">
        <v>1241</v>
      </c>
      <c r="B220" s="34" t="s">
        <v>274</v>
      </c>
      <c r="C220">
        <v>67082</v>
      </c>
      <c r="D220" s="36">
        <v>3895</v>
      </c>
      <c r="E220" s="37">
        <f t="shared" si="36"/>
        <v>17222.593068035945</v>
      </c>
      <c r="F220" s="38">
        <f t="shared" si="37"/>
        <v>0.96479410860512205</v>
      </c>
      <c r="G220" s="39">
        <f t="shared" si="38"/>
        <v>377.07739030542723</v>
      </c>
      <c r="H220" s="39">
        <f t="shared" si="39"/>
        <v>0</v>
      </c>
      <c r="I220" s="37">
        <f t="shared" si="40"/>
        <v>377.07739030542723</v>
      </c>
      <c r="J220" s="40">
        <f t="shared" si="41"/>
        <v>-211.49533750724561</v>
      </c>
      <c r="K220" s="37">
        <f t="shared" si="42"/>
        <v>165.58205279818162</v>
      </c>
      <c r="L220" s="37">
        <f t="shared" si="43"/>
        <v>1468716.4352396391</v>
      </c>
      <c r="M220" s="37">
        <f t="shared" si="44"/>
        <v>644942.09564891737</v>
      </c>
      <c r="N220" s="41">
        <f>'jan-mai'!M220</f>
        <v>2232456.7873464799</v>
      </c>
      <c r="O220" s="41">
        <f t="shared" si="45"/>
        <v>-1587514.6916975626</v>
      </c>
      <c r="P220" s="4"/>
      <c r="Q220" s="4"/>
      <c r="R220" s="4"/>
      <c r="S220" s="4"/>
      <c r="T220" s="4"/>
    </row>
    <row r="221" spans="1:20" s="34" customFormat="1" ht="15" x14ac:dyDescent="0.25">
      <c r="A221" s="33">
        <v>1242</v>
      </c>
      <c r="B221" s="34" t="s">
        <v>275</v>
      </c>
      <c r="C221">
        <v>41843</v>
      </c>
      <c r="D221" s="36">
        <v>2488</v>
      </c>
      <c r="E221" s="37">
        <f t="shared" si="36"/>
        <v>16817.926045016076</v>
      </c>
      <c r="F221" s="38">
        <f t="shared" si="37"/>
        <v>0.9421250274618802</v>
      </c>
      <c r="G221" s="39">
        <f t="shared" si="38"/>
        <v>619.87760411734848</v>
      </c>
      <c r="H221" s="39">
        <f t="shared" si="39"/>
        <v>0</v>
      </c>
      <c r="I221" s="37">
        <f t="shared" si="40"/>
        <v>619.87760411734848</v>
      </c>
      <c r="J221" s="40">
        <f t="shared" si="41"/>
        <v>-211.49533750724561</v>
      </c>
      <c r="K221" s="37">
        <f t="shared" si="42"/>
        <v>408.38226661010287</v>
      </c>
      <c r="L221" s="37">
        <f t="shared" si="43"/>
        <v>1542255.4790439631</v>
      </c>
      <c r="M221" s="37">
        <f t="shared" si="44"/>
        <v>1016055.0793259359</v>
      </c>
      <c r="N221" s="41">
        <f>'jan-mai'!M221</f>
        <v>417461.07494686451</v>
      </c>
      <c r="O221" s="41">
        <f t="shared" si="45"/>
        <v>598594.00437907141</v>
      </c>
      <c r="P221" s="4"/>
      <c r="Q221" s="4"/>
      <c r="R221" s="4"/>
      <c r="S221" s="4"/>
      <c r="T221" s="4"/>
    </row>
    <row r="222" spans="1:20" s="34" customFormat="1" ht="15" x14ac:dyDescent="0.25">
      <c r="A222" s="33">
        <v>1243</v>
      </c>
      <c r="B222" s="34" t="s">
        <v>125</v>
      </c>
      <c r="C222">
        <v>326372</v>
      </c>
      <c r="D222" s="36">
        <v>20152</v>
      </c>
      <c r="E222" s="37">
        <f t="shared" si="36"/>
        <v>16195.514092894005</v>
      </c>
      <c r="F222" s="38">
        <f t="shared" si="37"/>
        <v>0.90725807205275089</v>
      </c>
      <c r="G222" s="39">
        <f t="shared" si="38"/>
        <v>993.32477539059107</v>
      </c>
      <c r="H222" s="39">
        <f t="shared" si="39"/>
        <v>0</v>
      </c>
      <c r="I222" s="37">
        <f t="shared" si="40"/>
        <v>993.32477539059107</v>
      </c>
      <c r="J222" s="40">
        <f t="shared" si="41"/>
        <v>-211.49533750724561</v>
      </c>
      <c r="K222" s="37">
        <f t="shared" si="42"/>
        <v>781.82943788334546</v>
      </c>
      <c r="L222" s="37">
        <f t="shared" si="43"/>
        <v>20017480.873671193</v>
      </c>
      <c r="M222" s="37">
        <f t="shared" si="44"/>
        <v>15755426.832225177</v>
      </c>
      <c r="N222" s="41">
        <f>'jan-mai'!M222</f>
        <v>15448755.296843825</v>
      </c>
      <c r="O222" s="41">
        <f t="shared" si="45"/>
        <v>306671.53538135253</v>
      </c>
      <c r="P222" s="4"/>
      <c r="Q222" s="4"/>
      <c r="R222" s="4"/>
      <c r="S222" s="4"/>
      <c r="T222" s="4"/>
    </row>
    <row r="223" spans="1:20" s="34" customFormat="1" ht="15" x14ac:dyDescent="0.25">
      <c r="A223" s="33">
        <v>1244</v>
      </c>
      <c r="B223" s="34" t="s">
        <v>276</v>
      </c>
      <c r="C223">
        <v>134974</v>
      </c>
      <c r="D223" s="36">
        <v>5156</v>
      </c>
      <c r="E223" s="37">
        <f t="shared" si="36"/>
        <v>26178.044996121025</v>
      </c>
      <c r="F223" s="38">
        <f t="shared" si="37"/>
        <v>1.4664704372497601</v>
      </c>
      <c r="G223" s="39">
        <f t="shared" si="38"/>
        <v>-4996.1937665456207</v>
      </c>
      <c r="H223" s="39">
        <f t="shared" si="39"/>
        <v>0</v>
      </c>
      <c r="I223" s="37">
        <f t="shared" si="40"/>
        <v>-4996.1937665456207</v>
      </c>
      <c r="J223" s="40">
        <f t="shared" si="41"/>
        <v>-211.49533750724561</v>
      </c>
      <c r="K223" s="37">
        <f t="shared" si="42"/>
        <v>-5207.6891040528662</v>
      </c>
      <c r="L223" s="37">
        <f t="shared" si="43"/>
        <v>-25760375.06030922</v>
      </c>
      <c r="M223" s="37">
        <f t="shared" si="44"/>
        <v>-26850845.020496577</v>
      </c>
      <c r="N223" s="41">
        <f>'jan-mai'!M223</f>
        <v>-22664105.264298223</v>
      </c>
      <c r="O223" s="41">
        <f t="shared" si="45"/>
        <v>-4186739.7561983541</v>
      </c>
      <c r="P223" s="4"/>
      <c r="Q223" s="4"/>
      <c r="R223" s="4"/>
      <c r="S223" s="4"/>
      <c r="T223" s="4"/>
    </row>
    <row r="224" spans="1:20" s="34" customFormat="1" ht="15" x14ac:dyDescent="0.25">
      <c r="A224" s="33">
        <v>1245</v>
      </c>
      <c r="B224" s="34" t="s">
        <v>277</v>
      </c>
      <c r="C224">
        <v>103453</v>
      </c>
      <c r="D224" s="36">
        <v>7058</v>
      </c>
      <c r="E224" s="37">
        <f t="shared" si="36"/>
        <v>14657.551714366677</v>
      </c>
      <c r="F224" s="38">
        <f t="shared" si="37"/>
        <v>0.82110280866135377</v>
      </c>
      <c r="G224" s="39">
        <f t="shared" si="38"/>
        <v>1916.1022025069883</v>
      </c>
      <c r="H224" s="39">
        <f t="shared" si="39"/>
        <v>492.93934631333519</v>
      </c>
      <c r="I224" s="37">
        <f t="shared" si="40"/>
        <v>2409.0415488203234</v>
      </c>
      <c r="J224" s="40">
        <f t="shared" si="41"/>
        <v>-211.49533750724561</v>
      </c>
      <c r="K224" s="37">
        <f t="shared" si="42"/>
        <v>2197.5462113130779</v>
      </c>
      <c r="L224" s="37">
        <f t="shared" si="43"/>
        <v>17003015.251573842</v>
      </c>
      <c r="M224" s="37">
        <f t="shared" si="44"/>
        <v>15510281.159447704</v>
      </c>
      <c r="N224" s="41">
        <f>'jan-mai'!M224</f>
        <v>14010556.579253864</v>
      </c>
      <c r="O224" s="41">
        <f t="shared" si="45"/>
        <v>1499724.58019384</v>
      </c>
      <c r="P224" s="4"/>
      <c r="Q224" s="4"/>
      <c r="R224" s="4"/>
      <c r="S224" s="4"/>
      <c r="T224" s="4"/>
    </row>
    <row r="225" spans="1:20" s="34" customFormat="1" ht="15" x14ac:dyDescent="0.25">
      <c r="A225" s="33">
        <v>1246</v>
      </c>
      <c r="B225" s="34" t="s">
        <v>278</v>
      </c>
      <c r="C225">
        <v>421826</v>
      </c>
      <c r="D225" s="36">
        <v>25204</v>
      </c>
      <c r="E225" s="37">
        <f t="shared" si="36"/>
        <v>16736.470401523569</v>
      </c>
      <c r="F225" s="38">
        <f t="shared" si="37"/>
        <v>0.93756195588237079</v>
      </c>
      <c r="G225" s="39">
        <f t="shared" si="38"/>
        <v>668.7509902128528</v>
      </c>
      <c r="H225" s="39">
        <f t="shared" si="39"/>
        <v>0</v>
      </c>
      <c r="I225" s="37">
        <f t="shared" si="40"/>
        <v>668.7509902128528</v>
      </c>
      <c r="J225" s="40">
        <f t="shared" si="41"/>
        <v>-211.49533750724561</v>
      </c>
      <c r="K225" s="37">
        <f t="shared" si="42"/>
        <v>457.25565270560719</v>
      </c>
      <c r="L225" s="37">
        <f t="shared" si="43"/>
        <v>16855199.957324743</v>
      </c>
      <c r="M225" s="37">
        <f t="shared" si="44"/>
        <v>11524671.470792124</v>
      </c>
      <c r="N225" s="41">
        <f>'jan-mai'!M225</f>
        <v>11168281.403923135</v>
      </c>
      <c r="O225" s="41">
        <f t="shared" si="45"/>
        <v>356390.0668689888</v>
      </c>
      <c r="P225" s="4"/>
      <c r="Q225" s="4"/>
      <c r="R225" s="4"/>
      <c r="S225" s="4"/>
      <c r="T225" s="4"/>
    </row>
    <row r="226" spans="1:20" s="34" customFormat="1" ht="15" x14ac:dyDescent="0.25">
      <c r="A226" s="33">
        <v>1247</v>
      </c>
      <c r="B226" s="34" t="s">
        <v>279</v>
      </c>
      <c r="C226">
        <v>433888</v>
      </c>
      <c r="D226" s="36">
        <v>28821</v>
      </c>
      <c r="E226" s="37">
        <f t="shared" si="36"/>
        <v>15054.578258908436</v>
      </c>
      <c r="F226" s="38">
        <f t="shared" si="37"/>
        <v>0.8433438771009637</v>
      </c>
      <c r="G226" s="39">
        <f t="shared" si="38"/>
        <v>1677.8862757819329</v>
      </c>
      <c r="H226" s="39">
        <f t="shared" si="39"/>
        <v>353.98005572371954</v>
      </c>
      <c r="I226" s="37">
        <f t="shared" si="40"/>
        <v>2031.8663315056524</v>
      </c>
      <c r="J226" s="40">
        <f t="shared" si="41"/>
        <v>-211.49533750724561</v>
      </c>
      <c r="K226" s="37">
        <f t="shared" si="42"/>
        <v>1820.3709939984069</v>
      </c>
      <c r="L226" s="37">
        <f t="shared" si="43"/>
        <v>58560419.540324405</v>
      </c>
      <c r="M226" s="37">
        <f t="shared" si="44"/>
        <v>52464912.418028086</v>
      </c>
      <c r="N226" s="41">
        <f>'jan-mai'!M226</f>
        <v>45790010.324550234</v>
      </c>
      <c r="O226" s="41">
        <f t="shared" si="45"/>
        <v>6674902.0934778526</v>
      </c>
      <c r="P226" s="4"/>
      <c r="Q226" s="4"/>
      <c r="R226" s="4"/>
      <c r="S226" s="4"/>
      <c r="T226" s="4"/>
    </row>
    <row r="227" spans="1:20" s="34" customFormat="1" ht="15" x14ac:dyDescent="0.25">
      <c r="A227" s="33">
        <v>1251</v>
      </c>
      <c r="B227" s="34" t="s">
        <v>280</v>
      </c>
      <c r="C227">
        <v>68824</v>
      </c>
      <c r="D227" s="36">
        <v>4123</v>
      </c>
      <c r="E227" s="37">
        <f t="shared" si="36"/>
        <v>16692.69949066214</v>
      </c>
      <c r="F227" s="38">
        <f t="shared" si="37"/>
        <v>0.93510994898883493</v>
      </c>
      <c r="G227" s="39">
        <f t="shared" si="38"/>
        <v>695.01353672971015</v>
      </c>
      <c r="H227" s="39">
        <f t="shared" si="39"/>
        <v>0</v>
      </c>
      <c r="I227" s="37">
        <f t="shared" si="40"/>
        <v>695.01353672971015</v>
      </c>
      <c r="J227" s="40">
        <f t="shared" si="41"/>
        <v>-211.49533750724561</v>
      </c>
      <c r="K227" s="37">
        <f t="shared" si="42"/>
        <v>483.51819922246455</v>
      </c>
      <c r="L227" s="37">
        <f t="shared" si="43"/>
        <v>2865540.811936595</v>
      </c>
      <c r="M227" s="37">
        <f t="shared" si="44"/>
        <v>1993545.5353942213</v>
      </c>
      <c r="N227" s="41">
        <f>'jan-mai'!M227</f>
        <v>550862.06270334299</v>
      </c>
      <c r="O227" s="41">
        <f t="shared" si="45"/>
        <v>1442683.4726908784</v>
      </c>
      <c r="P227" s="4"/>
      <c r="Q227" s="4"/>
      <c r="R227" s="4"/>
      <c r="S227" s="4"/>
      <c r="T227" s="4"/>
    </row>
    <row r="228" spans="1:20" s="34" customFormat="1" ht="15" x14ac:dyDescent="0.25">
      <c r="A228" s="33">
        <v>1252</v>
      </c>
      <c r="B228" s="34" t="s">
        <v>281</v>
      </c>
      <c r="C228">
        <v>20869</v>
      </c>
      <c r="D228" s="36">
        <v>383</v>
      </c>
      <c r="E228" s="37">
        <f t="shared" si="36"/>
        <v>54488.250652741517</v>
      </c>
      <c r="F228" s="38">
        <f t="shared" si="37"/>
        <v>3.0523825889802123</v>
      </c>
      <c r="G228" s="39">
        <f t="shared" si="38"/>
        <v>-21982.317160517916</v>
      </c>
      <c r="H228" s="39">
        <f t="shared" si="39"/>
        <v>0</v>
      </c>
      <c r="I228" s="37">
        <f t="shared" si="40"/>
        <v>-21982.317160517916</v>
      </c>
      <c r="J228" s="40">
        <f t="shared" si="41"/>
        <v>-211.49533750724561</v>
      </c>
      <c r="K228" s="37">
        <f t="shared" si="42"/>
        <v>-22193.812498025163</v>
      </c>
      <c r="L228" s="37">
        <f t="shared" si="43"/>
        <v>-8419227.4724783618</v>
      </c>
      <c r="M228" s="37">
        <f t="shared" si="44"/>
        <v>-8500230.1867436375</v>
      </c>
      <c r="N228" s="41">
        <f>'jan-mai'!M228</f>
        <v>-8668768.3313084207</v>
      </c>
      <c r="O228" s="41">
        <f t="shared" si="45"/>
        <v>168538.1445647832</v>
      </c>
      <c r="P228" s="4"/>
      <c r="Q228" s="4"/>
      <c r="R228" s="4"/>
      <c r="S228" s="4"/>
      <c r="T228" s="4"/>
    </row>
    <row r="229" spans="1:20" s="34" customFormat="1" ht="15" x14ac:dyDescent="0.25">
      <c r="A229" s="33">
        <v>1253</v>
      </c>
      <c r="B229" s="34" t="s">
        <v>282</v>
      </c>
      <c r="C229">
        <v>116157</v>
      </c>
      <c r="D229" s="36">
        <v>8026</v>
      </c>
      <c r="E229" s="37">
        <f t="shared" si="36"/>
        <v>14472.589085472215</v>
      </c>
      <c r="F229" s="38">
        <f t="shared" si="37"/>
        <v>0.81074136924485352</v>
      </c>
      <c r="G229" s="39">
        <f t="shared" si="38"/>
        <v>2027.0797798436654</v>
      </c>
      <c r="H229" s="39">
        <f t="shared" si="39"/>
        <v>557.67626642639686</v>
      </c>
      <c r="I229" s="37">
        <f t="shared" si="40"/>
        <v>2584.7560462700621</v>
      </c>
      <c r="J229" s="40">
        <f t="shared" si="41"/>
        <v>-211.49533750724561</v>
      </c>
      <c r="K229" s="37">
        <f t="shared" si="42"/>
        <v>2373.2607087628166</v>
      </c>
      <c r="L229" s="37">
        <f t="shared" si="43"/>
        <v>20745252.02736352</v>
      </c>
      <c r="M229" s="37">
        <f t="shared" si="44"/>
        <v>19047790.448530365</v>
      </c>
      <c r="N229" s="41">
        <f>'jan-mai'!M229</f>
        <v>17325692.859888274</v>
      </c>
      <c r="O229" s="41">
        <f t="shared" si="45"/>
        <v>1722097.5886420906</v>
      </c>
      <c r="P229" s="4"/>
      <c r="Q229" s="4"/>
      <c r="R229" s="4"/>
      <c r="S229" s="4"/>
      <c r="T229" s="4"/>
    </row>
    <row r="230" spans="1:20" s="34" customFormat="1" ht="15" x14ac:dyDescent="0.25">
      <c r="A230" s="33">
        <v>1256</v>
      </c>
      <c r="B230" s="34" t="s">
        <v>283</v>
      </c>
      <c r="C230">
        <v>116548</v>
      </c>
      <c r="D230" s="36">
        <v>8021</v>
      </c>
      <c r="E230" s="37">
        <f t="shared" si="36"/>
        <v>14530.357810746789</v>
      </c>
      <c r="F230" s="38">
        <f t="shared" si="37"/>
        <v>0.81397752105929644</v>
      </c>
      <c r="G230" s="39">
        <f t="shared" si="38"/>
        <v>1992.4185446789206</v>
      </c>
      <c r="H230" s="39">
        <f t="shared" si="39"/>
        <v>537.45721258029573</v>
      </c>
      <c r="I230" s="37">
        <f t="shared" si="40"/>
        <v>2529.8757572592162</v>
      </c>
      <c r="J230" s="40">
        <f t="shared" si="41"/>
        <v>-211.49533750724561</v>
      </c>
      <c r="K230" s="37">
        <f t="shared" si="42"/>
        <v>2318.3804197519707</v>
      </c>
      <c r="L230" s="37">
        <f t="shared" si="43"/>
        <v>20292133.448976174</v>
      </c>
      <c r="M230" s="37">
        <f t="shared" si="44"/>
        <v>18595729.346830558</v>
      </c>
      <c r="N230" s="41">
        <f>'jan-mai'!M230</f>
        <v>15421717.104306482</v>
      </c>
      <c r="O230" s="41">
        <f t="shared" si="45"/>
        <v>3174012.2425240763</v>
      </c>
      <c r="P230" s="4"/>
      <c r="Q230" s="4"/>
      <c r="R230" s="4"/>
      <c r="S230" s="4"/>
      <c r="T230" s="4"/>
    </row>
    <row r="231" spans="1:20" s="34" customFormat="1" ht="15" x14ac:dyDescent="0.25">
      <c r="A231" s="33">
        <v>1259</v>
      </c>
      <c r="B231" s="34" t="s">
        <v>284</v>
      </c>
      <c r="C231">
        <v>72568</v>
      </c>
      <c r="D231" s="36">
        <v>4913</v>
      </c>
      <c r="E231" s="37">
        <f t="shared" si="36"/>
        <v>14770.608589456544</v>
      </c>
      <c r="F231" s="38">
        <f t="shared" si="37"/>
        <v>0.82743615269341186</v>
      </c>
      <c r="G231" s="39">
        <f t="shared" si="38"/>
        <v>1848.2680774530679</v>
      </c>
      <c r="H231" s="39">
        <f t="shared" si="39"/>
        <v>453.3694400318816</v>
      </c>
      <c r="I231" s="37">
        <f t="shared" si="40"/>
        <v>2301.6375174849495</v>
      </c>
      <c r="J231" s="40">
        <f t="shared" si="41"/>
        <v>-211.49533750724561</v>
      </c>
      <c r="K231" s="37">
        <f t="shared" si="42"/>
        <v>2090.142179977704</v>
      </c>
      <c r="L231" s="37">
        <f t="shared" si="43"/>
        <v>11307945.123403557</v>
      </c>
      <c r="M231" s="37">
        <f t="shared" si="44"/>
        <v>10268868.530230461</v>
      </c>
      <c r="N231" s="41">
        <f>'jan-mai'!M231</f>
        <v>9604107.434666222</v>
      </c>
      <c r="O231" s="41">
        <f t="shared" si="45"/>
        <v>664761.09556423873</v>
      </c>
      <c r="P231" s="4"/>
      <c r="Q231" s="4"/>
      <c r="R231" s="4"/>
      <c r="S231" s="4"/>
      <c r="T231" s="4"/>
    </row>
    <row r="232" spans="1:20" s="34" customFormat="1" ht="15" x14ac:dyDescent="0.25">
      <c r="A232" s="33">
        <v>1260</v>
      </c>
      <c r="B232" s="34" t="s">
        <v>285</v>
      </c>
      <c r="C232">
        <v>72271</v>
      </c>
      <c r="D232" s="36">
        <v>5128</v>
      </c>
      <c r="E232" s="37">
        <f t="shared" si="36"/>
        <v>14093.408736349455</v>
      </c>
      <c r="F232" s="38">
        <f t="shared" si="37"/>
        <v>0.78950002855432577</v>
      </c>
      <c r="G232" s="39">
        <f t="shared" si="38"/>
        <v>2254.5879893173214</v>
      </c>
      <c r="H232" s="39">
        <f t="shared" si="39"/>
        <v>690.38938861936288</v>
      </c>
      <c r="I232" s="37">
        <f t="shared" si="40"/>
        <v>2944.9773779366842</v>
      </c>
      <c r="J232" s="40">
        <f t="shared" si="41"/>
        <v>-211.49533750724561</v>
      </c>
      <c r="K232" s="37">
        <f t="shared" si="42"/>
        <v>2733.4820404294387</v>
      </c>
      <c r="L232" s="37">
        <f t="shared" si="43"/>
        <v>15101843.994059317</v>
      </c>
      <c r="M232" s="37">
        <f t="shared" si="44"/>
        <v>14017295.903322162</v>
      </c>
      <c r="N232" s="41">
        <f>'jan-mai'!M232</f>
        <v>12212764.924683165</v>
      </c>
      <c r="O232" s="41">
        <f t="shared" si="45"/>
        <v>1804530.9786389973</v>
      </c>
      <c r="P232" s="4"/>
      <c r="Q232" s="4"/>
      <c r="R232" s="4"/>
      <c r="S232" s="4"/>
      <c r="T232" s="4"/>
    </row>
    <row r="233" spans="1:20" s="34" customFormat="1" ht="15" x14ac:dyDescent="0.25">
      <c r="A233" s="33">
        <v>1263</v>
      </c>
      <c r="B233" s="34" t="s">
        <v>286</v>
      </c>
      <c r="C233">
        <v>246991</v>
      </c>
      <c r="D233" s="36">
        <v>15731</v>
      </c>
      <c r="E233" s="37">
        <f t="shared" si="36"/>
        <v>15700.909033119318</v>
      </c>
      <c r="F233" s="38">
        <f t="shared" si="37"/>
        <v>0.87955074332055549</v>
      </c>
      <c r="G233" s="39">
        <f t="shared" si="38"/>
        <v>1290.0878112554033</v>
      </c>
      <c r="H233" s="39">
        <f t="shared" si="39"/>
        <v>127.76428474991062</v>
      </c>
      <c r="I233" s="37">
        <f t="shared" si="40"/>
        <v>1417.8520960053138</v>
      </c>
      <c r="J233" s="40">
        <f t="shared" si="41"/>
        <v>-211.49533750724561</v>
      </c>
      <c r="K233" s="37">
        <f t="shared" si="42"/>
        <v>1206.3567584980683</v>
      </c>
      <c r="L233" s="37">
        <f t="shared" si="43"/>
        <v>22304231.32225959</v>
      </c>
      <c r="M233" s="37">
        <f t="shared" si="44"/>
        <v>18977198.167933114</v>
      </c>
      <c r="N233" s="41">
        <f>'jan-mai'!M233</f>
        <v>18225432.211425666</v>
      </c>
      <c r="O233" s="41">
        <f t="shared" si="45"/>
        <v>751765.95650744811</v>
      </c>
      <c r="P233" s="4"/>
      <c r="Q233" s="4"/>
      <c r="R233" s="4"/>
      <c r="S233" s="4"/>
      <c r="T233" s="4"/>
    </row>
    <row r="234" spans="1:20" s="34" customFormat="1" ht="15" x14ac:dyDescent="0.25">
      <c r="A234" s="33">
        <v>1264</v>
      </c>
      <c r="B234" s="34" t="s">
        <v>287</v>
      </c>
      <c r="C234">
        <v>53320</v>
      </c>
      <c r="D234" s="36">
        <v>2884</v>
      </c>
      <c r="E234" s="37">
        <f t="shared" si="36"/>
        <v>18488.210818307907</v>
      </c>
      <c r="F234" s="38">
        <f t="shared" si="37"/>
        <v>1.035692871897316</v>
      </c>
      <c r="G234" s="39">
        <f t="shared" si="38"/>
        <v>-382.29325985774994</v>
      </c>
      <c r="H234" s="39">
        <f t="shared" si="39"/>
        <v>0</v>
      </c>
      <c r="I234" s="37">
        <f t="shared" si="40"/>
        <v>-382.29325985774994</v>
      </c>
      <c r="J234" s="40">
        <f t="shared" si="41"/>
        <v>-211.49533750724561</v>
      </c>
      <c r="K234" s="37">
        <f t="shared" si="42"/>
        <v>-593.78859736499555</v>
      </c>
      <c r="L234" s="37">
        <f t="shared" si="43"/>
        <v>-1102533.7614297508</v>
      </c>
      <c r="M234" s="37">
        <f t="shared" si="44"/>
        <v>-1712486.3148006471</v>
      </c>
      <c r="N234" s="41">
        <f>'jan-mai'!M234</f>
        <v>-844519.23627541808</v>
      </c>
      <c r="O234" s="41">
        <f t="shared" si="45"/>
        <v>-867967.07852522901</v>
      </c>
      <c r="P234" s="4"/>
      <c r="Q234" s="4"/>
      <c r="R234" s="4"/>
      <c r="S234" s="4"/>
      <c r="T234" s="4"/>
    </row>
    <row r="235" spans="1:20" s="34" customFormat="1" ht="15" x14ac:dyDescent="0.25">
      <c r="A235" s="33">
        <v>1265</v>
      </c>
      <c r="B235" s="34" t="s">
        <v>288</v>
      </c>
      <c r="C235">
        <v>8124</v>
      </c>
      <c r="D235" s="36">
        <v>587</v>
      </c>
      <c r="E235" s="37">
        <f t="shared" si="36"/>
        <v>13839.863713798977</v>
      </c>
      <c r="F235" s="38">
        <f t="shared" si="37"/>
        <v>0.775296665387321</v>
      </c>
      <c r="G235" s="39">
        <f t="shared" si="38"/>
        <v>2406.715002847608</v>
      </c>
      <c r="H235" s="39">
        <f t="shared" si="39"/>
        <v>779.13014651203002</v>
      </c>
      <c r="I235" s="37">
        <f t="shared" si="40"/>
        <v>3185.8451493596381</v>
      </c>
      <c r="J235" s="40">
        <f t="shared" si="41"/>
        <v>-211.49533750724561</v>
      </c>
      <c r="K235" s="37">
        <f t="shared" si="42"/>
        <v>2974.3498118523926</v>
      </c>
      <c r="L235" s="37">
        <f t="shared" si="43"/>
        <v>1870091.1026741075</v>
      </c>
      <c r="M235" s="37">
        <f t="shared" si="44"/>
        <v>1745943.3395573543</v>
      </c>
      <c r="N235" s="41">
        <f>'jan-mai'!M235</f>
        <v>1571223.7053020711</v>
      </c>
      <c r="O235" s="41">
        <f t="shared" si="45"/>
        <v>174719.63425528328</v>
      </c>
      <c r="P235" s="4"/>
      <c r="Q235" s="4"/>
      <c r="R235" s="4"/>
      <c r="S235" s="4"/>
      <c r="T235" s="4"/>
    </row>
    <row r="236" spans="1:20" s="34" customFormat="1" ht="15" x14ac:dyDescent="0.25">
      <c r="A236" s="33">
        <v>1266</v>
      </c>
      <c r="B236" s="34" t="s">
        <v>289</v>
      </c>
      <c r="C236">
        <v>36576</v>
      </c>
      <c r="D236" s="36">
        <v>1710</v>
      </c>
      <c r="E236" s="37">
        <f t="shared" si="36"/>
        <v>21389.473684210527</v>
      </c>
      <c r="F236" s="38">
        <f t="shared" si="37"/>
        <v>1.1982189972885413</v>
      </c>
      <c r="G236" s="39">
        <f t="shared" si="38"/>
        <v>-2123.0509793993215</v>
      </c>
      <c r="H236" s="39">
        <f t="shared" si="39"/>
        <v>0</v>
      </c>
      <c r="I236" s="37">
        <f t="shared" si="40"/>
        <v>-2123.0509793993215</v>
      </c>
      <c r="J236" s="40">
        <f t="shared" si="41"/>
        <v>-211.49533750724561</v>
      </c>
      <c r="K236" s="37">
        <f t="shared" si="42"/>
        <v>-2334.546316906567</v>
      </c>
      <c r="L236" s="37">
        <f t="shared" si="43"/>
        <v>-3630417.1747728395</v>
      </c>
      <c r="M236" s="37">
        <f t="shared" si="44"/>
        <v>-3992074.2019102294</v>
      </c>
      <c r="N236" s="41">
        <f>'jan-mai'!M236</f>
        <v>-4252760.4348234972</v>
      </c>
      <c r="O236" s="41">
        <f t="shared" si="45"/>
        <v>260686.2329132678</v>
      </c>
      <c r="P236" s="4"/>
      <c r="Q236" s="4"/>
      <c r="R236" s="4"/>
      <c r="S236" s="4"/>
      <c r="T236" s="4"/>
    </row>
    <row r="237" spans="1:20" s="34" customFormat="1" ht="15" x14ac:dyDescent="0.25">
      <c r="A237" s="33">
        <v>1401</v>
      </c>
      <c r="B237" s="34" t="s">
        <v>290</v>
      </c>
      <c r="C237">
        <v>206644</v>
      </c>
      <c r="D237" s="36">
        <v>11999</v>
      </c>
      <c r="E237" s="37">
        <f t="shared" si="36"/>
        <v>17221.768480706727</v>
      </c>
      <c r="F237" s="38">
        <f t="shared" si="37"/>
        <v>0.96474791596768839</v>
      </c>
      <c r="G237" s="39">
        <f t="shared" si="38"/>
        <v>377.57214270295805</v>
      </c>
      <c r="H237" s="39">
        <f t="shared" si="39"/>
        <v>0</v>
      </c>
      <c r="I237" s="37">
        <f t="shared" si="40"/>
        <v>377.57214270295805</v>
      </c>
      <c r="J237" s="40">
        <f t="shared" si="41"/>
        <v>-211.49533750724561</v>
      </c>
      <c r="K237" s="37">
        <f t="shared" si="42"/>
        <v>166.07680519571244</v>
      </c>
      <c r="L237" s="37">
        <f t="shared" si="43"/>
        <v>4530488.1402927935</v>
      </c>
      <c r="M237" s="37">
        <f t="shared" si="44"/>
        <v>1992755.5855433536</v>
      </c>
      <c r="N237" s="41">
        <f>'jan-mai'!M237</f>
        <v>3137942.5395045965</v>
      </c>
      <c r="O237" s="41">
        <f t="shared" si="45"/>
        <v>-1145186.9539612429</v>
      </c>
      <c r="P237" s="4"/>
      <c r="Q237" s="4"/>
      <c r="R237" s="4"/>
      <c r="S237" s="4"/>
      <c r="T237" s="4"/>
    </row>
    <row r="238" spans="1:20" s="34" customFormat="1" ht="15" x14ac:dyDescent="0.25">
      <c r="A238" s="33">
        <v>1411</v>
      </c>
      <c r="B238" s="34" t="s">
        <v>291</v>
      </c>
      <c r="C238">
        <v>42603</v>
      </c>
      <c r="D238" s="36">
        <v>2371</v>
      </c>
      <c r="E238" s="37">
        <f t="shared" si="36"/>
        <v>17968.367777309151</v>
      </c>
      <c r="F238" s="38">
        <f t="shared" si="37"/>
        <v>1.0065717342513361</v>
      </c>
      <c r="G238" s="39">
        <f t="shared" si="38"/>
        <v>-70.38743525849641</v>
      </c>
      <c r="H238" s="39">
        <f t="shared" si="39"/>
        <v>0</v>
      </c>
      <c r="I238" s="37">
        <f t="shared" si="40"/>
        <v>-70.38743525849641</v>
      </c>
      <c r="J238" s="40">
        <f t="shared" si="41"/>
        <v>-211.49533750724561</v>
      </c>
      <c r="K238" s="37">
        <f t="shared" si="42"/>
        <v>-281.882772765742</v>
      </c>
      <c r="L238" s="37">
        <f t="shared" si="43"/>
        <v>-166888.60899789497</v>
      </c>
      <c r="M238" s="37">
        <f t="shared" si="44"/>
        <v>-668344.05422757426</v>
      </c>
      <c r="N238" s="41">
        <f>'jan-mai'!M238</f>
        <v>-320431.10582837026</v>
      </c>
      <c r="O238" s="41">
        <f t="shared" si="45"/>
        <v>-347912.948399204</v>
      </c>
      <c r="P238" s="4"/>
      <c r="Q238" s="4"/>
      <c r="R238" s="4"/>
      <c r="S238" s="4"/>
      <c r="T238" s="4"/>
    </row>
    <row r="239" spans="1:20" s="34" customFormat="1" ht="15" x14ac:dyDescent="0.25">
      <c r="A239" s="33">
        <v>1412</v>
      </c>
      <c r="B239" s="34" t="s">
        <v>292</v>
      </c>
      <c r="C239">
        <v>13260</v>
      </c>
      <c r="D239" s="36">
        <v>794</v>
      </c>
      <c r="E239" s="37">
        <f t="shared" si="36"/>
        <v>16700.251889168765</v>
      </c>
      <c r="F239" s="38">
        <f t="shared" si="37"/>
        <v>0.93553302753201628</v>
      </c>
      <c r="G239" s="39">
        <f t="shared" si="38"/>
        <v>690.48209762573526</v>
      </c>
      <c r="H239" s="39">
        <f t="shared" si="39"/>
        <v>0</v>
      </c>
      <c r="I239" s="37">
        <f t="shared" si="40"/>
        <v>690.48209762573526</v>
      </c>
      <c r="J239" s="40">
        <f t="shared" si="41"/>
        <v>-211.49533750724561</v>
      </c>
      <c r="K239" s="37">
        <f t="shared" si="42"/>
        <v>478.98676011848966</v>
      </c>
      <c r="L239" s="37">
        <f t="shared" si="43"/>
        <v>548242.78551483375</v>
      </c>
      <c r="M239" s="37">
        <f t="shared" si="44"/>
        <v>380315.48753408081</v>
      </c>
      <c r="N239" s="41">
        <f>'jan-mai'!M239</f>
        <v>525899.07295329962</v>
      </c>
      <c r="O239" s="41">
        <f t="shared" si="45"/>
        <v>-145583.58541921881</v>
      </c>
      <c r="P239" s="4"/>
      <c r="Q239" s="4"/>
      <c r="R239" s="4"/>
      <c r="S239" s="4"/>
      <c r="T239" s="4"/>
    </row>
    <row r="240" spans="1:20" s="34" customFormat="1" ht="15" x14ac:dyDescent="0.25">
      <c r="A240" s="33">
        <v>1413</v>
      </c>
      <c r="B240" s="34" t="s">
        <v>293</v>
      </c>
      <c r="C240">
        <v>24150</v>
      </c>
      <c r="D240" s="36">
        <v>1438</v>
      </c>
      <c r="E240" s="37">
        <f t="shared" si="36"/>
        <v>16794.158553546593</v>
      </c>
      <c r="F240" s="38">
        <f t="shared" si="37"/>
        <v>0.9407935940560338</v>
      </c>
      <c r="G240" s="39">
        <f t="shared" si="38"/>
        <v>634.13809899903856</v>
      </c>
      <c r="H240" s="39">
        <f t="shared" si="39"/>
        <v>0</v>
      </c>
      <c r="I240" s="37">
        <f t="shared" si="40"/>
        <v>634.13809899903856</v>
      </c>
      <c r="J240" s="40">
        <f t="shared" si="41"/>
        <v>-211.49533750724561</v>
      </c>
      <c r="K240" s="37">
        <f t="shared" si="42"/>
        <v>422.64276149179295</v>
      </c>
      <c r="L240" s="37">
        <f t="shared" si="43"/>
        <v>911890.58636061742</v>
      </c>
      <c r="M240" s="37">
        <f t="shared" si="44"/>
        <v>607760.2910251983</v>
      </c>
      <c r="N240" s="41">
        <f>'jan-mai'!M240</f>
        <v>599720.99106655584</v>
      </c>
      <c r="O240" s="41">
        <f t="shared" si="45"/>
        <v>8039.2999586424557</v>
      </c>
      <c r="P240" s="4"/>
      <c r="Q240" s="4"/>
      <c r="R240" s="4"/>
      <c r="S240" s="4"/>
      <c r="T240" s="4"/>
    </row>
    <row r="241" spans="1:20" s="34" customFormat="1" ht="15" x14ac:dyDescent="0.25">
      <c r="A241" s="33">
        <v>1416</v>
      </c>
      <c r="B241" s="34" t="s">
        <v>294</v>
      </c>
      <c r="C241">
        <v>74475</v>
      </c>
      <c r="D241" s="36">
        <v>4190</v>
      </c>
      <c r="E241" s="37">
        <f t="shared" si="36"/>
        <v>17774.463007159906</v>
      </c>
      <c r="F241" s="38">
        <f t="shared" si="37"/>
        <v>0.99570936415808764</v>
      </c>
      <c r="G241" s="39">
        <f t="shared" si="38"/>
        <v>45.955426831050865</v>
      </c>
      <c r="H241" s="39">
        <f t="shared" si="39"/>
        <v>0</v>
      </c>
      <c r="I241" s="37">
        <f t="shared" si="40"/>
        <v>45.955426831050865</v>
      </c>
      <c r="J241" s="40">
        <f t="shared" si="41"/>
        <v>-211.49533750724561</v>
      </c>
      <c r="K241" s="37">
        <f t="shared" si="42"/>
        <v>-165.53991067619475</v>
      </c>
      <c r="L241" s="37">
        <f t="shared" si="43"/>
        <v>192553.23842210311</v>
      </c>
      <c r="M241" s="37">
        <f t="shared" si="44"/>
        <v>-693612.22573325597</v>
      </c>
      <c r="N241" s="41">
        <f>'jan-mai'!M241</f>
        <v>-1769138.1414681033</v>
      </c>
      <c r="O241" s="41">
        <f t="shared" si="45"/>
        <v>1075525.9157348473</v>
      </c>
      <c r="P241" s="4"/>
      <c r="Q241" s="4"/>
      <c r="R241" s="4"/>
      <c r="S241" s="4"/>
      <c r="T241" s="4"/>
    </row>
    <row r="242" spans="1:20" s="34" customFormat="1" ht="15" x14ac:dyDescent="0.25">
      <c r="A242" s="33">
        <v>1417</v>
      </c>
      <c r="B242" s="34" t="s">
        <v>295</v>
      </c>
      <c r="C242">
        <v>50289</v>
      </c>
      <c r="D242" s="36">
        <v>2722</v>
      </c>
      <c r="E242" s="37">
        <f t="shared" si="36"/>
        <v>18475.018368846435</v>
      </c>
      <c r="F242" s="38">
        <f t="shared" si="37"/>
        <v>1.0349538427936136</v>
      </c>
      <c r="G242" s="39">
        <f t="shared" si="38"/>
        <v>-374.37779018086655</v>
      </c>
      <c r="H242" s="39">
        <f t="shared" si="39"/>
        <v>0</v>
      </c>
      <c r="I242" s="37">
        <f t="shared" si="40"/>
        <v>-374.37779018086655</v>
      </c>
      <c r="J242" s="40">
        <f t="shared" si="41"/>
        <v>-211.49533750724561</v>
      </c>
      <c r="K242" s="37">
        <f t="shared" si="42"/>
        <v>-585.87312768811216</v>
      </c>
      <c r="L242" s="37">
        <f t="shared" si="43"/>
        <v>-1019056.3448723188</v>
      </c>
      <c r="M242" s="37">
        <f t="shared" si="44"/>
        <v>-1594746.6535670413</v>
      </c>
      <c r="N242" s="41">
        <f>'jan-mai'!M242</f>
        <v>-2275554.5635026656</v>
      </c>
      <c r="O242" s="41">
        <f t="shared" si="45"/>
        <v>680807.90993562434</v>
      </c>
      <c r="P242" s="4"/>
      <c r="Q242" s="4"/>
      <c r="R242" s="4"/>
      <c r="S242" s="4"/>
      <c r="T242" s="4"/>
    </row>
    <row r="243" spans="1:20" s="34" customFormat="1" ht="15" x14ac:dyDescent="0.25">
      <c r="A243" s="33">
        <v>1418</v>
      </c>
      <c r="B243" s="34" t="s">
        <v>296</v>
      </c>
      <c r="C243">
        <v>20676</v>
      </c>
      <c r="D243" s="36">
        <v>1288</v>
      </c>
      <c r="E243" s="37">
        <f t="shared" si="36"/>
        <v>16052.795031055901</v>
      </c>
      <c r="F243" s="38">
        <f t="shared" si="37"/>
        <v>0.8992630791092896</v>
      </c>
      <c r="G243" s="39">
        <f t="shared" si="38"/>
        <v>1078.9562124934539</v>
      </c>
      <c r="H243" s="39">
        <f t="shared" si="39"/>
        <v>4.6041854721067459</v>
      </c>
      <c r="I243" s="37">
        <f t="shared" si="40"/>
        <v>1083.5603979655607</v>
      </c>
      <c r="J243" s="40">
        <f t="shared" si="41"/>
        <v>-211.49533750724561</v>
      </c>
      <c r="K243" s="37">
        <f t="shared" si="42"/>
        <v>872.06506045831509</v>
      </c>
      <c r="L243" s="37">
        <f t="shared" si="43"/>
        <v>1395625.7925796423</v>
      </c>
      <c r="M243" s="37">
        <f t="shared" si="44"/>
        <v>1123219.7978703098</v>
      </c>
      <c r="N243" s="41">
        <f>'jan-mai'!M243</f>
        <v>794443.83622651233</v>
      </c>
      <c r="O243" s="41">
        <f t="shared" si="45"/>
        <v>328775.96164379746</v>
      </c>
      <c r="P243" s="4"/>
      <c r="Q243" s="4"/>
      <c r="R243" s="4"/>
      <c r="S243" s="4"/>
      <c r="T243" s="4"/>
    </row>
    <row r="244" spans="1:20" s="34" customFormat="1" ht="15" x14ac:dyDescent="0.25">
      <c r="A244" s="33">
        <v>1419</v>
      </c>
      <c r="B244" s="34" t="s">
        <v>297</v>
      </c>
      <c r="C244">
        <v>38512</v>
      </c>
      <c r="D244" s="36">
        <v>2332</v>
      </c>
      <c r="E244" s="37">
        <f t="shared" si="36"/>
        <v>16514.57975986278</v>
      </c>
      <c r="F244" s="38">
        <f t="shared" si="37"/>
        <v>0.92513184254326752</v>
      </c>
      <c r="G244" s="39">
        <f t="shared" si="38"/>
        <v>801.88537520932653</v>
      </c>
      <c r="H244" s="39">
        <f t="shared" si="39"/>
        <v>0</v>
      </c>
      <c r="I244" s="37">
        <f t="shared" si="40"/>
        <v>801.88537520932653</v>
      </c>
      <c r="J244" s="40">
        <f t="shared" si="41"/>
        <v>-211.49533750724561</v>
      </c>
      <c r="K244" s="37">
        <f t="shared" si="42"/>
        <v>590.39003770208092</v>
      </c>
      <c r="L244" s="37">
        <f t="shared" si="43"/>
        <v>1869996.6949881495</v>
      </c>
      <c r="M244" s="37">
        <f t="shared" si="44"/>
        <v>1376789.5679212527</v>
      </c>
      <c r="N244" s="41">
        <f>'jan-mai'!M244</f>
        <v>1275604.8339132196</v>
      </c>
      <c r="O244" s="41">
        <f t="shared" si="45"/>
        <v>101184.73400803306</v>
      </c>
      <c r="P244" s="4"/>
      <c r="Q244" s="4"/>
      <c r="R244" s="4"/>
      <c r="S244" s="4"/>
      <c r="T244" s="4"/>
    </row>
    <row r="245" spans="1:20" s="34" customFormat="1" ht="15" x14ac:dyDescent="0.25">
      <c r="A245" s="33">
        <v>1420</v>
      </c>
      <c r="B245" s="34" t="s">
        <v>298</v>
      </c>
      <c r="C245">
        <v>123265</v>
      </c>
      <c r="D245" s="36">
        <v>7941</v>
      </c>
      <c r="E245" s="37">
        <f t="shared" si="36"/>
        <v>15522.604206019392</v>
      </c>
      <c r="F245" s="38">
        <f t="shared" si="37"/>
        <v>0.86956226794740532</v>
      </c>
      <c r="G245" s="39">
        <f t="shared" si="38"/>
        <v>1397.0707075153589</v>
      </c>
      <c r="H245" s="39">
        <f t="shared" si="39"/>
        <v>190.17097423488474</v>
      </c>
      <c r="I245" s="37">
        <f t="shared" si="40"/>
        <v>1587.2416817502435</v>
      </c>
      <c r="J245" s="40">
        <f t="shared" si="41"/>
        <v>-211.49533750724561</v>
      </c>
      <c r="K245" s="37">
        <f t="shared" si="42"/>
        <v>1375.746344242998</v>
      </c>
      <c r="L245" s="37">
        <f t="shared" si="43"/>
        <v>12604286.194778685</v>
      </c>
      <c r="M245" s="37">
        <f t="shared" si="44"/>
        <v>10924801.719633648</v>
      </c>
      <c r="N245" s="41">
        <f>'jan-mai'!M245</f>
        <v>9149855.0149978604</v>
      </c>
      <c r="O245" s="41">
        <f t="shared" si="45"/>
        <v>1774946.7046357878</v>
      </c>
      <c r="P245" s="4"/>
      <c r="Q245" s="4"/>
      <c r="R245" s="4"/>
      <c r="S245" s="4"/>
      <c r="T245" s="4"/>
    </row>
    <row r="246" spans="1:20" s="34" customFormat="1" ht="15" x14ac:dyDescent="0.25">
      <c r="A246" s="33">
        <v>1421</v>
      </c>
      <c r="B246" s="34" t="s">
        <v>299</v>
      </c>
      <c r="C246">
        <v>58981</v>
      </c>
      <c r="D246" s="36">
        <v>1787</v>
      </c>
      <c r="E246" s="37">
        <f t="shared" si="36"/>
        <v>33005.595970900955</v>
      </c>
      <c r="F246" s="38">
        <f t="shared" si="37"/>
        <v>1.8489436763634586</v>
      </c>
      <c r="G246" s="39">
        <f t="shared" si="38"/>
        <v>-9092.7243514135789</v>
      </c>
      <c r="H246" s="39">
        <f t="shared" si="39"/>
        <v>0</v>
      </c>
      <c r="I246" s="37">
        <f t="shared" si="40"/>
        <v>-9092.7243514135789</v>
      </c>
      <c r="J246" s="40">
        <f t="shared" si="41"/>
        <v>-211.49533750724561</v>
      </c>
      <c r="K246" s="37">
        <f t="shared" si="42"/>
        <v>-9304.2196889208244</v>
      </c>
      <c r="L246" s="37">
        <f t="shared" si="43"/>
        <v>-16248698.415976066</v>
      </c>
      <c r="M246" s="37">
        <f t="shared" si="44"/>
        <v>-16626640.584101513</v>
      </c>
      <c r="N246" s="41">
        <f>'jan-mai'!M246</f>
        <v>-16526462.162005609</v>
      </c>
      <c r="O246" s="41">
        <f t="shared" si="45"/>
        <v>-100178.42209590413</v>
      </c>
      <c r="P246" s="4"/>
      <c r="Q246" s="4"/>
      <c r="R246" s="4"/>
      <c r="S246" s="4"/>
      <c r="T246" s="4"/>
    </row>
    <row r="247" spans="1:20" s="34" customFormat="1" ht="15" x14ac:dyDescent="0.25">
      <c r="A247" s="33">
        <v>1422</v>
      </c>
      <c r="B247" s="34" t="s">
        <v>300</v>
      </c>
      <c r="C247">
        <v>47456</v>
      </c>
      <c r="D247" s="36">
        <v>2159</v>
      </c>
      <c r="E247" s="37">
        <f t="shared" si="36"/>
        <v>21980.546549328392</v>
      </c>
      <c r="F247" s="38">
        <f t="shared" si="37"/>
        <v>1.2313303653484671</v>
      </c>
      <c r="G247" s="39">
        <f t="shared" si="38"/>
        <v>-2477.6946984700407</v>
      </c>
      <c r="H247" s="39">
        <f t="shared" si="39"/>
        <v>0</v>
      </c>
      <c r="I247" s="37">
        <f t="shared" si="40"/>
        <v>-2477.6946984700407</v>
      </c>
      <c r="J247" s="40">
        <f t="shared" si="41"/>
        <v>-211.49533750724561</v>
      </c>
      <c r="K247" s="37">
        <f t="shared" si="42"/>
        <v>-2689.1900359772862</v>
      </c>
      <c r="L247" s="37">
        <f t="shared" si="43"/>
        <v>-5349342.853996818</v>
      </c>
      <c r="M247" s="37">
        <f t="shared" si="44"/>
        <v>-5805961.2876749607</v>
      </c>
      <c r="N247" s="41">
        <f>'jan-mai'!M247</f>
        <v>-6107758.8180022985</v>
      </c>
      <c r="O247" s="41">
        <f t="shared" si="45"/>
        <v>301797.53032733779</v>
      </c>
      <c r="P247" s="4"/>
      <c r="Q247" s="4"/>
      <c r="R247" s="4"/>
      <c r="S247" s="4"/>
      <c r="T247" s="4"/>
    </row>
    <row r="248" spans="1:20" s="34" customFormat="1" ht="15" x14ac:dyDescent="0.25">
      <c r="A248" s="33">
        <v>1424</v>
      </c>
      <c r="B248" s="34" t="s">
        <v>301</v>
      </c>
      <c r="C248">
        <v>109031</v>
      </c>
      <c r="D248" s="36">
        <v>5363</v>
      </c>
      <c r="E248" s="37">
        <f t="shared" si="36"/>
        <v>20330.225619988811</v>
      </c>
      <c r="F248" s="38">
        <f t="shared" si="37"/>
        <v>1.1388808774203329</v>
      </c>
      <c r="G248" s="39">
        <f t="shared" si="38"/>
        <v>-1487.5021408662919</v>
      </c>
      <c r="H248" s="39">
        <f t="shared" si="39"/>
        <v>0</v>
      </c>
      <c r="I248" s="37">
        <f t="shared" si="40"/>
        <v>-1487.5021408662919</v>
      </c>
      <c r="J248" s="40">
        <f t="shared" si="41"/>
        <v>-211.49533750724561</v>
      </c>
      <c r="K248" s="37">
        <f t="shared" si="42"/>
        <v>-1698.9974783735374</v>
      </c>
      <c r="L248" s="37">
        <f t="shared" si="43"/>
        <v>-7977473.9814659236</v>
      </c>
      <c r="M248" s="37">
        <f t="shared" si="44"/>
        <v>-9111723.4765172806</v>
      </c>
      <c r="N248" s="41">
        <f>'jan-mai'!M248</f>
        <v>-9363726.7906189542</v>
      </c>
      <c r="O248" s="41">
        <f t="shared" si="45"/>
        <v>252003.31410167366</v>
      </c>
      <c r="P248" s="4"/>
      <c r="Q248" s="4"/>
      <c r="R248" s="4"/>
      <c r="S248" s="4"/>
      <c r="T248" s="4"/>
    </row>
    <row r="249" spans="1:20" s="34" customFormat="1" ht="15" x14ac:dyDescent="0.25">
      <c r="A249" s="33">
        <v>1426</v>
      </c>
      <c r="B249" s="34" t="s">
        <v>302</v>
      </c>
      <c r="C249">
        <v>104829</v>
      </c>
      <c r="D249" s="36">
        <v>5151</v>
      </c>
      <c r="E249" s="37">
        <f t="shared" si="36"/>
        <v>20351.193942923703</v>
      </c>
      <c r="F249" s="38">
        <f t="shared" si="37"/>
        <v>1.1400555039330187</v>
      </c>
      <c r="G249" s="39">
        <f t="shared" si="38"/>
        <v>-1500.0831346272273</v>
      </c>
      <c r="H249" s="39">
        <f t="shared" si="39"/>
        <v>0</v>
      </c>
      <c r="I249" s="37">
        <f t="shared" si="40"/>
        <v>-1500.0831346272273</v>
      </c>
      <c r="J249" s="40">
        <f t="shared" si="41"/>
        <v>-211.49533750724561</v>
      </c>
      <c r="K249" s="37">
        <f t="shared" si="42"/>
        <v>-1711.578472134473</v>
      </c>
      <c r="L249" s="37">
        <f t="shared" si="43"/>
        <v>-7726928.226464848</v>
      </c>
      <c r="M249" s="37">
        <f t="shared" si="44"/>
        <v>-8816340.7099646702</v>
      </c>
      <c r="N249" s="41">
        <f>'jan-mai'!M249</f>
        <v>-10720654.502792887</v>
      </c>
      <c r="O249" s="41">
        <f t="shared" si="45"/>
        <v>1904313.7928282171</v>
      </c>
      <c r="P249" s="4"/>
      <c r="Q249" s="4"/>
      <c r="R249" s="4"/>
      <c r="S249" s="4"/>
      <c r="T249" s="4"/>
    </row>
    <row r="250" spans="1:20" s="34" customFormat="1" ht="15" x14ac:dyDescent="0.25">
      <c r="A250" s="33">
        <v>1428</v>
      </c>
      <c r="B250" s="34" t="s">
        <v>303</v>
      </c>
      <c r="C250">
        <v>45114</v>
      </c>
      <c r="D250" s="36">
        <v>3065</v>
      </c>
      <c r="E250" s="37">
        <f t="shared" si="36"/>
        <v>14719.086460032626</v>
      </c>
      <c r="F250" s="38">
        <f t="shared" si="37"/>
        <v>0.824549929536735</v>
      </c>
      <c r="G250" s="39">
        <f t="shared" si="38"/>
        <v>1879.1813551074188</v>
      </c>
      <c r="H250" s="39">
        <f t="shared" si="39"/>
        <v>471.40218533025296</v>
      </c>
      <c r="I250" s="37">
        <f t="shared" si="40"/>
        <v>2350.5835404376717</v>
      </c>
      <c r="J250" s="40">
        <f t="shared" si="41"/>
        <v>-211.49533750724561</v>
      </c>
      <c r="K250" s="37">
        <f t="shared" si="42"/>
        <v>2139.0882029304262</v>
      </c>
      <c r="L250" s="37">
        <f t="shared" si="43"/>
        <v>7204538.5514414636</v>
      </c>
      <c r="M250" s="37">
        <f t="shared" si="44"/>
        <v>6556305.3419817565</v>
      </c>
      <c r="N250" s="41">
        <f>'jan-mai'!M250</f>
        <v>5483788.1716368785</v>
      </c>
      <c r="O250" s="41">
        <f t="shared" si="45"/>
        <v>1072517.170344878</v>
      </c>
      <c r="P250" s="4"/>
      <c r="Q250" s="4"/>
      <c r="R250" s="4"/>
      <c r="S250" s="4"/>
      <c r="T250" s="4"/>
    </row>
    <row r="251" spans="1:20" s="34" customFormat="1" ht="15" x14ac:dyDescent="0.25">
      <c r="A251" s="33">
        <v>1429</v>
      </c>
      <c r="B251" s="34" t="s">
        <v>304</v>
      </c>
      <c r="C251">
        <v>39920</v>
      </c>
      <c r="D251" s="36">
        <v>2862</v>
      </c>
      <c r="E251" s="37">
        <f t="shared" si="36"/>
        <v>13948.287910552062</v>
      </c>
      <c r="F251" s="38">
        <f t="shared" si="37"/>
        <v>0.78137049096308542</v>
      </c>
      <c r="G251" s="39">
        <f t="shared" si="38"/>
        <v>2341.6604847957569</v>
      </c>
      <c r="H251" s="39">
        <f t="shared" si="39"/>
        <v>741.1816776484502</v>
      </c>
      <c r="I251" s="37">
        <f t="shared" si="40"/>
        <v>3082.8421624442071</v>
      </c>
      <c r="J251" s="40">
        <f t="shared" si="41"/>
        <v>-211.49533750724561</v>
      </c>
      <c r="K251" s="37">
        <f t="shared" si="42"/>
        <v>2871.3468249369616</v>
      </c>
      <c r="L251" s="37">
        <f t="shared" si="43"/>
        <v>8823094.2689153217</v>
      </c>
      <c r="M251" s="37">
        <f t="shared" si="44"/>
        <v>8217794.6129695838</v>
      </c>
      <c r="N251" s="41">
        <f>'jan-mai'!M251</f>
        <v>6514242.4950162284</v>
      </c>
      <c r="O251" s="41">
        <f t="shared" si="45"/>
        <v>1703552.1179533554</v>
      </c>
      <c r="P251" s="4"/>
      <c r="Q251" s="4"/>
      <c r="R251" s="4"/>
      <c r="S251" s="4"/>
      <c r="T251" s="4"/>
    </row>
    <row r="252" spans="1:20" s="34" customFormat="1" ht="15" x14ac:dyDescent="0.25">
      <c r="A252" s="33">
        <v>1430</v>
      </c>
      <c r="B252" s="34" t="s">
        <v>305</v>
      </c>
      <c r="C252">
        <v>41779</v>
      </c>
      <c r="D252" s="36">
        <v>2966</v>
      </c>
      <c r="E252" s="37">
        <f t="shared" si="36"/>
        <v>14085.974376264328</v>
      </c>
      <c r="F252" s="38">
        <f t="shared" si="37"/>
        <v>0.78908356241690714</v>
      </c>
      <c r="G252" s="39">
        <f t="shared" si="38"/>
        <v>2259.0486053683971</v>
      </c>
      <c r="H252" s="39">
        <f t="shared" si="39"/>
        <v>692.99141464915704</v>
      </c>
      <c r="I252" s="37">
        <f t="shared" si="40"/>
        <v>2952.0400200175541</v>
      </c>
      <c r="J252" s="40">
        <f t="shared" si="41"/>
        <v>-211.49533750724561</v>
      </c>
      <c r="K252" s="37">
        <f t="shared" si="42"/>
        <v>2740.5446825103086</v>
      </c>
      <c r="L252" s="37">
        <f t="shared" si="43"/>
        <v>8755750.6993720662</v>
      </c>
      <c r="M252" s="37">
        <f t="shared" si="44"/>
        <v>8128455.5283255754</v>
      </c>
      <c r="N252" s="41">
        <f>'jan-mai'!M252</f>
        <v>6827028.2111174464</v>
      </c>
      <c r="O252" s="41">
        <f t="shared" si="45"/>
        <v>1301427.317208129</v>
      </c>
      <c r="P252" s="4"/>
      <c r="Q252" s="4"/>
      <c r="R252" s="4"/>
      <c r="S252" s="4"/>
      <c r="T252" s="4"/>
    </row>
    <row r="253" spans="1:20" s="34" customFormat="1" ht="15" x14ac:dyDescent="0.25">
      <c r="A253" s="33">
        <v>1431</v>
      </c>
      <c r="B253" s="34" t="s">
        <v>306</v>
      </c>
      <c r="C253">
        <v>48173</v>
      </c>
      <c r="D253" s="36">
        <v>3049</v>
      </c>
      <c r="E253" s="37">
        <f t="shared" si="36"/>
        <v>15799.60642833716</v>
      </c>
      <c r="F253" s="38">
        <f t="shared" si="37"/>
        <v>0.88507968225934819</v>
      </c>
      <c r="G253" s="39">
        <f t="shared" si="38"/>
        <v>1230.8693741246984</v>
      </c>
      <c r="H253" s="39">
        <f t="shared" si="39"/>
        <v>93.220196423666124</v>
      </c>
      <c r="I253" s="37">
        <f t="shared" si="40"/>
        <v>1324.0895705483645</v>
      </c>
      <c r="J253" s="40">
        <f t="shared" si="41"/>
        <v>-211.49533750724561</v>
      </c>
      <c r="K253" s="37">
        <f t="shared" si="42"/>
        <v>1112.594233041119</v>
      </c>
      <c r="L253" s="37">
        <f t="shared" si="43"/>
        <v>4037149.1006019632</v>
      </c>
      <c r="M253" s="37">
        <f t="shared" si="44"/>
        <v>3392299.8165423716</v>
      </c>
      <c r="N253" s="41">
        <f>'jan-mai'!M253</f>
        <v>2611755.75377515</v>
      </c>
      <c r="O253" s="41">
        <f t="shared" si="45"/>
        <v>780544.06276722159</v>
      </c>
      <c r="P253" s="4"/>
      <c r="Q253" s="4"/>
      <c r="R253" s="4"/>
      <c r="S253" s="4"/>
      <c r="T253" s="4"/>
    </row>
    <row r="254" spans="1:20" s="34" customFormat="1" ht="15" x14ac:dyDescent="0.25">
      <c r="A254" s="33">
        <v>1432</v>
      </c>
      <c r="B254" s="34" t="s">
        <v>307</v>
      </c>
      <c r="C254">
        <v>222795</v>
      </c>
      <c r="D254" s="36">
        <v>13009</v>
      </c>
      <c r="E254" s="37">
        <f t="shared" si="36"/>
        <v>17126.220309016833</v>
      </c>
      <c r="F254" s="38">
        <f t="shared" si="37"/>
        <v>0.95939539368662208</v>
      </c>
      <c r="G254" s="39">
        <f t="shared" si="38"/>
        <v>434.90104571689443</v>
      </c>
      <c r="H254" s="39">
        <f t="shared" si="39"/>
        <v>0</v>
      </c>
      <c r="I254" s="37">
        <f t="shared" si="40"/>
        <v>434.90104571689443</v>
      </c>
      <c r="J254" s="40">
        <f t="shared" si="41"/>
        <v>-211.49533750724561</v>
      </c>
      <c r="K254" s="37">
        <f t="shared" si="42"/>
        <v>223.40570820964882</v>
      </c>
      <c r="L254" s="37">
        <f t="shared" si="43"/>
        <v>5657627.7037310796</v>
      </c>
      <c r="M254" s="37">
        <f t="shared" si="44"/>
        <v>2906284.8580993214</v>
      </c>
      <c r="N254" s="41">
        <f>'jan-mai'!M254</f>
        <v>2773888.7154275533</v>
      </c>
      <c r="O254" s="41">
        <f t="shared" si="45"/>
        <v>132396.14267176809</v>
      </c>
      <c r="P254" s="4"/>
      <c r="Q254" s="4"/>
      <c r="R254" s="4"/>
      <c r="S254" s="4"/>
      <c r="T254" s="4"/>
    </row>
    <row r="255" spans="1:20" s="34" customFormat="1" ht="15" x14ac:dyDescent="0.25">
      <c r="A255" s="33">
        <v>1433</v>
      </c>
      <c r="B255" s="34" t="s">
        <v>308</v>
      </c>
      <c r="C255">
        <v>41708</v>
      </c>
      <c r="D255" s="36">
        <v>2848</v>
      </c>
      <c r="E255" s="37">
        <f t="shared" si="36"/>
        <v>14644.662921348314</v>
      </c>
      <c r="F255" s="38">
        <f t="shared" si="37"/>
        <v>0.82038079011733878</v>
      </c>
      <c r="G255" s="39">
        <f t="shared" si="38"/>
        <v>1923.8354783180059</v>
      </c>
      <c r="H255" s="39">
        <f t="shared" si="39"/>
        <v>497.45042386976218</v>
      </c>
      <c r="I255" s="37">
        <f t="shared" si="40"/>
        <v>2421.285902187768</v>
      </c>
      <c r="J255" s="40">
        <f t="shared" si="41"/>
        <v>-211.49533750724561</v>
      </c>
      <c r="K255" s="37">
        <f t="shared" si="42"/>
        <v>2209.7905646805225</v>
      </c>
      <c r="L255" s="37">
        <f t="shared" si="43"/>
        <v>6895822.2494307635</v>
      </c>
      <c r="M255" s="37">
        <f t="shared" si="44"/>
        <v>6293483.5282101277</v>
      </c>
      <c r="N255" s="41">
        <f>'jan-mai'!M255</f>
        <v>5737220.3793872204</v>
      </c>
      <c r="O255" s="41">
        <f t="shared" si="45"/>
        <v>556263.14882290736</v>
      </c>
      <c r="P255" s="4"/>
      <c r="Q255" s="4"/>
      <c r="R255" s="4"/>
      <c r="S255" s="4"/>
      <c r="T255" s="4"/>
    </row>
    <row r="256" spans="1:20" s="34" customFormat="1" ht="15" x14ac:dyDescent="0.25">
      <c r="A256" s="33">
        <v>1438</v>
      </c>
      <c r="B256" s="34" t="s">
        <v>309</v>
      </c>
      <c r="C256">
        <v>79958</v>
      </c>
      <c r="D256" s="36">
        <v>3847</v>
      </c>
      <c r="E256" s="37">
        <f t="shared" si="36"/>
        <v>20784.507408370158</v>
      </c>
      <c r="F256" s="38">
        <f t="shared" si="37"/>
        <v>1.164329332908163</v>
      </c>
      <c r="G256" s="39">
        <f t="shared" si="38"/>
        <v>-1760.0712138951005</v>
      </c>
      <c r="H256" s="39">
        <f t="shared" si="39"/>
        <v>0</v>
      </c>
      <c r="I256" s="37">
        <f t="shared" si="40"/>
        <v>-1760.0712138951005</v>
      </c>
      <c r="J256" s="40">
        <f t="shared" si="41"/>
        <v>-211.49533750724561</v>
      </c>
      <c r="K256" s="37">
        <f t="shared" si="42"/>
        <v>-1971.5665514023462</v>
      </c>
      <c r="L256" s="37">
        <f t="shared" si="43"/>
        <v>-6770993.9598544519</v>
      </c>
      <c r="M256" s="37">
        <f t="shared" si="44"/>
        <v>-7584616.5232448261</v>
      </c>
      <c r="N256" s="41">
        <f>'jan-mai'!M256</f>
        <v>-6946575.9022023343</v>
      </c>
      <c r="O256" s="41">
        <f t="shared" si="45"/>
        <v>-638040.62104249187</v>
      </c>
      <c r="P256" s="4"/>
      <c r="Q256" s="4"/>
      <c r="R256" s="4"/>
      <c r="S256" s="4"/>
      <c r="T256" s="4"/>
    </row>
    <row r="257" spans="1:20" s="34" customFormat="1" ht="15" x14ac:dyDescent="0.25">
      <c r="A257" s="33">
        <v>1439</v>
      </c>
      <c r="B257" s="34" t="s">
        <v>310</v>
      </c>
      <c r="C257">
        <v>100202</v>
      </c>
      <c r="D257" s="36">
        <v>6031</v>
      </c>
      <c r="E257" s="37">
        <f t="shared" si="36"/>
        <v>16614.491792405905</v>
      </c>
      <c r="F257" s="38">
        <f t="shared" si="37"/>
        <v>0.93072882436798898</v>
      </c>
      <c r="G257" s="39">
        <f t="shared" si="38"/>
        <v>741.93815568345155</v>
      </c>
      <c r="H257" s="39">
        <f t="shared" si="39"/>
        <v>0</v>
      </c>
      <c r="I257" s="37">
        <f t="shared" si="40"/>
        <v>741.93815568345155</v>
      </c>
      <c r="J257" s="40">
        <f t="shared" si="41"/>
        <v>-211.49533750724561</v>
      </c>
      <c r="K257" s="37">
        <f t="shared" si="42"/>
        <v>530.44281817620595</v>
      </c>
      <c r="L257" s="37">
        <f t="shared" si="43"/>
        <v>4474629.0169268968</v>
      </c>
      <c r="M257" s="37">
        <f t="shared" si="44"/>
        <v>3199100.6364206979</v>
      </c>
      <c r="N257" s="41">
        <f>'jan-mai'!M257</f>
        <v>3502811.4722687034</v>
      </c>
      <c r="O257" s="41">
        <f t="shared" si="45"/>
        <v>-303710.83584800549</v>
      </c>
      <c r="P257" s="4"/>
      <c r="Q257" s="4"/>
      <c r="R257" s="4"/>
      <c r="S257" s="4"/>
      <c r="T257" s="4"/>
    </row>
    <row r="258" spans="1:20" s="34" customFormat="1" ht="15" x14ac:dyDescent="0.25">
      <c r="A258" s="33">
        <v>1441</v>
      </c>
      <c r="B258" s="34" t="s">
        <v>311</v>
      </c>
      <c r="C258">
        <v>40972</v>
      </c>
      <c r="D258" s="36">
        <v>2791</v>
      </c>
      <c r="E258" s="37">
        <f t="shared" si="36"/>
        <v>14680.042995342172</v>
      </c>
      <c r="F258" s="38">
        <f t="shared" si="37"/>
        <v>0.82236274990797209</v>
      </c>
      <c r="G258" s="39">
        <f t="shared" si="38"/>
        <v>1902.6074339216912</v>
      </c>
      <c r="H258" s="39">
        <f t="shared" si="39"/>
        <v>485.06739797191193</v>
      </c>
      <c r="I258" s="37">
        <f t="shared" si="40"/>
        <v>2387.6748318936029</v>
      </c>
      <c r="J258" s="40">
        <f t="shared" si="41"/>
        <v>-211.49533750724561</v>
      </c>
      <c r="K258" s="37">
        <f t="shared" si="42"/>
        <v>2176.1794943863574</v>
      </c>
      <c r="L258" s="37">
        <f t="shared" si="43"/>
        <v>6664000.4558150461</v>
      </c>
      <c r="M258" s="37">
        <f t="shared" si="44"/>
        <v>6073716.9688323233</v>
      </c>
      <c r="N258" s="41">
        <f>'jan-mai'!M258</f>
        <v>5551676.7657548189</v>
      </c>
      <c r="O258" s="41">
        <f t="shared" si="45"/>
        <v>522040.20307750441</v>
      </c>
      <c r="P258" s="4"/>
      <c r="Q258" s="4"/>
      <c r="R258" s="4"/>
      <c r="S258" s="4"/>
      <c r="T258" s="4"/>
    </row>
    <row r="259" spans="1:20" s="34" customFormat="1" ht="15" x14ac:dyDescent="0.25">
      <c r="A259" s="33">
        <v>1443</v>
      </c>
      <c r="B259" s="34" t="s">
        <v>312</v>
      </c>
      <c r="C259">
        <v>89206</v>
      </c>
      <c r="D259" s="36">
        <v>6064</v>
      </c>
      <c r="E259" s="37">
        <f t="shared" si="36"/>
        <v>14710.75197889182</v>
      </c>
      <c r="F259" s="38">
        <f t="shared" si="37"/>
        <v>0.82408303943074657</v>
      </c>
      <c r="G259" s="39">
        <f t="shared" si="38"/>
        <v>1884.1820437919023</v>
      </c>
      <c r="H259" s="39">
        <f t="shared" si="39"/>
        <v>474.31925372953509</v>
      </c>
      <c r="I259" s="37">
        <f t="shared" si="40"/>
        <v>2358.5012975214372</v>
      </c>
      <c r="J259" s="40">
        <f t="shared" si="41"/>
        <v>-211.49533750724561</v>
      </c>
      <c r="K259" s="37">
        <f t="shared" si="42"/>
        <v>2147.0059600141917</v>
      </c>
      <c r="L259" s="37">
        <f t="shared" si="43"/>
        <v>14301951.868169995</v>
      </c>
      <c r="M259" s="37">
        <f t="shared" si="44"/>
        <v>13019444.141526058</v>
      </c>
      <c r="N259" s="41">
        <f>'jan-mai'!M259</f>
        <v>12161686.369594133</v>
      </c>
      <c r="O259" s="41">
        <f t="shared" si="45"/>
        <v>857757.77193192579</v>
      </c>
      <c r="P259" s="4"/>
      <c r="Q259" s="4"/>
      <c r="R259" s="4"/>
      <c r="S259" s="4"/>
      <c r="T259" s="4"/>
    </row>
    <row r="260" spans="1:20" s="34" customFormat="1" ht="15" x14ac:dyDescent="0.25">
      <c r="A260" s="33">
        <v>1444</v>
      </c>
      <c r="B260" s="34" t="s">
        <v>313</v>
      </c>
      <c r="C260">
        <v>15968</v>
      </c>
      <c r="D260" s="36">
        <v>1198</v>
      </c>
      <c r="E260" s="37">
        <f t="shared" si="36"/>
        <v>13328.881469115193</v>
      </c>
      <c r="F260" s="38">
        <f t="shared" si="37"/>
        <v>0.7466719015480302</v>
      </c>
      <c r="G260" s="39">
        <f t="shared" si="38"/>
        <v>2713.3043496578784</v>
      </c>
      <c r="H260" s="39">
        <f t="shared" si="39"/>
        <v>957.97393215135446</v>
      </c>
      <c r="I260" s="37">
        <f t="shared" si="40"/>
        <v>3671.2782818092328</v>
      </c>
      <c r="J260" s="40">
        <f t="shared" si="41"/>
        <v>-211.49533750724561</v>
      </c>
      <c r="K260" s="37">
        <f t="shared" si="42"/>
        <v>3459.7829443019873</v>
      </c>
      <c r="L260" s="37">
        <f t="shared" si="43"/>
        <v>4398191.3816074608</v>
      </c>
      <c r="M260" s="37">
        <f t="shared" si="44"/>
        <v>4144819.9672737806</v>
      </c>
      <c r="N260" s="41">
        <f>'jan-mai'!M260</f>
        <v>3384021.0373967304</v>
      </c>
      <c r="O260" s="41">
        <f t="shared" si="45"/>
        <v>760798.92987705022</v>
      </c>
      <c r="P260" s="4"/>
      <c r="Q260" s="4"/>
      <c r="R260" s="4"/>
      <c r="S260" s="4"/>
      <c r="T260" s="4"/>
    </row>
    <row r="261" spans="1:20" s="34" customFormat="1" ht="15" x14ac:dyDescent="0.25">
      <c r="A261" s="33">
        <v>1445</v>
      </c>
      <c r="B261" s="34" t="s">
        <v>314</v>
      </c>
      <c r="C261">
        <v>92389</v>
      </c>
      <c r="D261" s="36">
        <v>5783</v>
      </c>
      <c r="E261" s="37">
        <f t="shared" si="36"/>
        <v>15975.964032509079</v>
      </c>
      <c r="F261" s="38">
        <f t="shared" si="37"/>
        <v>0.89495907596276014</v>
      </c>
      <c r="G261" s="39">
        <f t="shared" si="38"/>
        <v>1125.0548116215471</v>
      </c>
      <c r="H261" s="39">
        <f t="shared" si="39"/>
        <v>31.495034963494525</v>
      </c>
      <c r="I261" s="37">
        <f t="shared" si="40"/>
        <v>1156.5498465850417</v>
      </c>
      <c r="J261" s="40">
        <f t="shared" si="41"/>
        <v>-211.49533750724561</v>
      </c>
      <c r="K261" s="37">
        <f t="shared" si="42"/>
        <v>945.05450907779607</v>
      </c>
      <c r="L261" s="37">
        <f t="shared" si="43"/>
        <v>6688327.7628012961</v>
      </c>
      <c r="M261" s="37">
        <f t="shared" si="44"/>
        <v>5465250.2259968948</v>
      </c>
      <c r="N261" s="41">
        <f>'jan-mai'!M261</f>
        <v>3811009.2429331653</v>
      </c>
      <c r="O261" s="41">
        <f t="shared" si="45"/>
        <v>1654240.9830637295</v>
      </c>
      <c r="P261" s="4"/>
      <c r="Q261" s="4"/>
      <c r="R261" s="4"/>
      <c r="S261" s="4"/>
      <c r="T261" s="4"/>
    </row>
    <row r="262" spans="1:20" s="34" customFormat="1" ht="15" x14ac:dyDescent="0.25">
      <c r="A262" s="33">
        <v>1449</v>
      </c>
      <c r="B262" s="34" t="s">
        <v>315</v>
      </c>
      <c r="C262">
        <v>108937</v>
      </c>
      <c r="D262" s="36">
        <v>7218</v>
      </c>
      <c r="E262" s="37">
        <f t="shared" si="36"/>
        <v>15092.407869215849</v>
      </c>
      <c r="F262" s="38">
        <f t="shared" si="37"/>
        <v>0.84546305770351515</v>
      </c>
      <c r="G262" s="39">
        <f t="shared" si="38"/>
        <v>1655.1885095974849</v>
      </c>
      <c r="H262" s="39">
        <f t="shared" si="39"/>
        <v>340.73969211612484</v>
      </c>
      <c r="I262" s="37">
        <f t="shared" si="40"/>
        <v>1995.9282017136097</v>
      </c>
      <c r="J262" s="40">
        <f t="shared" si="41"/>
        <v>-211.49533750724561</v>
      </c>
      <c r="K262" s="37">
        <f t="shared" si="42"/>
        <v>1784.4328642063642</v>
      </c>
      <c r="L262" s="37">
        <f t="shared" si="43"/>
        <v>14406609.759968836</v>
      </c>
      <c r="M262" s="37">
        <f t="shared" si="44"/>
        <v>12880036.413841536</v>
      </c>
      <c r="N262" s="41">
        <f>'jan-mai'!M262</f>
        <v>12848630.757871117</v>
      </c>
      <c r="O262" s="41">
        <f t="shared" si="45"/>
        <v>31405.655970418826</v>
      </c>
      <c r="P262" s="4"/>
      <c r="Q262" s="4"/>
      <c r="R262" s="4"/>
      <c r="S262" s="4"/>
      <c r="T262" s="4"/>
    </row>
    <row r="263" spans="1:20" s="34" customFormat="1" ht="15" x14ac:dyDescent="0.25">
      <c r="A263" s="33">
        <v>1502</v>
      </c>
      <c r="B263" s="34" t="s">
        <v>316</v>
      </c>
      <c r="C263">
        <v>458135</v>
      </c>
      <c r="D263" s="36">
        <v>26822</v>
      </c>
      <c r="E263" s="37">
        <f t="shared" si="36"/>
        <v>17080.568190291553</v>
      </c>
      <c r="F263" s="38">
        <f t="shared" si="37"/>
        <v>0.95683800322761881</v>
      </c>
      <c r="G263" s="39">
        <f t="shared" si="38"/>
        <v>462.29231695206249</v>
      </c>
      <c r="H263" s="39">
        <f t="shared" si="39"/>
        <v>0</v>
      </c>
      <c r="I263" s="37">
        <f t="shared" si="40"/>
        <v>462.29231695206249</v>
      </c>
      <c r="J263" s="40">
        <f t="shared" si="41"/>
        <v>-211.49533750724561</v>
      </c>
      <c r="K263" s="37">
        <f t="shared" si="42"/>
        <v>250.79697944481688</v>
      </c>
      <c r="L263" s="37">
        <f t="shared" si="43"/>
        <v>12399604.52528822</v>
      </c>
      <c r="M263" s="37">
        <f t="shared" si="44"/>
        <v>6726876.5826688781</v>
      </c>
      <c r="N263" s="41">
        <f>'jan-mai'!M263</f>
        <v>5736174.9807977499</v>
      </c>
      <c r="O263" s="41">
        <f t="shared" si="45"/>
        <v>990701.60187112819</v>
      </c>
      <c r="P263" s="4"/>
      <c r="Q263" s="4"/>
      <c r="R263" s="4"/>
      <c r="S263" s="4"/>
      <c r="T263" s="4"/>
    </row>
    <row r="264" spans="1:20" s="34" customFormat="1" ht="15" x14ac:dyDescent="0.25">
      <c r="A264" s="33">
        <v>1504</v>
      </c>
      <c r="B264" s="34" t="s">
        <v>317</v>
      </c>
      <c r="C264">
        <v>838073</v>
      </c>
      <c r="D264" s="36">
        <v>47199</v>
      </c>
      <c r="E264" s="37">
        <f t="shared" si="36"/>
        <v>17756.160088137462</v>
      </c>
      <c r="F264" s="38">
        <f t="shared" si="37"/>
        <v>0.99468405116524317</v>
      </c>
      <c r="G264" s="39">
        <f t="shared" si="38"/>
        <v>56.937178244517419</v>
      </c>
      <c r="H264" s="39">
        <f t="shared" si="39"/>
        <v>0</v>
      </c>
      <c r="I264" s="37">
        <f t="shared" si="40"/>
        <v>56.937178244517419</v>
      </c>
      <c r="J264" s="40">
        <f t="shared" si="41"/>
        <v>-211.49533750724561</v>
      </c>
      <c r="K264" s="37">
        <f t="shared" si="42"/>
        <v>-154.5581592627282</v>
      </c>
      <c r="L264" s="37">
        <f t="shared" si="43"/>
        <v>2687377.8759629778</v>
      </c>
      <c r="M264" s="37">
        <f t="shared" si="44"/>
        <v>-7294990.5590415085</v>
      </c>
      <c r="N264" s="41">
        <f>'jan-mai'!M264</f>
        <v>-5800218.4580317447</v>
      </c>
      <c r="O264" s="41">
        <f t="shared" si="45"/>
        <v>-1494772.1010097638</v>
      </c>
      <c r="P264" s="4"/>
      <c r="Q264" s="4"/>
      <c r="R264" s="4"/>
      <c r="S264" s="4"/>
      <c r="T264" s="4"/>
    </row>
    <row r="265" spans="1:20" s="34" customFormat="1" ht="15" x14ac:dyDescent="0.25">
      <c r="A265" s="33">
        <v>1505</v>
      </c>
      <c r="B265" s="34" t="s">
        <v>318</v>
      </c>
      <c r="C265">
        <v>377657</v>
      </c>
      <c r="D265" s="36">
        <v>24442</v>
      </c>
      <c r="E265" s="37">
        <f t="shared" ref="E265:E328" si="46">(C265*1000)/D265</f>
        <v>15451.149660420588</v>
      </c>
      <c r="F265" s="38">
        <f t="shared" ref="F265:F328" si="47">IF(ISNUMBER(C265),E265/E$435,"")</f>
        <v>0.86555944883913016</v>
      </c>
      <c r="G265" s="39">
        <f t="shared" ref="G265:G328" si="48">(E$435-E265)*0.6</f>
        <v>1439.9434348746418</v>
      </c>
      <c r="H265" s="39">
        <f t="shared" ref="H265:H328" si="49">IF(E265&gt;=E$435*0.9,0,IF(E265&lt;0.9*E$435,(E$435*0.9-E265)*0.35))</f>
        <v>215.18006519446635</v>
      </c>
      <c r="I265" s="37">
        <f t="shared" ref="I265:I328" si="50">G265+H265</f>
        <v>1655.1235000691081</v>
      </c>
      <c r="J265" s="40">
        <f t="shared" ref="J265:J328" si="51">I$437</f>
        <v>-211.49533750724561</v>
      </c>
      <c r="K265" s="37">
        <f t="shared" ref="K265:K328" si="52">I265+J265</f>
        <v>1443.6281625618626</v>
      </c>
      <c r="L265" s="37">
        <f t="shared" ref="L265:L328" si="53">(I265*D265)</f>
        <v>40454528.588689141</v>
      </c>
      <c r="M265" s="37">
        <f t="shared" ref="M265:M328" si="54">(K265*D265)</f>
        <v>35285159.549337044</v>
      </c>
      <c r="N265" s="41">
        <f>'jan-mai'!M265</f>
        <v>32261603.586019088</v>
      </c>
      <c r="O265" s="41">
        <f t="shared" ref="O265:O328" si="55">M265-N265</f>
        <v>3023555.9633179568</v>
      </c>
      <c r="P265" s="4"/>
      <c r="Q265" s="4"/>
      <c r="R265" s="4"/>
      <c r="S265" s="4"/>
      <c r="T265" s="4"/>
    </row>
    <row r="266" spans="1:20" s="34" customFormat="1" ht="15" x14ac:dyDescent="0.25">
      <c r="A266" s="33">
        <v>1511</v>
      </c>
      <c r="B266" s="34" t="s">
        <v>319</v>
      </c>
      <c r="C266">
        <v>47847</v>
      </c>
      <c r="D266" s="36">
        <v>3203</v>
      </c>
      <c r="E266" s="37">
        <f t="shared" si="46"/>
        <v>14938.182953481111</v>
      </c>
      <c r="F266" s="38">
        <f t="shared" si="47"/>
        <v>0.83682351721659798</v>
      </c>
      <c r="G266" s="39">
        <f t="shared" si="48"/>
        <v>1747.7234590383275</v>
      </c>
      <c r="H266" s="39">
        <f t="shared" si="49"/>
        <v>394.71841262328303</v>
      </c>
      <c r="I266" s="37">
        <f t="shared" si="50"/>
        <v>2142.4418716616105</v>
      </c>
      <c r="J266" s="40">
        <f t="shared" si="51"/>
        <v>-211.49533750724561</v>
      </c>
      <c r="K266" s="37">
        <f t="shared" si="52"/>
        <v>1930.9465341543651</v>
      </c>
      <c r="L266" s="37">
        <f t="shared" si="53"/>
        <v>6862241.3149321387</v>
      </c>
      <c r="M266" s="37">
        <f t="shared" si="54"/>
        <v>6184821.7488964312</v>
      </c>
      <c r="N266" s="41">
        <f>'jan-mai'!M266</f>
        <v>5250949.0256942641</v>
      </c>
      <c r="O266" s="41">
        <f t="shared" si="55"/>
        <v>933872.72320216708</v>
      </c>
      <c r="P266" s="4"/>
      <c r="Q266" s="4"/>
      <c r="R266" s="4"/>
      <c r="S266" s="4"/>
      <c r="T266" s="4"/>
    </row>
    <row r="267" spans="1:20" s="34" customFormat="1" ht="15" x14ac:dyDescent="0.25">
      <c r="A267" s="33">
        <v>1514</v>
      </c>
      <c r="B267" s="34" t="s">
        <v>178</v>
      </c>
      <c r="C267">
        <v>39885</v>
      </c>
      <c r="D267" s="36">
        <v>2540</v>
      </c>
      <c r="E267" s="37">
        <f t="shared" si="46"/>
        <v>15702.755905511811</v>
      </c>
      <c r="F267" s="38">
        <f t="shared" si="47"/>
        <v>0.87965420344392853</v>
      </c>
      <c r="G267" s="39">
        <f t="shared" si="48"/>
        <v>1288.9796878199079</v>
      </c>
      <c r="H267" s="39">
        <f t="shared" si="49"/>
        <v>127.11787941253823</v>
      </c>
      <c r="I267" s="37">
        <f t="shared" si="50"/>
        <v>1416.0975672324462</v>
      </c>
      <c r="J267" s="40">
        <f t="shared" si="51"/>
        <v>-211.49533750724561</v>
      </c>
      <c r="K267" s="37">
        <f t="shared" si="52"/>
        <v>1204.6022297252007</v>
      </c>
      <c r="L267" s="37">
        <f t="shared" si="53"/>
        <v>3596887.8207704131</v>
      </c>
      <c r="M267" s="37">
        <f t="shared" si="54"/>
        <v>3059689.6635020096</v>
      </c>
      <c r="N267" s="41">
        <f>'jan-mai'!M267</f>
        <v>3257533.8355489951</v>
      </c>
      <c r="O267" s="41">
        <f t="shared" si="55"/>
        <v>-197844.17204698548</v>
      </c>
      <c r="P267" s="4"/>
      <c r="Q267" s="4"/>
      <c r="R267" s="4"/>
      <c r="S267" s="4"/>
      <c r="T267" s="4"/>
    </row>
    <row r="268" spans="1:20" s="34" customFormat="1" ht="15" x14ac:dyDescent="0.25">
      <c r="A268" s="33">
        <v>1515</v>
      </c>
      <c r="B268" s="34" t="s">
        <v>320</v>
      </c>
      <c r="C268">
        <v>162949</v>
      </c>
      <c r="D268" s="36">
        <v>8957</v>
      </c>
      <c r="E268" s="37">
        <f t="shared" si="46"/>
        <v>18192.36351456961</v>
      </c>
      <c r="F268" s="38">
        <f t="shared" si="47"/>
        <v>1.0191197731446568</v>
      </c>
      <c r="G268" s="39">
        <f t="shared" si="48"/>
        <v>-204.78487761477155</v>
      </c>
      <c r="H268" s="39">
        <f t="shared" si="49"/>
        <v>0</v>
      </c>
      <c r="I268" s="37">
        <f t="shared" si="50"/>
        <v>-204.78487761477155</v>
      </c>
      <c r="J268" s="40">
        <f t="shared" si="51"/>
        <v>-211.49533750724561</v>
      </c>
      <c r="K268" s="37">
        <f t="shared" si="52"/>
        <v>-416.28021512201713</v>
      </c>
      <c r="L268" s="37">
        <f t="shared" si="53"/>
        <v>-1834258.1487955088</v>
      </c>
      <c r="M268" s="37">
        <f t="shared" si="54"/>
        <v>-3728621.8868479072</v>
      </c>
      <c r="N268" s="41">
        <f>'jan-mai'!M268</f>
        <v>-3204254.1606515013</v>
      </c>
      <c r="O268" s="41">
        <f t="shared" si="55"/>
        <v>-524367.72619640594</v>
      </c>
      <c r="P268" s="4"/>
      <c r="Q268" s="4"/>
      <c r="R268" s="4"/>
      <c r="S268" s="4"/>
      <c r="T268" s="4"/>
    </row>
    <row r="269" spans="1:20" s="34" customFormat="1" ht="15" x14ac:dyDescent="0.25">
      <c r="A269" s="33">
        <v>1516</v>
      </c>
      <c r="B269" s="34" t="s">
        <v>321</v>
      </c>
      <c r="C269">
        <v>160312</v>
      </c>
      <c r="D269" s="36">
        <v>8457</v>
      </c>
      <c r="E269" s="37">
        <f t="shared" si="46"/>
        <v>18956.131015726616</v>
      </c>
      <c r="F269" s="38">
        <f t="shared" si="47"/>
        <v>1.0619053387415085</v>
      </c>
      <c r="G269" s="39">
        <f t="shared" si="48"/>
        <v>-663.04537830897527</v>
      </c>
      <c r="H269" s="39">
        <f t="shared" si="49"/>
        <v>0</v>
      </c>
      <c r="I269" s="37">
        <f t="shared" si="50"/>
        <v>-663.04537830897527</v>
      </c>
      <c r="J269" s="40">
        <f t="shared" si="51"/>
        <v>-211.49533750724561</v>
      </c>
      <c r="K269" s="37">
        <f t="shared" si="52"/>
        <v>-874.54071581622088</v>
      </c>
      <c r="L269" s="37">
        <f t="shared" si="53"/>
        <v>-5607374.7643590039</v>
      </c>
      <c r="M269" s="37">
        <f t="shared" si="54"/>
        <v>-7395990.8336577797</v>
      </c>
      <c r="N269" s="41">
        <f>'jan-mai'!M269</f>
        <v>-5157778.0101183169</v>
      </c>
      <c r="O269" s="41">
        <f t="shared" si="55"/>
        <v>-2238212.8235394629</v>
      </c>
      <c r="P269" s="4"/>
      <c r="Q269" s="4"/>
      <c r="R269" s="4"/>
      <c r="S269" s="4"/>
      <c r="T269" s="4"/>
    </row>
    <row r="270" spans="1:20" s="34" customFormat="1" ht="15" x14ac:dyDescent="0.25">
      <c r="A270" s="33">
        <v>1517</v>
      </c>
      <c r="B270" s="34" t="s">
        <v>322</v>
      </c>
      <c r="C270">
        <v>76154</v>
      </c>
      <c r="D270" s="36">
        <v>5185</v>
      </c>
      <c r="E270" s="37">
        <f t="shared" si="46"/>
        <v>14687.367405978785</v>
      </c>
      <c r="F270" s="38">
        <f t="shared" si="47"/>
        <v>0.82277305677658896</v>
      </c>
      <c r="G270" s="39">
        <f t="shared" si="48"/>
        <v>1898.2127875397236</v>
      </c>
      <c r="H270" s="39">
        <f t="shared" si="49"/>
        <v>482.5038542490974</v>
      </c>
      <c r="I270" s="37">
        <f t="shared" si="50"/>
        <v>2380.7166417888211</v>
      </c>
      <c r="J270" s="40">
        <f t="shared" si="51"/>
        <v>-211.49533750724561</v>
      </c>
      <c r="K270" s="37">
        <f t="shared" si="52"/>
        <v>2169.2213042815756</v>
      </c>
      <c r="L270" s="37">
        <f t="shared" si="53"/>
        <v>12344015.787675038</v>
      </c>
      <c r="M270" s="37">
        <f t="shared" si="54"/>
        <v>11247412.46269997</v>
      </c>
      <c r="N270" s="41">
        <f>'jan-mai'!M270</f>
        <v>10037558.538315568</v>
      </c>
      <c r="O270" s="41">
        <f t="shared" si="55"/>
        <v>1209853.9243844021</v>
      </c>
      <c r="P270" s="4"/>
      <c r="Q270" s="4"/>
      <c r="R270" s="4"/>
      <c r="S270" s="4"/>
      <c r="T270" s="4"/>
    </row>
    <row r="271" spans="1:20" s="34" customFormat="1" ht="15" x14ac:dyDescent="0.25">
      <c r="A271" s="33">
        <v>1519</v>
      </c>
      <c r="B271" s="34" t="s">
        <v>323</v>
      </c>
      <c r="C271">
        <v>129242</v>
      </c>
      <c r="D271" s="36">
        <v>9102</v>
      </c>
      <c r="E271" s="37">
        <f t="shared" si="46"/>
        <v>14199.296857833444</v>
      </c>
      <c r="F271" s="38">
        <f t="shared" si="47"/>
        <v>0.7954317854840427</v>
      </c>
      <c r="G271" s="39">
        <f t="shared" si="48"/>
        <v>2191.0551164269277</v>
      </c>
      <c r="H271" s="39">
        <f t="shared" si="49"/>
        <v>653.32854609996662</v>
      </c>
      <c r="I271" s="37">
        <f t="shared" si="50"/>
        <v>2844.3836625268941</v>
      </c>
      <c r="J271" s="40">
        <f t="shared" si="51"/>
        <v>-211.49533750724561</v>
      </c>
      <c r="K271" s="37">
        <f t="shared" si="52"/>
        <v>2632.8883250196486</v>
      </c>
      <c r="L271" s="37">
        <f t="shared" si="53"/>
        <v>25889580.096319791</v>
      </c>
      <c r="M271" s="37">
        <f t="shared" si="54"/>
        <v>23964549.534328841</v>
      </c>
      <c r="N271" s="41">
        <f>'jan-mai'!M271</f>
        <v>20189385.461089358</v>
      </c>
      <c r="O271" s="41">
        <f t="shared" si="55"/>
        <v>3775164.0732394829</v>
      </c>
      <c r="P271" s="4"/>
      <c r="Q271" s="4"/>
      <c r="R271" s="4"/>
      <c r="S271" s="4"/>
      <c r="T271" s="4"/>
    </row>
    <row r="272" spans="1:20" s="34" customFormat="1" ht="15" x14ac:dyDescent="0.25">
      <c r="A272" s="33">
        <v>1520</v>
      </c>
      <c r="B272" s="34" t="s">
        <v>324</v>
      </c>
      <c r="C272">
        <v>163919</v>
      </c>
      <c r="D272" s="36">
        <v>10744</v>
      </c>
      <c r="E272" s="37">
        <f t="shared" si="46"/>
        <v>15256.794489947877</v>
      </c>
      <c r="F272" s="38">
        <f t="shared" si="47"/>
        <v>0.8546718477265528</v>
      </c>
      <c r="G272" s="39">
        <f t="shared" si="48"/>
        <v>1556.5565371582682</v>
      </c>
      <c r="H272" s="39">
        <f t="shared" si="49"/>
        <v>283.20437485991505</v>
      </c>
      <c r="I272" s="37">
        <f t="shared" si="50"/>
        <v>1839.7609120181833</v>
      </c>
      <c r="J272" s="40">
        <f t="shared" si="51"/>
        <v>-211.49533750724561</v>
      </c>
      <c r="K272" s="37">
        <f t="shared" si="52"/>
        <v>1628.2655745109378</v>
      </c>
      <c r="L272" s="37">
        <f t="shared" si="53"/>
        <v>19766391.23872336</v>
      </c>
      <c r="M272" s="37">
        <f t="shared" si="54"/>
        <v>17494085.332545515</v>
      </c>
      <c r="N272" s="41">
        <f>'jan-mai'!M272</f>
        <v>14008643.594148975</v>
      </c>
      <c r="O272" s="41">
        <f t="shared" si="55"/>
        <v>3485441.7383965403</v>
      </c>
      <c r="P272" s="4"/>
      <c r="Q272" s="4"/>
      <c r="R272" s="4"/>
      <c r="S272" s="4"/>
      <c r="T272" s="4"/>
    </row>
    <row r="273" spans="1:20" s="34" customFormat="1" ht="15" x14ac:dyDescent="0.25">
      <c r="A273" s="33">
        <v>1523</v>
      </c>
      <c r="B273" s="34" t="s">
        <v>325</v>
      </c>
      <c r="C273">
        <v>35098</v>
      </c>
      <c r="D273" s="36">
        <v>2296</v>
      </c>
      <c r="E273" s="37">
        <f t="shared" si="46"/>
        <v>15286.585365853658</v>
      </c>
      <c r="F273" s="38">
        <f t="shared" si="47"/>
        <v>0.85634070568833243</v>
      </c>
      <c r="G273" s="39">
        <f t="shared" si="48"/>
        <v>1538.6820116147994</v>
      </c>
      <c r="H273" s="39">
        <f t="shared" si="49"/>
        <v>272.77756829289171</v>
      </c>
      <c r="I273" s="37">
        <f t="shared" si="50"/>
        <v>1811.459579907691</v>
      </c>
      <c r="J273" s="40">
        <f t="shared" si="51"/>
        <v>-211.49533750724561</v>
      </c>
      <c r="K273" s="37">
        <f t="shared" si="52"/>
        <v>1599.9642424004455</v>
      </c>
      <c r="L273" s="37">
        <f t="shared" si="53"/>
        <v>4159111.1954680588</v>
      </c>
      <c r="M273" s="37">
        <f t="shared" si="54"/>
        <v>3673517.900551423</v>
      </c>
      <c r="N273" s="41">
        <f>'jan-mai'!M273</f>
        <v>3044326.9631576743</v>
      </c>
      <c r="O273" s="41">
        <f t="shared" si="55"/>
        <v>629190.93739374867</v>
      </c>
      <c r="P273" s="4"/>
      <c r="Q273" s="4"/>
      <c r="R273" s="4"/>
      <c r="S273" s="4"/>
      <c r="T273" s="4"/>
    </row>
    <row r="274" spans="1:20" s="34" customFormat="1" ht="15" x14ac:dyDescent="0.25">
      <c r="A274" s="33">
        <v>1524</v>
      </c>
      <c r="B274" s="34" t="s">
        <v>326</v>
      </c>
      <c r="C274">
        <v>33323</v>
      </c>
      <c r="D274" s="36">
        <v>1663</v>
      </c>
      <c r="E274" s="37">
        <f t="shared" si="46"/>
        <v>20037.883343355381</v>
      </c>
      <c r="F274" s="38">
        <f t="shared" si="47"/>
        <v>1.1225041271204255</v>
      </c>
      <c r="G274" s="39">
        <f t="shared" si="48"/>
        <v>-1312.0967748862342</v>
      </c>
      <c r="H274" s="39">
        <f t="shared" si="49"/>
        <v>0</v>
      </c>
      <c r="I274" s="37">
        <f t="shared" si="50"/>
        <v>-1312.0967748862342</v>
      </c>
      <c r="J274" s="40">
        <f t="shared" si="51"/>
        <v>-211.49533750724561</v>
      </c>
      <c r="K274" s="37">
        <f t="shared" si="52"/>
        <v>-1523.59211239348</v>
      </c>
      <c r="L274" s="37">
        <f t="shared" si="53"/>
        <v>-2182016.9366358076</v>
      </c>
      <c r="M274" s="37">
        <f t="shared" si="54"/>
        <v>-2533733.6829103571</v>
      </c>
      <c r="N274" s="41">
        <f>'jan-mai'!M274</f>
        <v>-3348763.2766733766</v>
      </c>
      <c r="O274" s="41">
        <f t="shared" si="55"/>
        <v>815029.59376301942</v>
      </c>
      <c r="P274" s="4"/>
      <c r="Q274" s="4"/>
      <c r="R274" s="4"/>
      <c r="S274" s="4"/>
      <c r="T274" s="4"/>
    </row>
    <row r="275" spans="1:20" s="34" customFormat="1" ht="15" x14ac:dyDescent="0.25">
      <c r="A275" s="33">
        <v>1525</v>
      </c>
      <c r="B275" s="34" t="s">
        <v>327</v>
      </c>
      <c r="C275">
        <v>69165</v>
      </c>
      <c r="D275" s="36">
        <v>4623</v>
      </c>
      <c r="E275" s="37">
        <f t="shared" si="46"/>
        <v>14961.064243997404</v>
      </c>
      <c r="F275" s="38">
        <f t="shared" si="47"/>
        <v>0.83810530644544368</v>
      </c>
      <c r="G275" s="39">
        <f t="shared" si="48"/>
        <v>1733.9946847285521</v>
      </c>
      <c r="H275" s="39">
        <f t="shared" si="49"/>
        <v>386.70996094258078</v>
      </c>
      <c r="I275" s="37">
        <f t="shared" si="50"/>
        <v>2120.7046456711328</v>
      </c>
      <c r="J275" s="40">
        <f t="shared" si="51"/>
        <v>-211.49533750724561</v>
      </c>
      <c r="K275" s="37">
        <f t="shared" si="52"/>
        <v>1909.2093081638873</v>
      </c>
      <c r="L275" s="37">
        <f t="shared" si="53"/>
        <v>9804017.5769376475</v>
      </c>
      <c r="M275" s="37">
        <f t="shared" si="54"/>
        <v>8826274.6316416506</v>
      </c>
      <c r="N275" s="41">
        <f>'jan-mai'!M275</f>
        <v>9041963.6109224427</v>
      </c>
      <c r="O275" s="41">
        <f t="shared" si="55"/>
        <v>-215688.97928079218</v>
      </c>
      <c r="P275" s="4"/>
      <c r="Q275" s="4"/>
      <c r="R275" s="4"/>
      <c r="S275" s="4"/>
      <c r="T275" s="4"/>
    </row>
    <row r="276" spans="1:20" s="34" customFormat="1" ht="15" x14ac:dyDescent="0.25">
      <c r="A276" s="33">
        <v>1526</v>
      </c>
      <c r="B276" s="34" t="s">
        <v>328</v>
      </c>
      <c r="C276">
        <v>13096</v>
      </c>
      <c r="D276" s="36">
        <v>1005</v>
      </c>
      <c r="E276" s="37">
        <f t="shared" si="46"/>
        <v>13030.845771144279</v>
      </c>
      <c r="F276" s="38">
        <f t="shared" si="47"/>
        <v>0.72997621092696952</v>
      </c>
      <c r="G276" s="39">
        <f t="shared" si="48"/>
        <v>2892.1257684404268</v>
      </c>
      <c r="H276" s="39">
        <f t="shared" si="49"/>
        <v>1062.2864264411744</v>
      </c>
      <c r="I276" s="37">
        <f t="shared" si="50"/>
        <v>3954.412194881601</v>
      </c>
      <c r="J276" s="40">
        <f t="shared" si="51"/>
        <v>-211.49533750724561</v>
      </c>
      <c r="K276" s="37">
        <f t="shared" si="52"/>
        <v>3742.9168573743555</v>
      </c>
      <c r="L276" s="37">
        <f t="shared" si="53"/>
        <v>3974184.2558560087</v>
      </c>
      <c r="M276" s="37">
        <f t="shared" si="54"/>
        <v>3761631.441661227</v>
      </c>
      <c r="N276" s="41">
        <f>'jan-mai'!M276</f>
        <v>3113326.8719396614</v>
      </c>
      <c r="O276" s="41">
        <f t="shared" si="55"/>
        <v>648304.56972156558</v>
      </c>
      <c r="P276" s="4"/>
      <c r="Q276" s="4"/>
      <c r="R276" s="4"/>
      <c r="S276" s="4"/>
      <c r="T276" s="4"/>
    </row>
    <row r="277" spans="1:20" s="34" customFormat="1" ht="15" x14ac:dyDescent="0.25">
      <c r="A277" s="33">
        <v>1528</v>
      </c>
      <c r="B277" s="34" t="s">
        <v>329</v>
      </c>
      <c r="C277">
        <v>114676</v>
      </c>
      <c r="D277" s="36">
        <v>7695</v>
      </c>
      <c r="E277" s="37">
        <f t="shared" si="46"/>
        <v>14902.664067576348</v>
      </c>
      <c r="F277" s="38">
        <f t="shared" si="47"/>
        <v>0.83483378130808761</v>
      </c>
      <c r="G277" s="39">
        <f t="shared" si="48"/>
        <v>1769.0347905811852</v>
      </c>
      <c r="H277" s="39">
        <f t="shared" si="49"/>
        <v>407.15002268995011</v>
      </c>
      <c r="I277" s="37">
        <f t="shared" si="50"/>
        <v>2176.1848132711352</v>
      </c>
      <c r="J277" s="40">
        <f t="shared" si="51"/>
        <v>-211.49533750724561</v>
      </c>
      <c r="K277" s="37">
        <f t="shared" si="52"/>
        <v>1964.6894757638897</v>
      </c>
      <c r="L277" s="37">
        <f t="shared" si="53"/>
        <v>16745742.138121385</v>
      </c>
      <c r="M277" s="37">
        <f t="shared" si="54"/>
        <v>15118285.516003132</v>
      </c>
      <c r="N277" s="41">
        <f>'jan-mai'!M277</f>
        <v>13863087.840373827</v>
      </c>
      <c r="O277" s="41">
        <f t="shared" si="55"/>
        <v>1255197.6756293047</v>
      </c>
      <c r="P277" s="4"/>
      <c r="Q277" s="4"/>
      <c r="R277" s="4"/>
      <c r="S277" s="4"/>
      <c r="T277" s="4"/>
    </row>
    <row r="278" spans="1:20" s="34" customFormat="1" ht="15" x14ac:dyDescent="0.25">
      <c r="A278" s="33">
        <v>1529</v>
      </c>
      <c r="B278" s="34" t="s">
        <v>330</v>
      </c>
      <c r="C278">
        <v>69718</v>
      </c>
      <c r="D278" s="36">
        <v>4667</v>
      </c>
      <c r="E278" s="37">
        <f t="shared" si="46"/>
        <v>14938.504392543389</v>
      </c>
      <c r="F278" s="38">
        <f t="shared" si="47"/>
        <v>0.83684152394255007</v>
      </c>
      <c r="G278" s="39">
        <f t="shared" si="48"/>
        <v>1747.5305956009609</v>
      </c>
      <c r="H278" s="39">
        <f t="shared" si="49"/>
        <v>394.60590895148579</v>
      </c>
      <c r="I278" s="37">
        <f t="shared" si="50"/>
        <v>2142.1365045524467</v>
      </c>
      <c r="J278" s="40">
        <f t="shared" si="51"/>
        <v>-211.49533750724561</v>
      </c>
      <c r="K278" s="37">
        <f t="shared" si="52"/>
        <v>1930.6411670452012</v>
      </c>
      <c r="L278" s="37">
        <f t="shared" si="53"/>
        <v>9997351.0667462684</v>
      </c>
      <c r="M278" s="37">
        <f t="shared" si="54"/>
        <v>9010302.3265999537</v>
      </c>
      <c r="N278" s="41">
        <f>'jan-mai'!M278</f>
        <v>8315240.2600421878</v>
      </c>
      <c r="O278" s="41">
        <f t="shared" si="55"/>
        <v>695062.06655776594</v>
      </c>
      <c r="P278" s="4"/>
      <c r="Q278" s="4"/>
      <c r="R278" s="4"/>
      <c r="S278" s="4"/>
      <c r="T278" s="4"/>
    </row>
    <row r="279" spans="1:20" s="34" customFormat="1" ht="15" x14ac:dyDescent="0.25">
      <c r="A279" s="33">
        <v>1531</v>
      </c>
      <c r="B279" s="34" t="s">
        <v>331</v>
      </c>
      <c r="C279">
        <v>136481</v>
      </c>
      <c r="D279" s="36">
        <v>9007</v>
      </c>
      <c r="E279" s="37">
        <f t="shared" si="46"/>
        <v>15152.770067725103</v>
      </c>
      <c r="F279" s="38">
        <f t="shared" si="47"/>
        <v>0.84884449354619707</v>
      </c>
      <c r="G279" s="39">
        <f t="shared" si="48"/>
        <v>1618.9711904919325</v>
      </c>
      <c r="H279" s="39">
        <f t="shared" si="49"/>
        <v>319.6129226378859</v>
      </c>
      <c r="I279" s="37">
        <f t="shared" si="50"/>
        <v>1938.5841131298184</v>
      </c>
      <c r="J279" s="40">
        <f t="shared" si="51"/>
        <v>-211.49533750724561</v>
      </c>
      <c r="K279" s="37">
        <f t="shared" si="52"/>
        <v>1727.0887756225729</v>
      </c>
      <c r="L279" s="37">
        <f t="shared" si="53"/>
        <v>17460827.106960274</v>
      </c>
      <c r="M279" s="37">
        <f t="shared" si="54"/>
        <v>15555888.602032514</v>
      </c>
      <c r="N279" s="41">
        <f>'jan-mai'!M279</f>
        <v>14004396.105035344</v>
      </c>
      <c r="O279" s="41">
        <f t="shared" si="55"/>
        <v>1551492.4969971702</v>
      </c>
      <c r="P279" s="4"/>
      <c r="Q279" s="4"/>
      <c r="R279" s="4"/>
      <c r="S279" s="4"/>
      <c r="T279" s="4"/>
    </row>
    <row r="280" spans="1:20" s="34" customFormat="1" ht="15" x14ac:dyDescent="0.25">
      <c r="A280" s="33">
        <v>1532</v>
      </c>
      <c r="B280" s="34" t="s">
        <v>332</v>
      </c>
      <c r="C280">
        <v>130231</v>
      </c>
      <c r="D280" s="36">
        <v>8176</v>
      </c>
      <c r="E280" s="37">
        <f t="shared" si="46"/>
        <v>15928.449119373778</v>
      </c>
      <c r="F280" s="38">
        <f t="shared" si="47"/>
        <v>0.89229733344334228</v>
      </c>
      <c r="G280" s="39">
        <f t="shared" si="48"/>
        <v>1153.5637595027276</v>
      </c>
      <c r="H280" s="39">
        <f t="shared" si="49"/>
        <v>48.125254560849861</v>
      </c>
      <c r="I280" s="37">
        <f t="shared" si="50"/>
        <v>1201.6890140635776</v>
      </c>
      <c r="J280" s="40">
        <f t="shared" si="51"/>
        <v>-211.49533750724561</v>
      </c>
      <c r="K280" s="37">
        <f t="shared" si="52"/>
        <v>990.19367655633198</v>
      </c>
      <c r="L280" s="37">
        <f t="shared" si="53"/>
        <v>9825009.3789838105</v>
      </c>
      <c r="M280" s="37">
        <f t="shared" si="54"/>
        <v>8095823.4995245701</v>
      </c>
      <c r="N280" s="41">
        <f>'jan-mai'!M280</f>
        <v>8750565.5273419619</v>
      </c>
      <c r="O280" s="41">
        <f t="shared" si="55"/>
        <v>-654742.02781739179</v>
      </c>
      <c r="P280" s="4"/>
      <c r="Q280" s="4"/>
      <c r="R280" s="4"/>
      <c r="S280" s="4"/>
      <c r="T280" s="4"/>
    </row>
    <row r="281" spans="1:20" s="34" customFormat="1" ht="15" x14ac:dyDescent="0.25">
      <c r="A281" s="33">
        <v>1534</v>
      </c>
      <c r="B281" s="34" t="s">
        <v>333</v>
      </c>
      <c r="C281">
        <v>150463</v>
      </c>
      <c r="D281" s="36">
        <v>9312</v>
      </c>
      <c r="E281" s="37">
        <f t="shared" si="46"/>
        <v>16157.968213058419</v>
      </c>
      <c r="F281" s="38">
        <f t="shared" si="47"/>
        <v>0.9051547857749721</v>
      </c>
      <c r="G281" s="39">
        <f t="shared" si="48"/>
        <v>1015.852303291943</v>
      </c>
      <c r="H281" s="39">
        <f t="shared" si="49"/>
        <v>0</v>
      </c>
      <c r="I281" s="37">
        <f t="shared" si="50"/>
        <v>1015.852303291943</v>
      </c>
      <c r="J281" s="40">
        <f t="shared" si="51"/>
        <v>-211.49533750724561</v>
      </c>
      <c r="K281" s="37">
        <f t="shared" si="52"/>
        <v>804.35696578469742</v>
      </c>
      <c r="L281" s="37">
        <f t="shared" si="53"/>
        <v>9459616.6482545733</v>
      </c>
      <c r="M281" s="37">
        <f t="shared" si="54"/>
        <v>7490172.0653871028</v>
      </c>
      <c r="N281" s="41">
        <f>'jan-mai'!M281</f>
        <v>8075717.1955245072</v>
      </c>
      <c r="O281" s="41">
        <f t="shared" si="55"/>
        <v>-585545.13013740443</v>
      </c>
      <c r="P281" s="4"/>
      <c r="Q281" s="4"/>
      <c r="R281" s="4"/>
      <c r="S281" s="4"/>
      <c r="T281" s="4"/>
    </row>
    <row r="282" spans="1:20" s="34" customFormat="1" ht="15" x14ac:dyDescent="0.25">
      <c r="A282" s="33">
        <v>1535</v>
      </c>
      <c r="B282" s="34" t="s">
        <v>334</v>
      </c>
      <c r="C282">
        <v>101285</v>
      </c>
      <c r="D282" s="36">
        <v>6577</v>
      </c>
      <c r="E282" s="37">
        <f t="shared" si="46"/>
        <v>15399.878363995742</v>
      </c>
      <c r="F282" s="38">
        <f t="shared" si="47"/>
        <v>0.86268727712051452</v>
      </c>
      <c r="G282" s="39">
        <f t="shared" si="48"/>
        <v>1470.7062127295492</v>
      </c>
      <c r="H282" s="39">
        <f t="shared" si="49"/>
        <v>233.12501894316236</v>
      </c>
      <c r="I282" s="37">
        <f t="shared" si="50"/>
        <v>1703.8312316727115</v>
      </c>
      <c r="J282" s="40">
        <f t="shared" si="51"/>
        <v>-211.49533750724561</v>
      </c>
      <c r="K282" s="37">
        <f t="shared" si="52"/>
        <v>1492.335894165466</v>
      </c>
      <c r="L282" s="37">
        <f t="shared" si="53"/>
        <v>11206098.010711424</v>
      </c>
      <c r="M282" s="37">
        <f t="shared" si="54"/>
        <v>9815093.17592627</v>
      </c>
      <c r="N282" s="41">
        <f>'jan-mai'!M282</f>
        <v>9884328.8922857214</v>
      </c>
      <c r="O282" s="41">
        <f t="shared" si="55"/>
        <v>-69235.716359451413</v>
      </c>
      <c r="P282" s="4"/>
      <c r="Q282" s="4"/>
      <c r="R282" s="4"/>
      <c r="S282" s="4"/>
      <c r="T282" s="4"/>
    </row>
    <row r="283" spans="1:20" s="34" customFormat="1" ht="15" x14ac:dyDescent="0.25">
      <c r="A283" s="33">
        <v>1539</v>
      </c>
      <c r="B283" s="34" t="s">
        <v>335</v>
      </c>
      <c r="C283">
        <v>115784</v>
      </c>
      <c r="D283" s="36">
        <v>7503</v>
      </c>
      <c r="E283" s="37">
        <f t="shared" si="46"/>
        <v>15431.693989071038</v>
      </c>
      <c r="F283" s="38">
        <f t="shared" si="47"/>
        <v>0.86446955970206163</v>
      </c>
      <c r="G283" s="39">
        <f t="shared" si="48"/>
        <v>1451.6168376843714</v>
      </c>
      <c r="H283" s="39">
        <f t="shared" si="49"/>
        <v>221.98955016680864</v>
      </c>
      <c r="I283" s="37">
        <f t="shared" si="50"/>
        <v>1673.60638785118</v>
      </c>
      <c r="J283" s="40">
        <f t="shared" si="51"/>
        <v>-211.49533750724561</v>
      </c>
      <c r="K283" s="37">
        <f t="shared" si="52"/>
        <v>1462.1110503439345</v>
      </c>
      <c r="L283" s="37">
        <f t="shared" si="53"/>
        <v>12557068.728047403</v>
      </c>
      <c r="M283" s="37">
        <f t="shared" si="54"/>
        <v>10970219.21073054</v>
      </c>
      <c r="N283" s="41">
        <f>'jan-mai'!M283</f>
        <v>9661898.8260331172</v>
      </c>
      <c r="O283" s="41">
        <f t="shared" si="55"/>
        <v>1308320.3846974224</v>
      </c>
      <c r="P283" s="4"/>
      <c r="Q283" s="4"/>
      <c r="R283" s="4"/>
      <c r="S283" s="4"/>
      <c r="T283" s="4"/>
    </row>
    <row r="284" spans="1:20" s="34" customFormat="1" ht="15" x14ac:dyDescent="0.25">
      <c r="A284" s="33">
        <v>1543</v>
      </c>
      <c r="B284" s="34" t="s">
        <v>336</v>
      </c>
      <c r="C284">
        <v>50198</v>
      </c>
      <c r="D284" s="36">
        <v>2963</v>
      </c>
      <c r="E284" s="37">
        <f t="shared" si="46"/>
        <v>16941.613229834627</v>
      </c>
      <c r="F284" s="38">
        <f t="shared" si="47"/>
        <v>0.94905387184387768</v>
      </c>
      <c r="G284" s="39">
        <f t="shared" si="48"/>
        <v>545.66529322621784</v>
      </c>
      <c r="H284" s="39">
        <f t="shared" si="49"/>
        <v>0</v>
      </c>
      <c r="I284" s="37">
        <f t="shared" si="50"/>
        <v>545.66529322621784</v>
      </c>
      <c r="J284" s="40">
        <f t="shared" si="51"/>
        <v>-211.49533750724561</v>
      </c>
      <c r="K284" s="37">
        <f t="shared" si="52"/>
        <v>334.16995571897223</v>
      </c>
      <c r="L284" s="37">
        <f t="shared" si="53"/>
        <v>1616806.2638292834</v>
      </c>
      <c r="M284" s="37">
        <f t="shared" si="54"/>
        <v>990145.57879531477</v>
      </c>
      <c r="N284" s="41">
        <f>'jan-mai'!M284</f>
        <v>-37561.268059663569</v>
      </c>
      <c r="O284" s="41">
        <f t="shared" si="55"/>
        <v>1027706.8468549784</v>
      </c>
      <c r="P284" s="4"/>
      <c r="Q284" s="4"/>
      <c r="R284" s="4"/>
      <c r="S284" s="4"/>
      <c r="T284" s="4"/>
    </row>
    <row r="285" spans="1:20" s="34" customFormat="1" ht="15" x14ac:dyDescent="0.25">
      <c r="A285" s="33">
        <v>1545</v>
      </c>
      <c r="B285" s="34" t="s">
        <v>337</v>
      </c>
      <c r="C285">
        <v>31895</v>
      </c>
      <c r="D285" s="36">
        <v>2085</v>
      </c>
      <c r="E285" s="37">
        <f t="shared" si="46"/>
        <v>15297.362110311751</v>
      </c>
      <c r="F285" s="38">
        <f t="shared" si="47"/>
        <v>0.85694440917955694</v>
      </c>
      <c r="G285" s="39">
        <f t="shared" si="48"/>
        <v>1532.2159649399437</v>
      </c>
      <c r="H285" s="39">
        <f t="shared" si="49"/>
        <v>269.00570773255913</v>
      </c>
      <c r="I285" s="37">
        <f t="shared" si="50"/>
        <v>1801.2216726725028</v>
      </c>
      <c r="J285" s="40">
        <f t="shared" si="51"/>
        <v>-211.49533750724561</v>
      </c>
      <c r="K285" s="37">
        <f t="shared" si="52"/>
        <v>1589.7263351652573</v>
      </c>
      <c r="L285" s="37">
        <f t="shared" si="53"/>
        <v>3755547.1875221683</v>
      </c>
      <c r="M285" s="37">
        <f t="shared" si="54"/>
        <v>3314579.4088195614</v>
      </c>
      <c r="N285" s="41">
        <f>'jan-mai'!M285</f>
        <v>2999290.0776061639</v>
      </c>
      <c r="O285" s="41">
        <f t="shared" si="55"/>
        <v>315289.33121339744</v>
      </c>
      <c r="P285" s="4"/>
      <c r="Q285" s="4"/>
      <c r="R285" s="4"/>
      <c r="S285" s="4"/>
      <c r="T285" s="4"/>
    </row>
    <row r="286" spans="1:20" s="34" customFormat="1" ht="15" x14ac:dyDescent="0.25">
      <c r="A286" s="33">
        <v>1546</v>
      </c>
      <c r="B286" s="34" t="s">
        <v>338</v>
      </c>
      <c r="C286">
        <v>23382</v>
      </c>
      <c r="D286" s="36">
        <v>1246</v>
      </c>
      <c r="E286" s="37">
        <f t="shared" si="46"/>
        <v>18765.650080256823</v>
      </c>
      <c r="F286" s="38">
        <f t="shared" si="47"/>
        <v>1.051234768774671</v>
      </c>
      <c r="G286" s="39">
        <f t="shared" si="48"/>
        <v>-548.75681702709915</v>
      </c>
      <c r="H286" s="39">
        <f t="shared" si="49"/>
        <v>0</v>
      </c>
      <c r="I286" s="37">
        <f t="shared" si="50"/>
        <v>-548.75681702709915</v>
      </c>
      <c r="J286" s="40">
        <f t="shared" si="51"/>
        <v>-211.49533750724561</v>
      </c>
      <c r="K286" s="37">
        <f t="shared" si="52"/>
        <v>-760.25215453434475</v>
      </c>
      <c r="L286" s="37">
        <f t="shared" si="53"/>
        <v>-683750.99401576549</v>
      </c>
      <c r="M286" s="37">
        <f t="shared" si="54"/>
        <v>-947274.1845497936</v>
      </c>
      <c r="N286" s="41">
        <f>'jan-mai'!M286</f>
        <v>-885009.76712870051</v>
      </c>
      <c r="O286" s="41">
        <f t="shared" si="55"/>
        <v>-62264.417421093094</v>
      </c>
      <c r="P286" s="4"/>
      <c r="Q286" s="4"/>
      <c r="R286" s="4"/>
      <c r="S286" s="4"/>
      <c r="T286" s="4"/>
    </row>
    <row r="287" spans="1:20" s="34" customFormat="1" ht="15" x14ac:dyDescent="0.25">
      <c r="A287" s="33">
        <v>1547</v>
      </c>
      <c r="B287" s="34" t="s">
        <v>339</v>
      </c>
      <c r="C287">
        <v>62405</v>
      </c>
      <c r="D287" s="36">
        <v>3547</v>
      </c>
      <c r="E287" s="37">
        <f t="shared" si="46"/>
        <v>17593.741189737808</v>
      </c>
      <c r="F287" s="38">
        <f t="shared" si="47"/>
        <v>0.98558549117006178</v>
      </c>
      <c r="G287" s="39">
        <f t="shared" si="48"/>
        <v>154.38851728430964</v>
      </c>
      <c r="H287" s="39">
        <f t="shared" si="49"/>
        <v>0</v>
      </c>
      <c r="I287" s="37">
        <f t="shared" si="50"/>
        <v>154.38851728430964</v>
      </c>
      <c r="J287" s="40">
        <f t="shared" si="51"/>
        <v>-211.49533750724561</v>
      </c>
      <c r="K287" s="37">
        <f t="shared" si="52"/>
        <v>-57.106820222935966</v>
      </c>
      <c r="L287" s="37">
        <f t="shared" si="53"/>
        <v>547616.07080744626</v>
      </c>
      <c r="M287" s="37">
        <f t="shared" si="54"/>
        <v>-202557.89133075386</v>
      </c>
      <c r="N287" s="41">
        <f>'jan-mai'!M287</f>
        <v>560069.78811757581</v>
      </c>
      <c r="O287" s="41">
        <f t="shared" si="55"/>
        <v>-762627.67944832961</v>
      </c>
      <c r="P287" s="4"/>
      <c r="Q287" s="4"/>
      <c r="R287" s="4"/>
      <c r="S287" s="4"/>
      <c r="T287" s="4"/>
    </row>
    <row r="288" spans="1:20" s="34" customFormat="1" ht="15" x14ac:dyDescent="0.25">
      <c r="A288" s="33">
        <v>1548</v>
      </c>
      <c r="B288" s="34" t="s">
        <v>340</v>
      </c>
      <c r="C288">
        <v>143802</v>
      </c>
      <c r="D288" s="36">
        <v>9741</v>
      </c>
      <c r="E288" s="37">
        <f t="shared" si="46"/>
        <v>14762.550046196489</v>
      </c>
      <c r="F288" s="38">
        <f t="shared" si="47"/>
        <v>0.82698472037828208</v>
      </c>
      <c r="G288" s="39">
        <f t="shared" si="48"/>
        <v>1853.1032034091006</v>
      </c>
      <c r="H288" s="39">
        <f t="shared" si="49"/>
        <v>456.18993017290074</v>
      </c>
      <c r="I288" s="37">
        <f t="shared" si="50"/>
        <v>2309.2931335820012</v>
      </c>
      <c r="J288" s="40">
        <f t="shared" si="51"/>
        <v>-211.49533750724561</v>
      </c>
      <c r="K288" s="37">
        <f t="shared" si="52"/>
        <v>2097.7977960747558</v>
      </c>
      <c r="L288" s="37">
        <f t="shared" si="53"/>
        <v>22494824.414222274</v>
      </c>
      <c r="M288" s="37">
        <f t="shared" si="54"/>
        <v>20434648.331564195</v>
      </c>
      <c r="N288" s="41">
        <f>'jan-mai'!M288</f>
        <v>17518977.024442032</v>
      </c>
      <c r="O288" s="41">
        <f t="shared" si="55"/>
        <v>2915671.3071221635</v>
      </c>
      <c r="P288" s="4"/>
      <c r="Q288" s="4"/>
      <c r="R288" s="4"/>
      <c r="S288" s="4"/>
      <c r="T288" s="4"/>
    </row>
    <row r="289" spans="1:20" s="34" customFormat="1" ht="15" x14ac:dyDescent="0.25">
      <c r="A289" s="33">
        <v>1551</v>
      </c>
      <c r="B289" s="34" t="s">
        <v>341</v>
      </c>
      <c r="C289">
        <v>51092</v>
      </c>
      <c r="D289" s="36">
        <v>3454</v>
      </c>
      <c r="E289" s="37">
        <f t="shared" si="46"/>
        <v>14792.125072379849</v>
      </c>
      <c r="F289" s="38">
        <f t="shared" si="47"/>
        <v>0.82864148663356252</v>
      </c>
      <c r="G289" s="39">
        <f t="shared" si="48"/>
        <v>1835.3581876990847</v>
      </c>
      <c r="H289" s="39">
        <f t="shared" si="49"/>
        <v>445.83867100872476</v>
      </c>
      <c r="I289" s="37">
        <f t="shared" si="50"/>
        <v>2281.1968587078095</v>
      </c>
      <c r="J289" s="40">
        <f t="shared" si="51"/>
        <v>-211.49533750724561</v>
      </c>
      <c r="K289" s="37">
        <f t="shared" si="52"/>
        <v>2069.701521200564</v>
      </c>
      <c r="L289" s="37">
        <f t="shared" si="53"/>
        <v>7879253.9499767739</v>
      </c>
      <c r="M289" s="37">
        <f t="shared" si="54"/>
        <v>7148749.0542267477</v>
      </c>
      <c r="N289" s="41">
        <f>'jan-mai'!M289</f>
        <v>6992191.9559000889</v>
      </c>
      <c r="O289" s="41">
        <f t="shared" si="55"/>
        <v>156557.09832665883</v>
      </c>
      <c r="P289" s="4"/>
      <c r="Q289" s="4"/>
      <c r="R289" s="4"/>
      <c r="S289" s="4"/>
      <c r="T289" s="4"/>
    </row>
    <row r="290" spans="1:20" s="34" customFormat="1" ht="15" x14ac:dyDescent="0.25">
      <c r="A290" s="33">
        <v>1554</v>
      </c>
      <c r="B290" s="34" t="s">
        <v>342</v>
      </c>
      <c r="C290">
        <v>92730</v>
      </c>
      <c r="D290" s="36">
        <v>5856</v>
      </c>
      <c r="E290" s="37">
        <f t="shared" si="46"/>
        <v>15835.040983606557</v>
      </c>
      <c r="F290" s="38">
        <f t="shared" si="47"/>
        <v>0.88706469404183097</v>
      </c>
      <c r="G290" s="39">
        <f t="shared" si="48"/>
        <v>1209.60864096306</v>
      </c>
      <c r="H290" s="39">
        <f t="shared" si="49"/>
        <v>80.818102079376956</v>
      </c>
      <c r="I290" s="37">
        <f t="shared" si="50"/>
        <v>1290.426743042437</v>
      </c>
      <c r="J290" s="40">
        <f t="shared" si="51"/>
        <v>-211.49533750724561</v>
      </c>
      <c r="K290" s="37">
        <f t="shared" si="52"/>
        <v>1078.9314055351915</v>
      </c>
      <c r="L290" s="37">
        <f t="shared" si="53"/>
        <v>7556739.0072565116</v>
      </c>
      <c r="M290" s="37">
        <f t="shared" si="54"/>
        <v>6318222.3108140817</v>
      </c>
      <c r="N290" s="41">
        <f>'jan-mai'!M290</f>
        <v>6413714.9373916984</v>
      </c>
      <c r="O290" s="41">
        <f t="shared" si="55"/>
        <v>-95492.626577616669</v>
      </c>
      <c r="P290" s="4"/>
      <c r="Q290" s="4"/>
      <c r="R290" s="4"/>
      <c r="S290" s="4"/>
      <c r="T290" s="4"/>
    </row>
    <row r="291" spans="1:20" s="34" customFormat="1" ht="15" x14ac:dyDescent="0.25">
      <c r="A291" s="33">
        <v>1557</v>
      </c>
      <c r="B291" s="34" t="s">
        <v>343</v>
      </c>
      <c r="C291">
        <v>37235</v>
      </c>
      <c r="D291" s="36">
        <v>2611</v>
      </c>
      <c r="E291" s="37">
        <f t="shared" si="46"/>
        <v>14260.819609345079</v>
      </c>
      <c r="F291" s="38">
        <f t="shared" si="47"/>
        <v>0.79887823445773209</v>
      </c>
      <c r="G291" s="39">
        <f t="shared" si="48"/>
        <v>2154.1414655199469</v>
      </c>
      <c r="H291" s="39">
        <f t="shared" si="49"/>
        <v>631.79558307089439</v>
      </c>
      <c r="I291" s="37">
        <f t="shared" si="50"/>
        <v>2785.9370485908412</v>
      </c>
      <c r="J291" s="40">
        <f t="shared" si="51"/>
        <v>-211.49533750724561</v>
      </c>
      <c r="K291" s="37">
        <f t="shared" si="52"/>
        <v>2574.4417110835957</v>
      </c>
      <c r="L291" s="37">
        <f t="shared" si="53"/>
        <v>7274081.6338706864</v>
      </c>
      <c r="M291" s="37">
        <f t="shared" si="54"/>
        <v>6721867.3076392682</v>
      </c>
      <c r="N291" s="41">
        <f>'jan-mai'!M291</f>
        <v>5902549.5648104046</v>
      </c>
      <c r="O291" s="41">
        <f t="shared" si="55"/>
        <v>819317.74282886367</v>
      </c>
      <c r="P291" s="4"/>
      <c r="Q291" s="4"/>
      <c r="R291" s="4"/>
      <c r="S291" s="4"/>
      <c r="T291" s="4"/>
    </row>
    <row r="292" spans="1:20" s="34" customFormat="1" ht="15" x14ac:dyDescent="0.25">
      <c r="A292" s="33">
        <v>1560</v>
      </c>
      <c r="B292" s="34" t="s">
        <v>344</v>
      </c>
      <c r="C292">
        <v>41318</v>
      </c>
      <c r="D292" s="36">
        <v>3109</v>
      </c>
      <c r="E292" s="37">
        <f t="shared" si="46"/>
        <v>13289.803795432616</v>
      </c>
      <c r="F292" s="38">
        <f t="shared" si="47"/>
        <v>0.7444828055624253</v>
      </c>
      <c r="G292" s="39">
        <f t="shared" si="48"/>
        <v>2736.7509538674249</v>
      </c>
      <c r="H292" s="39">
        <f t="shared" si="49"/>
        <v>971.65111794025654</v>
      </c>
      <c r="I292" s="37">
        <f t="shared" si="50"/>
        <v>3708.4020718076813</v>
      </c>
      <c r="J292" s="40">
        <f t="shared" si="51"/>
        <v>-211.49533750724561</v>
      </c>
      <c r="K292" s="37">
        <f t="shared" si="52"/>
        <v>3496.9067343004358</v>
      </c>
      <c r="L292" s="37">
        <f t="shared" si="53"/>
        <v>11529422.041250082</v>
      </c>
      <c r="M292" s="37">
        <f t="shared" si="54"/>
        <v>10871883.036940055</v>
      </c>
      <c r="N292" s="41">
        <f>'jan-mai'!M292</f>
        <v>9696114.8207566217</v>
      </c>
      <c r="O292" s="41">
        <f t="shared" si="55"/>
        <v>1175768.2161834333</v>
      </c>
      <c r="P292" s="4"/>
      <c r="Q292" s="4"/>
      <c r="R292" s="4"/>
      <c r="S292" s="4"/>
      <c r="T292" s="4"/>
    </row>
    <row r="293" spans="1:20" s="34" customFormat="1" ht="15" x14ac:dyDescent="0.25">
      <c r="A293" s="33">
        <v>1563</v>
      </c>
      <c r="B293" s="34" t="s">
        <v>345</v>
      </c>
      <c r="C293">
        <v>125615</v>
      </c>
      <c r="D293" s="36">
        <v>7126</v>
      </c>
      <c r="E293" s="37">
        <f t="shared" si="46"/>
        <v>17627.701375245579</v>
      </c>
      <c r="F293" s="38">
        <f t="shared" si="47"/>
        <v>0.98748791009011649</v>
      </c>
      <c r="G293" s="39">
        <f t="shared" si="48"/>
        <v>134.01240597964716</v>
      </c>
      <c r="H293" s="39">
        <f t="shared" si="49"/>
        <v>0</v>
      </c>
      <c r="I293" s="37">
        <f t="shared" si="50"/>
        <v>134.01240597964716</v>
      </c>
      <c r="J293" s="40">
        <f t="shared" si="51"/>
        <v>-211.49533750724561</v>
      </c>
      <c r="K293" s="37">
        <f t="shared" si="52"/>
        <v>-77.482931527598453</v>
      </c>
      <c r="L293" s="37">
        <f t="shared" si="53"/>
        <v>954972.40501096565</v>
      </c>
      <c r="M293" s="37">
        <f t="shared" si="54"/>
        <v>-552143.37006566662</v>
      </c>
      <c r="N293" s="41">
        <f>'jan-mai'!M293</f>
        <v>-1719905.2973989761</v>
      </c>
      <c r="O293" s="41">
        <f t="shared" si="55"/>
        <v>1167761.9273333093</v>
      </c>
      <c r="P293" s="4"/>
      <c r="Q293" s="4"/>
      <c r="R293" s="4"/>
      <c r="S293" s="4"/>
      <c r="T293" s="4"/>
    </row>
    <row r="294" spans="1:20" s="34" customFormat="1" ht="15" x14ac:dyDescent="0.25">
      <c r="A294" s="33">
        <v>1566</v>
      </c>
      <c r="B294" s="34" t="s">
        <v>346</v>
      </c>
      <c r="C294">
        <v>83258</v>
      </c>
      <c r="D294" s="36">
        <v>5986</v>
      </c>
      <c r="E294" s="37">
        <f t="shared" si="46"/>
        <v>13908.787170063482</v>
      </c>
      <c r="F294" s="38">
        <f t="shared" si="47"/>
        <v>0.77915769515711286</v>
      </c>
      <c r="G294" s="39">
        <f t="shared" si="48"/>
        <v>2365.3609290889049</v>
      </c>
      <c r="H294" s="39">
        <f t="shared" si="49"/>
        <v>755.00693681945313</v>
      </c>
      <c r="I294" s="37">
        <f t="shared" si="50"/>
        <v>3120.367865908358</v>
      </c>
      <c r="J294" s="40">
        <f t="shared" si="51"/>
        <v>-211.49533750724561</v>
      </c>
      <c r="K294" s="37">
        <f t="shared" si="52"/>
        <v>2908.8725284011125</v>
      </c>
      <c r="L294" s="37">
        <f t="shared" si="53"/>
        <v>18678522.045327432</v>
      </c>
      <c r="M294" s="37">
        <f t="shared" si="54"/>
        <v>17412510.955009058</v>
      </c>
      <c r="N294" s="41">
        <f>'jan-mai'!M294</f>
        <v>13742784.582518214</v>
      </c>
      <c r="O294" s="41">
        <f t="shared" si="55"/>
        <v>3669726.3724908438</v>
      </c>
      <c r="P294" s="4"/>
      <c r="Q294" s="4"/>
      <c r="R294" s="4"/>
      <c r="S294" s="4"/>
      <c r="T294" s="4"/>
    </row>
    <row r="295" spans="1:20" s="34" customFormat="1" ht="15" x14ac:dyDescent="0.25">
      <c r="A295" s="33">
        <v>1567</v>
      </c>
      <c r="B295" s="34" t="s">
        <v>347</v>
      </c>
      <c r="C295">
        <v>28714</v>
      </c>
      <c r="D295" s="36">
        <v>2026</v>
      </c>
      <c r="E295" s="37">
        <f t="shared" si="46"/>
        <v>14172.754195459032</v>
      </c>
      <c r="F295" s="38">
        <f t="shared" si="47"/>
        <v>0.79394488951057551</v>
      </c>
      <c r="G295" s="39">
        <f t="shared" si="48"/>
        <v>2206.9807138515748</v>
      </c>
      <c r="H295" s="39">
        <f t="shared" si="49"/>
        <v>662.6184779310106</v>
      </c>
      <c r="I295" s="37">
        <f t="shared" si="50"/>
        <v>2869.5991917825854</v>
      </c>
      <c r="J295" s="40">
        <f t="shared" si="51"/>
        <v>-211.49533750724561</v>
      </c>
      <c r="K295" s="37">
        <f t="shared" si="52"/>
        <v>2658.1038542753399</v>
      </c>
      <c r="L295" s="37">
        <f t="shared" si="53"/>
        <v>5813807.9625515183</v>
      </c>
      <c r="M295" s="37">
        <f t="shared" si="54"/>
        <v>5385318.4087618385</v>
      </c>
      <c r="N295" s="41">
        <f>'jan-mai'!M295</f>
        <v>3894586.1617410472</v>
      </c>
      <c r="O295" s="41">
        <f t="shared" si="55"/>
        <v>1490732.2470207913</v>
      </c>
      <c r="P295" s="4"/>
      <c r="Q295" s="4"/>
      <c r="R295" s="4"/>
      <c r="S295" s="4"/>
      <c r="T295" s="4"/>
    </row>
    <row r="296" spans="1:20" s="34" customFormat="1" ht="15" x14ac:dyDescent="0.25">
      <c r="A296" s="33">
        <v>1571</v>
      </c>
      <c r="B296" s="34" t="s">
        <v>348</v>
      </c>
      <c r="C296">
        <v>22000</v>
      </c>
      <c r="D296" s="36">
        <v>1599</v>
      </c>
      <c r="E296" s="37">
        <f t="shared" si="46"/>
        <v>13758.599124452783</v>
      </c>
      <c r="F296" s="38">
        <f t="shared" si="47"/>
        <v>0.77074429648853227</v>
      </c>
      <c r="G296" s="39">
        <f t="shared" si="48"/>
        <v>2455.4737564553243</v>
      </c>
      <c r="H296" s="39">
        <f t="shared" si="49"/>
        <v>807.57275278319787</v>
      </c>
      <c r="I296" s="37">
        <f t="shared" si="50"/>
        <v>3263.046509238522</v>
      </c>
      <c r="J296" s="40">
        <f t="shared" si="51"/>
        <v>-211.49533750724561</v>
      </c>
      <c r="K296" s="37">
        <f t="shared" si="52"/>
        <v>3051.5511717312766</v>
      </c>
      <c r="L296" s="37">
        <f t="shared" si="53"/>
        <v>5217611.3682723967</v>
      </c>
      <c r="M296" s="37">
        <f t="shared" si="54"/>
        <v>4879430.3235983113</v>
      </c>
      <c r="N296" s="41">
        <f>'jan-mai'!M296</f>
        <v>4143486.6350562382</v>
      </c>
      <c r="O296" s="41">
        <f t="shared" si="55"/>
        <v>735943.68854207313</v>
      </c>
      <c r="P296" s="4"/>
      <c r="Q296" s="4"/>
      <c r="R296" s="4"/>
      <c r="S296" s="4"/>
      <c r="T296" s="4"/>
    </row>
    <row r="297" spans="1:20" s="34" customFormat="1" ht="15" x14ac:dyDescent="0.25">
      <c r="A297" s="33">
        <v>1573</v>
      </c>
      <c r="B297" s="34" t="s">
        <v>349</v>
      </c>
      <c r="C297">
        <v>32413</v>
      </c>
      <c r="D297" s="36">
        <v>2160</v>
      </c>
      <c r="E297" s="37">
        <f t="shared" si="46"/>
        <v>15006.018518518518</v>
      </c>
      <c r="F297" s="38">
        <f t="shared" si="47"/>
        <v>0.84062360430240712</v>
      </c>
      <c r="G297" s="39">
        <f t="shared" si="48"/>
        <v>1707.0221200158833</v>
      </c>
      <c r="H297" s="39">
        <f t="shared" si="49"/>
        <v>370.97596486019063</v>
      </c>
      <c r="I297" s="37">
        <f t="shared" si="50"/>
        <v>2077.9980848760738</v>
      </c>
      <c r="J297" s="40">
        <f t="shared" si="51"/>
        <v>-211.49533750724561</v>
      </c>
      <c r="K297" s="37">
        <f t="shared" si="52"/>
        <v>1866.5027473688283</v>
      </c>
      <c r="L297" s="37">
        <f t="shared" si="53"/>
        <v>4488475.8633323191</v>
      </c>
      <c r="M297" s="37">
        <f t="shared" si="54"/>
        <v>4031645.9343166691</v>
      </c>
      <c r="N297" s="41">
        <f>'jan-mai'!M297</f>
        <v>3921526.4113330049</v>
      </c>
      <c r="O297" s="41">
        <f t="shared" si="55"/>
        <v>110119.52298366418</v>
      </c>
      <c r="P297" s="4"/>
      <c r="Q297" s="4"/>
      <c r="R297" s="4"/>
      <c r="S297" s="4"/>
      <c r="T297" s="4"/>
    </row>
    <row r="298" spans="1:20" s="34" customFormat="1" ht="15" x14ac:dyDescent="0.25">
      <c r="A298" s="33">
        <v>1576</v>
      </c>
      <c r="B298" s="34" t="s">
        <v>350</v>
      </c>
      <c r="C298">
        <v>52831</v>
      </c>
      <c r="D298" s="36">
        <v>3590</v>
      </c>
      <c r="E298" s="37">
        <f t="shared" si="46"/>
        <v>14716.15598885794</v>
      </c>
      <c r="F298" s="38">
        <f t="shared" si="47"/>
        <v>0.82438576718826606</v>
      </c>
      <c r="G298" s="39">
        <f t="shared" si="48"/>
        <v>1880.9396378122306</v>
      </c>
      <c r="H298" s="39">
        <f t="shared" si="49"/>
        <v>472.42785024139317</v>
      </c>
      <c r="I298" s="37">
        <f t="shared" si="50"/>
        <v>2353.3674880536237</v>
      </c>
      <c r="J298" s="40">
        <f t="shared" si="51"/>
        <v>-211.49533750724561</v>
      </c>
      <c r="K298" s="37">
        <f t="shared" si="52"/>
        <v>2141.8721505463782</v>
      </c>
      <c r="L298" s="37">
        <f t="shared" si="53"/>
        <v>8448589.282112509</v>
      </c>
      <c r="M298" s="37">
        <f t="shared" si="54"/>
        <v>7689321.0204614978</v>
      </c>
      <c r="N298" s="41">
        <f>'jan-mai'!M298</f>
        <v>6543442.5077247582</v>
      </c>
      <c r="O298" s="41">
        <f t="shared" si="55"/>
        <v>1145878.5127367396</v>
      </c>
      <c r="P298" s="4"/>
      <c r="Q298" s="4"/>
      <c r="R298" s="4"/>
      <c r="S298" s="4"/>
      <c r="T298" s="4"/>
    </row>
    <row r="299" spans="1:20" s="34" customFormat="1" ht="15" x14ac:dyDescent="0.25">
      <c r="A299" s="33">
        <v>1601</v>
      </c>
      <c r="B299" s="34" t="s">
        <v>351</v>
      </c>
      <c r="C299">
        <v>3386768</v>
      </c>
      <c r="D299" s="36">
        <v>190464</v>
      </c>
      <c r="E299" s="37">
        <f t="shared" si="46"/>
        <v>17781.670026881722</v>
      </c>
      <c r="F299" s="38">
        <f t="shared" si="47"/>
        <v>0.99611309489368249</v>
      </c>
      <c r="G299" s="39">
        <f t="shared" si="48"/>
        <v>41.631214997961067</v>
      </c>
      <c r="H299" s="39">
        <f t="shared" si="49"/>
        <v>0</v>
      </c>
      <c r="I299" s="37">
        <f t="shared" si="50"/>
        <v>41.631214997961067</v>
      </c>
      <c r="J299" s="40">
        <f t="shared" si="51"/>
        <v>-211.49533750724561</v>
      </c>
      <c r="K299" s="37">
        <f t="shared" si="52"/>
        <v>-169.86412250928453</v>
      </c>
      <c r="L299" s="37">
        <f t="shared" si="53"/>
        <v>7929247.7333716564</v>
      </c>
      <c r="M299" s="37">
        <f t="shared" si="54"/>
        <v>-32353000.229608368</v>
      </c>
      <c r="N299" s="41">
        <f>'jan-mai'!M299</f>
        <v>-35899887.870305657</v>
      </c>
      <c r="O299" s="41">
        <f t="shared" si="55"/>
        <v>3546887.6406972893</v>
      </c>
      <c r="P299" s="4"/>
      <c r="Q299" s="4"/>
      <c r="R299" s="4"/>
      <c r="S299" s="4"/>
      <c r="T299" s="4"/>
    </row>
    <row r="300" spans="1:20" s="34" customFormat="1" ht="15" x14ac:dyDescent="0.25">
      <c r="A300" s="33">
        <v>1612</v>
      </c>
      <c r="B300" s="34" t="s">
        <v>352</v>
      </c>
      <c r="C300">
        <v>64207</v>
      </c>
      <c r="D300" s="36">
        <v>4259</v>
      </c>
      <c r="E300" s="37">
        <f t="shared" si="46"/>
        <v>15075.604602019253</v>
      </c>
      <c r="F300" s="38">
        <f t="shared" si="47"/>
        <v>0.8445217538515023</v>
      </c>
      <c r="G300" s="39">
        <f t="shared" si="48"/>
        <v>1665.2704699154422</v>
      </c>
      <c r="H300" s="39">
        <f t="shared" si="49"/>
        <v>346.62083563493331</v>
      </c>
      <c r="I300" s="37">
        <f t="shared" si="50"/>
        <v>2011.8913055503754</v>
      </c>
      <c r="J300" s="40">
        <f t="shared" si="51"/>
        <v>-211.49533750724561</v>
      </c>
      <c r="K300" s="37">
        <f t="shared" si="52"/>
        <v>1800.3959680431299</v>
      </c>
      <c r="L300" s="37">
        <f t="shared" si="53"/>
        <v>8568645.0703390483</v>
      </c>
      <c r="M300" s="37">
        <f t="shared" si="54"/>
        <v>7667886.4278956903</v>
      </c>
      <c r="N300" s="41">
        <f>'jan-mai'!M300</f>
        <v>6475188.6045681778</v>
      </c>
      <c r="O300" s="41">
        <f t="shared" si="55"/>
        <v>1192697.8233275125</v>
      </c>
      <c r="P300" s="4"/>
      <c r="Q300" s="4"/>
      <c r="R300" s="4"/>
      <c r="S300" s="4"/>
      <c r="T300" s="4"/>
    </row>
    <row r="301" spans="1:20" s="34" customFormat="1" ht="15" x14ac:dyDescent="0.25">
      <c r="A301" s="33">
        <v>1613</v>
      </c>
      <c r="B301" s="34" t="s">
        <v>353</v>
      </c>
      <c r="C301">
        <v>14206</v>
      </c>
      <c r="D301" s="36">
        <v>982</v>
      </c>
      <c r="E301" s="37">
        <f t="shared" si="46"/>
        <v>14466.395112016293</v>
      </c>
      <c r="F301" s="38">
        <f t="shared" si="47"/>
        <v>0.810394388446113</v>
      </c>
      <c r="G301" s="39">
        <f t="shared" si="48"/>
        <v>2030.7961639172186</v>
      </c>
      <c r="H301" s="39">
        <f t="shared" si="49"/>
        <v>559.84415713596945</v>
      </c>
      <c r="I301" s="37">
        <f t="shared" si="50"/>
        <v>2590.640321053188</v>
      </c>
      <c r="J301" s="40">
        <f t="shared" si="51"/>
        <v>-211.49533750724561</v>
      </c>
      <c r="K301" s="37">
        <f t="shared" si="52"/>
        <v>2379.1449835459425</v>
      </c>
      <c r="L301" s="37">
        <f t="shared" si="53"/>
        <v>2544008.7952742307</v>
      </c>
      <c r="M301" s="37">
        <f t="shared" si="54"/>
        <v>2336320.3738421155</v>
      </c>
      <c r="N301" s="41">
        <f>'jan-mai'!M301</f>
        <v>1849208.3962634301</v>
      </c>
      <c r="O301" s="41">
        <f t="shared" si="55"/>
        <v>487111.97757868539</v>
      </c>
      <c r="P301" s="4"/>
      <c r="Q301" s="4"/>
      <c r="R301" s="4"/>
      <c r="S301" s="4"/>
      <c r="T301" s="4"/>
    </row>
    <row r="302" spans="1:20" s="34" customFormat="1" ht="15" x14ac:dyDescent="0.25">
      <c r="A302" s="33">
        <v>1617</v>
      </c>
      <c r="B302" s="34" t="s">
        <v>354</v>
      </c>
      <c r="C302">
        <v>64736</v>
      </c>
      <c r="D302" s="36">
        <v>4659</v>
      </c>
      <c r="E302" s="37">
        <f t="shared" si="46"/>
        <v>13894.827216140802</v>
      </c>
      <c r="F302" s="38">
        <f t="shared" si="47"/>
        <v>0.77837567114668682</v>
      </c>
      <c r="G302" s="39">
        <f t="shared" si="48"/>
        <v>2373.736901442513</v>
      </c>
      <c r="H302" s="39">
        <f t="shared" si="49"/>
        <v>759.89292069239127</v>
      </c>
      <c r="I302" s="37">
        <f t="shared" si="50"/>
        <v>3133.6298221349043</v>
      </c>
      <c r="J302" s="40">
        <f t="shared" si="51"/>
        <v>-211.49533750724561</v>
      </c>
      <c r="K302" s="37">
        <f t="shared" si="52"/>
        <v>2922.1344846276588</v>
      </c>
      <c r="L302" s="37">
        <f t="shared" si="53"/>
        <v>14599581.34132652</v>
      </c>
      <c r="M302" s="37">
        <f t="shared" si="54"/>
        <v>13614224.563880263</v>
      </c>
      <c r="N302" s="41">
        <f>'jan-mai'!M302</f>
        <v>11911849.051111327</v>
      </c>
      <c r="O302" s="41">
        <f t="shared" si="55"/>
        <v>1702375.5127689354</v>
      </c>
      <c r="P302" s="4"/>
      <c r="Q302" s="4"/>
      <c r="R302" s="4"/>
      <c r="S302" s="4"/>
      <c r="T302" s="4"/>
    </row>
    <row r="303" spans="1:20" s="34" customFormat="1" ht="15" x14ac:dyDescent="0.25">
      <c r="A303" s="33">
        <v>1620</v>
      </c>
      <c r="B303" s="34" t="s">
        <v>355</v>
      </c>
      <c r="C303">
        <v>101863</v>
      </c>
      <c r="D303" s="36">
        <v>4937</v>
      </c>
      <c r="E303" s="37">
        <f t="shared" si="46"/>
        <v>20632.57038687462</v>
      </c>
      <c r="F303" s="38">
        <f t="shared" si="47"/>
        <v>1.15581795819015</v>
      </c>
      <c r="G303" s="39">
        <f t="shared" si="48"/>
        <v>-1668.9090009977779</v>
      </c>
      <c r="H303" s="39">
        <f t="shared" si="49"/>
        <v>0</v>
      </c>
      <c r="I303" s="37">
        <f t="shared" si="50"/>
        <v>-1668.9090009977779</v>
      </c>
      <c r="J303" s="40">
        <f t="shared" si="51"/>
        <v>-211.49533750724561</v>
      </c>
      <c r="K303" s="37">
        <f t="shared" si="52"/>
        <v>-1880.4043385050236</v>
      </c>
      <c r="L303" s="37">
        <f t="shared" si="53"/>
        <v>-8239403.7379260296</v>
      </c>
      <c r="M303" s="37">
        <f t="shared" si="54"/>
        <v>-9283556.2191993017</v>
      </c>
      <c r="N303" s="41">
        <f>'jan-mai'!M303</f>
        <v>-5558641.9103646809</v>
      </c>
      <c r="O303" s="41">
        <f t="shared" si="55"/>
        <v>-3724914.3088346208</v>
      </c>
      <c r="P303" s="4"/>
      <c r="Q303" s="4"/>
      <c r="R303" s="4"/>
      <c r="S303" s="4"/>
      <c r="T303" s="4"/>
    </row>
    <row r="304" spans="1:20" s="34" customFormat="1" ht="15" x14ac:dyDescent="0.25">
      <c r="A304" s="33">
        <v>1621</v>
      </c>
      <c r="B304" s="34" t="s">
        <v>356</v>
      </c>
      <c r="C304">
        <v>76124</v>
      </c>
      <c r="D304" s="36">
        <v>5291</v>
      </c>
      <c r="E304" s="37">
        <f t="shared" si="46"/>
        <v>14387.450387450388</v>
      </c>
      <c r="F304" s="38">
        <f t="shared" si="47"/>
        <v>0.80597197627706529</v>
      </c>
      <c r="G304" s="39">
        <f t="shared" si="48"/>
        <v>2078.1629986567614</v>
      </c>
      <c r="H304" s="39">
        <f t="shared" si="49"/>
        <v>587.47481073403617</v>
      </c>
      <c r="I304" s="37">
        <f t="shared" si="50"/>
        <v>2665.6378093907974</v>
      </c>
      <c r="J304" s="40">
        <f t="shared" si="51"/>
        <v>-211.49533750724561</v>
      </c>
      <c r="K304" s="37">
        <f t="shared" si="52"/>
        <v>2454.1424718835519</v>
      </c>
      <c r="L304" s="37">
        <f t="shared" si="53"/>
        <v>14103889.649486709</v>
      </c>
      <c r="M304" s="37">
        <f t="shared" si="54"/>
        <v>12984867.818735873</v>
      </c>
      <c r="N304" s="41">
        <f>'jan-mai'!M304</f>
        <v>10860754.556649495</v>
      </c>
      <c r="O304" s="41">
        <f t="shared" si="55"/>
        <v>2124113.2620863784</v>
      </c>
      <c r="P304" s="4"/>
      <c r="Q304" s="4"/>
      <c r="R304" s="4"/>
      <c r="S304" s="4"/>
      <c r="T304" s="4"/>
    </row>
    <row r="305" spans="1:20" s="34" customFormat="1" ht="15" x14ac:dyDescent="0.25">
      <c r="A305" s="33">
        <v>1622</v>
      </c>
      <c r="B305" s="34" t="s">
        <v>357</v>
      </c>
      <c r="C305">
        <v>22589</v>
      </c>
      <c r="D305" s="36">
        <v>1711</v>
      </c>
      <c r="E305" s="37">
        <f t="shared" si="46"/>
        <v>13202.220923436587</v>
      </c>
      <c r="F305" s="38">
        <f t="shared" si="47"/>
        <v>0.73957649217612631</v>
      </c>
      <c r="G305" s="39">
        <f t="shared" si="48"/>
        <v>2789.3006770650418</v>
      </c>
      <c r="H305" s="39">
        <f t="shared" si="49"/>
        <v>1002.3051231388664</v>
      </c>
      <c r="I305" s="37">
        <f t="shared" si="50"/>
        <v>3791.6058002039081</v>
      </c>
      <c r="J305" s="40">
        <f t="shared" si="51"/>
        <v>-211.49533750724561</v>
      </c>
      <c r="K305" s="37">
        <f t="shared" si="52"/>
        <v>3580.1104626966626</v>
      </c>
      <c r="L305" s="37">
        <f t="shared" si="53"/>
        <v>6487437.524148887</v>
      </c>
      <c r="M305" s="37">
        <f t="shared" si="54"/>
        <v>6125569.0016739899</v>
      </c>
      <c r="N305" s="41">
        <f>'jan-mai'!M305</f>
        <v>5185963.5600883188</v>
      </c>
      <c r="O305" s="41">
        <f t="shared" si="55"/>
        <v>939605.44158567116</v>
      </c>
      <c r="P305" s="4"/>
      <c r="Q305" s="4"/>
      <c r="R305" s="4"/>
      <c r="S305" s="4"/>
      <c r="T305" s="4"/>
    </row>
    <row r="306" spans="1:20" s="34" customFormat="1" ht="15" x14ac:dyDescent="0.25">
      <c r="A306" s="33">
        <v>1624</v>
      </c>
      <c r="B306" s="34" t="s">
        <v>358</v>
      </c>
      <c r="C306">
        <v>83641</v>
      </c>
      <c r="D306" s="36">
        <v>6628</v>
      </c>
      <c r="E306" s="37">
        <f t="shared" si="46"/>
        <v>12619.342184671092</v>
      </c>
      <c r="F306" s="38">
        <f t="shared" si="47"/>
        <v>0.70692415167370604</v>
      </c>
      <c r="G306" s="39">
        <f t="shared" si="48"/>
        <v>3139.0279203243394</v>
      </c>
      <c r="H306" s="39">
        <f t="shared" si="49"/>
        <v>1206.3126817067898</v>
      </c>
      <c r="I306" s="37">
        <f t="shared" si="50"/>
        <v>4345.3406020311295</v>
      </c>
      <c r="J306" s="40">
        <f t="shared" si="51"/>
        <v>-211.49533750724561</v>
      </c>
      <c r="K306" s="37">
        <f t="shared" si="52"/>
        <v>4133.845264523884</v>
      </c>
      <c r="L306" s="37">
        <f t="shared" si="53"/>
        <v>28800917.510262325</v>
      </c>
      <c r="M306" s="37">
        <f t="shared" si="54"/>
        <v>27399126.413264304</v>
      </c>
      <c r="N306" s="41">
        <f>'jan-mai'!M306</f>
        <v>23407091.599219978</v>
      </c>
      <c r="O306" s="41">
        <f t="shared" si="55"/>
        <v>3992034.8140443265</v>
      </c>
      <c r="P306" s="4"/>
      <c r="Q306" s="4"/>
      <c r="R306" s="4"/>
      <c r="S306" s="4"/>
      <c r="T306" s="4"/>
    </row>
    <row r="307" spans="1:20" s="34" customFormat="1" ht="15" x14ac:dyDescent="0.25">
      <c r="A307" s="33">
        <v>1627</v>
      </c>
      <c r="B307" s="34" t="s">
        <v>359</v>
      </c>
      <c r="C307">
        <v>61744</v>
      </c>
      <c r="D307" s="36">
        <v>4822</v>
      </c>
      <c r="E307" s="37">
        <f t="shared" si="46"/>
        <v>12804.645375362919</v>
      </c>
      <c r="F307" s="38">
        <f t="shared" si="47"/>
        <v>0.71730466905450685</v>
      </c>
      <c r="G307" s="39">
        <f t="shared" si="48"/>
        <v>3027.8460059092426</v>
      </c>
      <c r="H307" s="39">
        <f t="shared" si="49"/>
        <v>1141.4565649646502</v>
      </c>
      <c r="I307" s="37">
        <f t="shared" si="50"/>
        <v>4169.3025708738933</v>
      </c>
      <c r="J307" s="40">
        <f t="shared" si="51"/>
        <v>-211.49533750724561</v>
      </c>
      <c r="K307" s="37">
        <f t="shared" si="52"/>
        <v>3957.8072333666478</v>
      </c>
      <c r="L307" s="37">
        <f t="shared" si="53"/>
        <v>20104376.996753912</v>
      </c>
      <c r="M307" s="37">
        <f t="shared" si="54"/>
        <v>19084546.479293976</v>
      </c>
      <c r="N307" s="41">
        <f>'jan-mai'!M307</f>
        <v>16214238.683077658</v>
      </c>
      <c r="O307" s="41">
        <f t="shared" si="55"/>
        <v>2870307.7962163184</v>
      </c>
      <c r="P307" s="4"/>
      <c r="Q307" s="4"/>
      <c r="R307" s="4"/>
      <c r="S307" s="4"/>
      <c r="T307" s="4"/>
    </row>
    <row r="308" spans="1:20" s="34" customFormat="1" ht="15" x14ac:dyDescent="0.25">
      <c r="A308" s="33">
        <v>1630</v>
      </c>
      <c r="B308" s="34" t="s">
        <v>360</v>
      </c>
      <c r="C308">
        <v>46218</v>
      </c>
      <c r="D308" s="36">
        <v>3263</v>
      </c>
      <c r="E308" s="37">
        <f t="shared" si="46"/>
        <v>14164.266012871591</v>
      </c>
      <c r="F308" s="38">
        <f t="shared" si="47"/>
        <v>0.79346938918836629</v>
      </c>
      <c r="G308" s="39">
        <f t="shared" si="48"/>
        <v>2212.0736234040401</v>
      </c>
      <c r="H308" s="39">
        <f t="shared" si="49"/>
        <v>665.58934183661529</v>
      </c>
      <c r="I308" s="37">
        <f t="shared" si="50"/>
        <v>2877.6629652406555</v>
      </c>
      <c r="J308" s="40">
        <f t="shared" si="51"/>
        <v>-211.49533750724561</v>
      </c>
      <c r="K308" s="37">
        <f t="shared" si="52"/>
        <v>2666.16762773341</v>
      </c>
      <c r="L308" s="37">
        <f t="shared" si="53"/>
        <v>9389814.2555802595</v>
      </c>
      <c r="M308" s="37">
        <f t="shared" si="54"/>
        <v>8699704.9692941159</v>
      </c>
      <c r="N308" s="41">
        <f>'jan-mai'!M308</f>
        <v>7933958.0926757334</v>
      </c>
      <c r="O308" s="41">
        <f t="shared" si="55"/>
        <v>765746.87661838252</v>
      </c>
      <c r="P308" s="4"/>
      <c r="Q308" s="4"/>
      <c r="R308" s="4"/>
      <c r="S308" s="4"/>
      <c r="T308" s="4"/>
    </row>
    <row r="309" spans="1:20" s="34" customFormat="1" ht="15" x14ac:dyDescent="0.25">
      <c r="A309" s="33">
        <v>1632</v>
      </c>
      <c r="B309" s="34" t="s">
        <v>361</v>
      </c>
      <c r="C309">
        <v>12319</v>
      </c>
      <c r="D309" s="36">
        <v>959</v>
      </c>
      <c r="E309" s="37">
        <f t="shared" si="46"/>
        <v>12845.672575599583</v>
      </c>
      <c r="F309" s="38">
        <f t="shared" si="47"/>
        <v>0.71960297575690224</v>
      </c>
      <c r="G309" s="39">
        <f t="shared" si="48"/>
        <v>3003.2296857672445</v>
      </c>
      <c r="H309" s="39">
        <f t="shared" si="49"/>
        <v>1127.097044881818</v>
      </c>
      <c r="I309" s="37">
        <f t="shared" si="50"/>
        <v>4130.3267306490625</v>
      </c>
      <c r="J309" s="40">
        <f t="shared" si="51"/>
        <v>-211.49533750724561</v>
      </c>
      <c r="K309" s="37">
        <f t="shared" si="52"/>
        <v>3918.831393141817</v>
      </c>
      <c r="L309" s="37">
        <f t="shared" si="53"/>
        <v>3960983.3346924507</v>
      </c>
      <c r="M309" s="37">
        <f t="shared" si="54"/>
        <v>3758159.3060230026</v>
      </c>
      <c r="N309" s="41">
        <f>'jan-mai'!M309</f>
        <v>3046539.9205871993</v>
      </c>
      <c r="O309" s="41">
        <f t="shared" si="55"/>
        <v>711619.38543580333</v>
      </c>
      <c r="P309" s="4"/>
      <c r="Q309" s="4"/>
      <c r="R309" s="4"/>
      <c r="S309" s="4"/>
      <c r="T309" s="4"/>
    </row>
    <row r="310" spans="1:20" s="34" customFormat="1" ht="15" x14ac:dyDescent="0.25">
      <c r="A310" s="33">
        <v>1633</v>
      </c>
      <c r="B310" s="34" t="s">
        <v>362</v>
      </c>
      <c r="C310">
        <v>13496</v>
      </c>
      <c r="D310" s="36">
        <v>978</v>
      </c>
      <c r="E310" s="37">
        <f t="shared" si="46"/>
        <v>13799.59100204499</v>
      </c>
      <c r="F310" s="38">
        <f t="shared" si="47"/>
        <v>0.77304062444828781</v>
      </c>
      <c r="G310" s="39">
        <f t="shared" si="48"/>
        <v>2430.8786299000003</v>
      </c>
      <c r="H310" s="39">
        <f t="shared" si="49"/>
        <v>793.22559562592551</v>
      </c>
      <c r="I310" s="37">
        <f t="shared" si="50"/>
        <v>3224.1042255259258</v>
      </c>
      <c r="J310" s="40">
        <f t="shared" si="51"/>
        <v>-211.49533750724561</v>
      </c>
      <c r="K310" s="37">
        <f t="shared" si="52"/>
        <v>3012.6088880186803</v>
      </c>
      <c r="L310" s="37">
        <f t="shared" si="53"/>
        <v>3153173.9325643554</v>
      </c>
      <c r="M310" s="37">
        <f t="shared" si="54"/>
        <v>2946331.4924822692</v>
      </c>
      <c r="N310" s="41">
        <f>'jan-mai'!M310</f>
        <v>2854737.7917979984</v>
      </c>
      <c r="O310" s="41">
        <f t="shared" si="55"/>
        <v>91593.700684270822</v>
      </c>
      <c r="P310" s="4"/>
      <c r="Q310" s="4"/>
      <c r="R310" s="4"/>
      <c r="S310" s="4"/>
      <c r="T310" s="4"/>
    </row>
    <row r="311" spans="1:20" s="34" customFormat="1" ht="15" x14ac:dyDescent="0.25">
      <c r="A311" s="33">
        <v>1634</v>
      </c>
      <c r="B311" s="34" t="s">
        <v>363</v>
      </c>
      <c r="C311">
        <v>99098</v>
      </c>
      <c r="D311" s="36">
        <v>6973</v>
      </c>
      <c r="E311" s="37">
        <f t="shared" si="46"/>
        <v>14211.673598164349</v>
      </c>
      <c r="F311" s="38">
        <f t="shared" si="47"/>
        <v>0.796125119298981</v>
      </c>
      <c r="G311" s="39">
        <f t="shared" si="48"/>
        <v>2183.6290722283852</v>
      </c>
      <c r="H311" s="39">
        <f t="shared" si="49"/>
        <v>648.99668698414996</v>
      </c>
      <c r="I311" s="37">
        <f t="shared" si="50"/>
        <v>2832.6257592125353</v>
      </c>
      <c r="J311" s="40">
        <f t="shared" si="51"/>
        <v>-211.49533750724561</v>
      </c>
      <c r="K311" s="37">
        <f t="shared" si="52"/>
        <v>2621.1304217052898</v>
      </c>
      <c r="L311" s="37">
        <f t="shared" si="53"/>
        <v>19751899.41898901</v>
      </c>
      <c r="M311" s="37">
        <f t="shared" si="54"/>
        <v>18277142.430550985</v>
      </c>
      <c r="N311" s="41">
        <f>'jan-mai'!M311</f>
        <v>14417018.734363435</v>
      </c>
      <c r="O311" s="41">
        <f t="shared" si="55"/>
        <v>3860123.6961875502</v>
      </c>
      <c r="P311" s="4"/>
      <c r="Q311" s="4"/>
      <c r="R311" s="4"/>
      <c r="S311" s="4"/>
      <c r="T311" s="4"/>
    </row>
    <row r="312" spans="1:20" s="34" customFormat="1" ht="15" x14ac:dyDescent="0.25">
      <c r="A312" s="33">
        <v>1635</v>
      </c>
      <c r="B312" s="34" t="s">
        <v>364</v>
      </c>
      <c r="C312">
        <v>37523</v>
      </c>
      <c r="D312" s="36">
        <v>2556</v>
      </c>
      <c r="E312" s="37">
        <f t="shared" si="46"/>
        <v>14680.359937402191</v>
      </c>
      <c r="F312" s="38">
        <f t="shared" si="47"/>
        <v>0.82238050471591917</v>
      </c>
      <c r="G312" s="39">
        <f t="shared" si="48"/>
        <v>1902.41726868568</v>
      </c>
      <c r="H312" s="39">
        <f t="shared" si="49"/>
        <v>484.95646825090529</v>
      </c>
      <c r="I312" s="37">
        <f t="shared" si="50"/>
        <v>2387.3737369365854</v>
      </c>
      <c r="J312" s="40">
        <f t="shared" si="51"/>
        <v>-211.49533750724561</v>
      </c>
      <c r="K312" s="37">
        <f t="shared" si="52"/>
        <v>2175.8783994293399</v>
      </c>
      <c r="L312" s="37">
        <f t="shared" si="53"/>
        <v>6102127.2716099126</v>
      </c>
      <c r="M312" s="37">
        <f t="shared" si="54"/>
        <v>5561545.188941393</v>
      </c>
      <c r="N312" s="41">
        <f>'jan-mai'!M312</f>
        <v>3767866.2534107203</v>
      </c>
      <c r="O312" s="41">
        <f t="shared" si="55"/>
        <v>1793678.9355306728</v>
      </c>
      <c r="P312" s="4"/>
      <c r="Q312" s="4"/>
      <c r="R312" s="4"/>
      <c r="S312" s="4"/>
      <c r="T312" s="4"/>
    </row>
    <row r="313" spans="1:20" s="34" customFormat="1" ht="15" x14ac:dyDescent="0.25">
      <c r="A313" s="33">
        <v>1636</v>
      </c>
      <c r="B313" s="34" t="s">
        <v>365</v>
      </c>
      <c r="C313">
        <v>53988</v>
      </c>
      <c r="D313" s="36">
        <v>3960</v>
      </c>
      <c r="E313" s="37">
        <f t="shared" si="46"/>
        <v>13633.333333333334</v>
      </c>
      <c r="F313" s="38">
        <f t="shared" si="47"/>
        <v>0.76372702000732073</v>
      </c>
      <c r="G313" s="39">
        <f t="shared" si="48"/>
        <v>2530.6332311269939</v>
      </c>
      <c r="H313" s="39">
        <f t="shared" si="49"/>
        <v>851.41577967500507</v>
      </c>
      <c r="I313" s="37">
        <f t="shared" si="50"/>
        <v>3382.049010801999</v>
      </c>
      <c r="J313" s="40">
        <f t="shared" si="51"/>
        <v>-211.49533750724561</v>
      </c>
      <c r="K313" s="37">
        <f t="shared" si="52"/>
        <v>3170.5536732947535</v>
      </c>
      <c r="L313" s="37">
        <f t="shared" si="53"/>
        <v>13392914.082775915</v>
      </c>
      <c r="M313" s="37">
        <f t="shared" si="54"/>
        <v>12555392.546247223</v>
      </c>
      <c r="N313" s="41">
        <f>'jan-mai'!M313</f>
        <v>9936548.4207771737</v>
      </c>
      <c r="O313" s="41">
        <f t="shared" si="55"/>
        <v>2618844.1254700497</v>
      </c>
      <c r="P313" s="4"/>
      <c r="Q313" s="4"/>
      <c r="R313" s="4"/>
      <c r="S313" s="4"/>
      <c r="T313" s="4"/>
    </row>
    <row r="314" spans="1:20" s="34" customFormat="1" ht="15" x14ac:dyDescent="0.25">
      <c r="A314" s="33">
        <v>1638</v>
      </c>
      <c r="B314" s="34" t="s">
        <v>366</v>
      </c>
      <c r="C314">
        <v>171786</v>
      </c>
      <c r="D314" s="36">
        <v>11891</v>
      </c>
      <c r="E314" s="37">
        <f t="shared" si="46"/>
        <v>14446.724413421916</v>
      </c>
      <c r="F314" s="38">
        <f t="shared" si="47"/>
        <v>0.8092924536769972</v>
      </c>
      <c r="G314" s="39">
        <f t="shared" si="48"/>
        <v>2042.5985830738446</v>
      </c>
      <c r="H314" s="39">
        <f t="shared" si="49"/>
        <v>566.72890164400133</v>
      </c>
      <c r="I314" s="37">
        <f t="shared" si="50"/>
        <v>2609.3274847178459</v>
      </c>
      <c r="J314" s="40">
        <f t="shared" si="51"/>
        <v>-211.49533750724561</v>
      </c>
      <c r="K314" s="37">
        <f t="shared" si="52"/>
        <v>2397.8321472106004</v>
      </c>
      <c r="L314" s="37">
        <f t="shared" si="53"/>
        <v>31027513.120779905</v>
      </c>
      <c r="M314" s="37">
        <f t="shared" si="54"/>
        <v>28512622.062481251</v>
      </c>
      <c r="N314" s="41">
        <f>'jan-mai'!M314</f>
        <v>23919651.924611464</v>
      </c>
      <c r="O314" s="41">
        <f t="shared" si="55"/>
        <v>4592970.1378697865</v>
      </c>
      <c r="P314" s="4"/>
      <c r="Q314" s="4"/>
      <c r="R314" s="4"/>
      <c r="S314" s="4"/>
      <c r="T314" s="4"/>
    </row>
    <row r="315" spans="1:20" s="34" customFormat="1" ht="15" x14ac:dyDescent="0.25">
      <c r="A315" s="33">
        <v>1640</v>
      </c>
      <c r="B315" s="34" t="s">
        <v>367</v>
      </c>
      <c r="C315">
        <v>85918</v>
      </c>
      <c r="D315" s="36">
        <v>5623</v>
      </c>
      <c r="E315" s="37">
        <f t="shared" si="46"/>
        <v>15279.743908945402</v>
      </c>
      <c r="F315" s="38">
        <f t="shared" si="47"/>
        <v>0.85595745345138496</v>
      </c>
      <c r="G315" s="39">
        <f t="shared" si="48"/>
        <v>1542.7868857597532</v>
      </c>
      <c r="H315" s="39">
        <f t="shared" si="49"/>
        <v>275.17207821078136</v>
      </c>
      <c r="I315" s="37">
        <f t="shared" si="50"/>
        <v>1817.9589639705346</v>
      </c>
      <c r="J315" s="40">
        <f t="shared" si="51"/>
        <v>-211.49533750724561</v>
      </c>
      <c r="K315" s="37">
        <f t="shared" si="52"/>
        <v>1606.4636264632891</v>
      </c>
      <c r="L315" s="37">
        <f t="shared" si="53"/>
        <v>10222383.254406316</v>
      </c>
      <c r="M315" s="37">
        <f t="shared" si="54"/>
        <v>9033144.971603075</v>
      </c>
      <c r="N315" s="41">
        <f>'jan-mai'!M315</f>
        <v>7426964.727280315</v>
      </c>
      <c r="O315" s="41">
        <f t="shared" si="55"/>
        <v>1606180.24432276</v>
      </c>
      <c r="P315" s="4"/>
      <c r="Q315" s="4"/>
      <c r="R315" s="4"/>
      <c r="S315" s="4"/>
      <c r="T315" s="4"/>
    </row>
    <row r="316" spans="1:20" s="34" customFormat="1" ht="15" x14ac:dyDescent="0.25">
      <c r="A316" s="33">
        <v>1644</v>
      </c>
      <c r="B316" s="34" t="s">
        <v>368</v>
      </c>
      <c r="C316">
        <v>25354</v>
      </c>
      <c r="D316" s="36">
        <v>2046</v>
      </c>
      <c r="E316" s="37">
        <f t="shared" si="46"/>
        <v>12391.984359726295</v>
      </c>
      <c r="F316" s="38">
        <f t="shared" si="47"/>
        <v>0.69418777166487211</v>
      </c>
      <c r="G316" s="39">
        <f t="shared" si="48"/>
        <v>3275.442615291217</v>
      </c>
      <c r="H316" s="39">
        <f t="shared" si="49"/>
        <v>1285.8879204374687</v>
      </c>
      <c r="I316" s="37">
        <f t="shared" si="50"/>
        <v>4561.3305357286854</v>
      </c>
      <c r="J316" s="40">
        <f t="shared" si="51"/>
        <v>-211.49533750724561</v>
      </c>
      <c r="K316" s="37">
        <f t="shared" si="52"/>
        <v>4349.8351982214399</v>
      </c>
      <c r="L316" s="37">
        <f t="shared" si="53"/>
        <v>9332482.2761008907</v>
      </c>
      <c r="M316" s="37">
        <f t="shared" si="54"/>
        <v>8899762.8155610655</v>
      </c>
      <c r="N316" s="41">
        <f>'jan-mai'!M316</f>
        <v>7611689.1840682067</v>
      </c>
      <c r="O316" s="41">
        <f t="shared" si="55"/>
        <v>1288073.6314928588</v>
      </c>
      <c r="P316" s="4"/>
      <c r="Q316" s="4"/>
      <c r="R316" s="4"/>
      <c r="S316" s="4"/>
      <c r="T316" s="4"/>
    </row>
    <row r="317" spans="1:20" s="34" customFormat="1" ht="15" x14ac:dyDescent="0.25">
      <c r="A317" s="33">
        <v>1648</v>
      </c>
      <c r="B317" s="34" t="s">
        <v>369</v>
      </c>
      <c r="C317">
        <v>81486</v>
      </c>
      <c r="D317" s="36">
        <v>6319</v>
      </c>
      <c r="E317" s="37">
        <f t="shared" si="46"/>
        <v>12895.394840955847</v>
      </c>
      <c r="F317" s="38">
        <f t="shared" si="47"/>
        <v>0.72238837215410656</v>
      </c>
      <c r="G317" s="39">
        <f t="shared" si="48"/>
        <v>2973.3963265534862</v>
      </c>
      <c r="H317" s="39">
        <f t="shared" si="49"/>
        <v>1109.6942520071254</v>
      </c>
      <c r="I317" s="37">
        <f t="shared" si="50"/>
        <v>4083.0905785606119</v>
      </c>
      <c r="J317" s="40">
        <f t="shared" si="51"/>
        <v>-211.49533750724561</v>
      </c>
      <c r="K317" s="37">
        <f t="shared" si="52"/>
        <v>3871.5952410533664</v>
      </c>
      <c r="L317" s="37">
        <f t="shared" si="53"/>
        <v>25801049.365924507</v>
      </c>
      <c r="M317" s="37">
        <f t="shared" si="54"/>
        <v>24464610.328216221</v>
      </c>
      <c r="N317" s="41">
        <f>'jan-mai'!M317</f>
        <v>20775749.904265389</v>
      </c>
      <c r="O317" s="41">
        <f t="shared" si="55"/>
        <v>3688860.4239508323</v>
      </c>
      <c r="P317" s="4"/>
      <c r="Q317" s="4"/>
      <c r="R317" s="4"/>
      <c r="S317" s="4"/>
      <c r="T317" s="4"/>
    </row>
    <row r="318" spans="1:20" s="34" customFormat="1" ht="15" x14ac:dyDescent="0.25">
      <c r="A318" s="33">
        <v>1653</v>
      </c>
      <c r="B318" s="34" t="s">
        <v>370</v>
      </c>
      <c r="C318">
        <v>233219</v>
      </c>
      <c r="D318" s="36">
        <v>16213</v>
      </c>
      <c r="E318" s="37">
        <f t="shared" si="46"/>
        <v>14384.69129710726</v>
      </c>
      <c r="F318" s="38">
        <f t="shared" si="47"/>
        <v>0.80581741452799283</v>
      </c>
      <c r="G318" s="39">
        <f t="shared" si="48"/>
        <v>2079.8184528626384</v>
      </c>
      <c r="H318" s="39">
        <f t="shared" si="49"/>
        <v>588.44049235413104</v>
      </c>
      <c r="I318" s="37">
        <f t="shared" si="50"/>
        <v>2668.2589452167695</v>
      </c>
      <c r="J318" s="40">
        <f t="shared" si="51"/>
        <v>-211.49533750724561</v>
      </c>
      <c r="K318" s="37">
        <f t="shared" si="52"/>
        <v>2456.763607709524</v>
      </c>
      <c r="L318" s="37">
        <f t="shared" si="53"/>
        <v>43260482.278799482</v>
      </c>
      <c r="M318" s="37">
        <f t="shared" si="54"/>
        <v>39831508.371794514</v>
      </c>
      <c r="N318" s="41">
        <f>'jan-mai'!M318</f>
        <v>33311465.049510185</v>
      </c>
      <c r="O318" s="41">
        <f t="shared" si="55"/>
        <v>6520043.3222843297</v>
      </c>
      <c r="P318" s="4"/>
      <c r="Q318" s="4"/>
      <c r="R318" s="4"/>
      <c r="S318" s="4"/>
      <c r="T318" s="4"/>
    </row>
    <row r="319" spans="1:20" s="34" customFormat="1" ht="15" x14ac:dyDescent="0.25">
      <c r="A319" s="33">
        <v>1657</v>
      </c>
      <c r="B319" s="34" t="s">
        <v>371</v>
      </c>
      <c r="C319">
        <v>109450</v>
      </c>
      <c r="D319" s="36">
        <v>8000</v>
      </c>
      <c r="E319" s="37">
        <f t="shared" si="46"/>
        <v>13681.25</v>
      </c>
      <c r="F319" s="38">
        <f t="shared" si="47"/>
        <v>0.7664112683967107</v>
      </c>
      <c r="G319" s="39">
        <f t="shared" si="48"/>
        <v>2501.8832311269944</v>
      </c>
      <c r="H319" s="39">
        <f t="shared" si="49"/>
        <v>834.64494634167204</v>
      </c>
      <c r="I319" s="37">
        <f t="shared" si="50"/>
        <v>3336.5281774686664</v>
      </c>
      <c r="J319" s="40">
        <f t="shared" si="51"/>
        <v>-211.49533750724561</v>
      </c>
      <c r="K319" s="37">
        <f t="shared" si="52"/>
        <v>3125.0328399614209</v>
      </c>
      <c r="L319" s="37">
        <f t="shared" si="53"/>
        <v>26692225.419749331</v>
      </c>
      <c r="M319" s="37">
        <f t="shared" si="54"/>
        <v>25000262.719691366</v>
      </c>
      <c r="N319" s="41">
        <f>'jan-mai'!M319</f>
        <v>20922808.930862974</v>
      </c>
      <c r="O319" s="41">
        <f t="shared" si="55"/>
        <v>4077453.7888283916</v>
      </c>
      <c r="P319" s="4"/>
      <c r="Q319" s="4"/>
      <c r="R319" s="4"/>
      <c r="S319" s="4"/>
      <c r="T319" s="4"/>
    </row>
    <row r="320" spans="1:20" s="34" customFormat="1" ht="15" x14ac:dyDescent="0.25">
      <c r="A320" s="33">
        <v>1662</v>
      </c>
      <c r="B320" s="34" t="s">
        <v>372</v>
      </c>
      <c r="C320">
        <v>93079</v>
      </c>
      <c r="D320" s="36">
        <v>6050</v>
      </c>
      <c r="E320" s="37">
        <f t="shared" si="46"/>
        <v>15384.958677685951</v>
      </c>
      <c r="F320" s="38">
        <f t="shared" si="47"/>
        <v>0.86185148976857162</v>
      </c>
      <c r="G320" s="39">
        <f t="shared" si="48"/>
        <v>1479.6580245154239</v>
      </c>
      <c r="H320" s="39">
        <f t="shared" si="49"/>
        <v>238.34690915158933</v>
      </c>
      <c r="I320" s="37">
        <f t="shared" si="50"/>
        <v>1718.0049336670131</v>
      </c>
      <c r="J320" s="40">
        <f t="shared" si="51"/>
        <v>-211.49533750724561</v>
      </c>
      <c r="K320" s="37">
        <f t="shared" si="52"/>
        <v>1506.5095961597676</v>
      </c>
      <c r="L320" s="37">
        <f t="shared" si="53"/>
        <v>10393929.848685429</v>
      </c>
      <c r="M320" s="37">
        <f t="shared" si="54"/>
        <v>9114383.0567665938</v>
      </c>
      <c r="N320" s="41">
        <f>'jan-mai'!M320</f>
        <v>6856964.2539651282</v>
      </c>
      <c r="O320" s="41">
        <f t="shared" si="55"/>
        <v>2257418.8028014656</v>
      </c>
      <c r="P320" s="4"/>
      <c r="Q320" s="4"/>
      <c r="R320" s="4"/>
      <c r="S320" s="4"/>
      <c r="T320" s="4"/>
    </row>
    <row r="321" spans="1:20" s="34" customFormat="1" ht="15" x14ac:dyDescent="0.25">
      <c r="A321" s="33">
        <v>1663</v>
      </c>
      <c r="B321" s="34" t="s">
        <v>373</v>
      </c>
      <c r="C321">
        <v>217982</v>
      </c>
      <c r="D321" s="36">
        <v>13820</v>
      </c>
      <c r="E321" s="37">
        <f t="shared" si="46"/>
        <v>15772.937771345876</v>
      </c>
      <c r="F321" s="38">
        <f t="shared" si="47"/>
        <v>0.88358572818123937</v>
      </c>
      <c r="G321" s="39">
        <f t="shared" si="48"/>
        <v>1246.8705683194687</v>
      </c>
      <c r="H321" s="39">
        <f t="shared" si="49"/>
        <v>102.55422637061537</v>
      </c>
      <c r="I321" s="37">
        <f t="shared" si="50"/>
        <v>1349.4247946900841</v>
      </c>
      <c r="J321" s="40">
        <f t="shared" si="51"/>
        <v>-211.49533750724561</v>
      </c>
      <c r="K321" s="37">
        <f t="shared" si="52"/>
        <v>1137.9294571828386</v>
      </c>
      <c r="L321" s="37">
        <f t="shared" si="53"/>
        <v>18649050.662616964</v>
      </c>
      <c r="M321" s="37">
        <f t="shared" si="54"/>
        <v>15726185.098266831</v>
      </c>
      <c r="N321" s="41">
        <f>'jan-mai'!M321</f>
        <v>11951338.428065784</v>
      </c>
      <c r="O321" s="41">
        <f t="shared" si="55"/>
        <v>3774846.6702010464</v>
      </c>
      <c r="P321" s="4"/>
      <c r="Q321" s="4"/>
      <c r="R321" s="4"/>
      <c r="S321" s="4"/>
      <c r="T321" s="4"/>
    </row>
    <row r="322" spans="1:20" s="34" customFormat="1" ht="15" x14ac:dyDescent="0.25">
      <c r="A322" s="33">
        <v>1664</v>
      </c>
      <c r="B322" s="34" t="s">
        <v>374</v>
      </c>
      <c r="C322">
        <v>58199</v>
      </c>
      <c r="D322" s="36">
        <v>4098</v>
      </c>
      <c r="E322" s="37">
        <f t="shared" si="46"/>
        <v>14201.805758906783</v>
      </c>
      <c r="F322" s="38">
        <f t="shared" si="47"/>
        <v>0.79557233185618703</v>
      </c>
      <c r="G322" s="39">
        <f t="shared" si="48"/>
        <v>2189.5497757829244</v>
      </c>
      <c r="H322" s="39">
        <f t="shared" si="49"/>
        <v>652.45043072429792</v>
      </c>
      <c r="I322" s="37">
        <f t="shared" si="50"/>
        <v>2842.0002065072222</v>
      </c>
      <c r="J322" s="40">
        <f t="shared" si="51"/>
        <v>-211.49533750724561</v>
      </c>
      <c r="K322" s="37">
        <f t="shared" si="52"/>
        <v>2630.5048689999767</v>
      </c>
      <c r="L322" s="37">
        <f t="shared" si="53"/>
        <v>11646516.846266596</v>
      </c>
      <c r="M322" s="37">
        <f t="shared" si="54"/>
        <v>10779808.953161905</v>
      </c>
      <c r="N322" s="41">
        <f>'jan-mai'!M322</f>
        <v>8671059.2748345621</v>
      </c>
      <c r="O322" s="41">
        <f t="shared" si="55"/>
        <v>2108749.6783273425</v>
      </c>
      <c r="P322" s="4"/>
      <c r="Q322" s="4"/>
      <c r="R322" s="4"/>
      <c r="S322" s="4"/>
      <c r="T322" s="4"/>
    </row>
    <row r="323" spans="1:20" s="34" customFormat="1" ht="15" x14ac:dyDescent="0.25">
      <c r="A323" s="33">
        <v>1665</v>
      </c>
      <c r="B323" s="34" t="s">
        <v>375</v>
      </c>
      <c r="C323">
        <v>26105</v>
      </c>
      <c r="D323" s="36">
        <v>861</v>
      </c>
      <c r="E323" s="37">
        <f t="shared" si="46"/>
        <v>30319.396051103369</v>
      </c>
      <c r="F323" s="38">
        <f t="shared" si="47"/>
        <v>1.6984651829729269</v>
      </c>
      <c r="G323" s="39">
        <f t="shared" si="48"/>
        <v>-7481.004399535027</v>
      </c>
      <c r="H323" s="39">
        <f t="shared" si="49"/>
        <v>0</v>
      </c>
      <c r="I323" s="37">
        <f t="shared" si="50"/>
        <v>-7481.004399535027</v>
      </c>
      <c r="J323" s="40">
        <f t="shared" si="51"/>
        <v>-211.49533750724561</v>
      </c>
      <c r="K323" s="37">
        <f t="shared" si="52"/>
        <v>-7692.4997370422725</v>
      </c>
      <c r="L323" s="37">
        <f t="shared" si="53"/>
        <v>-6441144.7879996579</v>
      </c>
      <c r="M323" s="37">
        <f t="shared" si="54"/>
        <v>-6623242.2735933969</v>
      </c>
      <c r="N323" s="41">
        <f>'jan-mai'!M323</f>
        <v>-6862901.1312181465</v>
      </c>
      <c r="O323" s="41">
        <f t="shared" si="55"/>
        <v>239658.85762474965</v>
      </c>
      <c r="P323" s="4"/>
      <c r="Q323" s="4"/>
      <c r="R323" s="4"/>
      <c r="S323" s="4"/>
      <c r="T323" s="4"/>
    </row>
    <row r="324" spans="1:20" s="34" customFormat="1" ht="15" x14ac:dyDescent="0.25">
      <c r="A324" s="33">
        <v>1702</v>
      </c>
      <c r="B324" s="34" t="s">
        <v>376</v>
      </c>
      <c r="C324">
        <v>294933</v>
      </c>
      <c r="D324" s="36">
        <v>21972</v>
      </c>
      <c r="E324" s="37">
        <f t="shared" si="46"/>
        <v>13423.129437465866</v>
      </c>
      <c r="F324" s="38">
        <f t="shared" si="47"/>
        <v>0.75195158761234837</v>
      </c>
      <c r="G324" s="39">
        <f t="shared" si="48"/>
        <v>2656.7555686474743</v>
      </c>
      <c r="H324" s="39">
        <f t="shared" si="49"/>
        <v>924.98714322861872</v>
      </c>
      <c r="I324" s="37">
        <f t="shared" si="50"/>
        <v>3581.7427118760929</v>
      </c>
      <c r="J324" s="40">
        <f t="shared" si="51"/>
        <v>-211.49533750724561</v>
      </c>
      <c r="K324" s="37">
        <f t="shared" si="52"/>
        <v>3370.2473743688474</v>
      </c>
      <c r="L324" s="37">
        <f t="shared" si="53"/>
        <v>78698050.865341514</v>
      </c>
      <c r="M324" s="37">
        <f t="shared" si="54"/>
        <v>74051075.309632316</v>
      </c>
      <c r="N324" s="41">
        <f>'jan-mai'!M324</f>
        <v>61124130.328615174</v>
      </c>
      <c r="O324" s="41">
        <f t="shared" si="55"/>
        <v>12926944.981017143</v>
      </c>
      <c r="P324" s="4"/>
      <c r="Q324" s="4"/>
      <c r="R324" s="4"/>
      <c r="S324" s="4"/>
      <c r="T324" s="4"/>
    </row>
    <row r="325" spans="1:20" s="34" customFormat="1" ht="15" x14ac:dyDescent="0.25">
      <c r="A325" s="33">
        <v>1703</v>
      </c>
      <c r="B325" s="34" t="s">
        <v>377</v>
      </c>
      <c r="C325">
        <v>186925</v>
      </c>
      <c r="D325" s="36">
        <v>13051</v>
      </c>
      <c r="E325" s="37">
        <f t="shared" si="46"/>
        <v>14322.657267642326</v>
      </c>
      <c r="F325" s="38">
        <f t="shared" si="47"/>
        <v>0.80234232422513452</v>
      </c>
      <c r="G325" s="39">
        <f t="shared" si="48"/>
        <v>2117.038870541599</v>
      </c>
      <c r="H325" s="39">
        <f t="shared" si="49"/>
        <v>610.15240266685805</v>
      </c>
      <c r="I325" s="37">
        <f t="shared" si="50"/>
        <v>2727.191273208457</v>
      </c>
      <c r="J325" s="40">
        <f t="shared" si="51"/>
        <v>-211.49533750724561</v>
      </c>
      <c r="K325" s="37">
        <f t="shared" si="52"/>
        <v>2515.6959357012115</v>
      </c>
      <c r="L325" s="37">
        <f t="shared" si="53"/>
        <v>35592573.306643575</v>
      </c>
      <c r="M325" s="37">
        <f t="shared" si="54"/>
        <v>32832347.65683651</v>
      </c>
      <c r="N325" s="41">
        <f>'jan-mai'!M325</f>
        <v>28017877.219586581</v>
      </c>
      <c r="O325" s="41">
        <f t="shared" si="55"/>
        <v>4814470.4372499287</v>
      </c>
      <c r="P325" s="4"/>
      <c r="Q325" s="4"/>
      <c r="R325" s="4"/>
      <c r="S325" s="4"/>
      <c r="T325" s="4"/>
    </row>
    <row r="326" spans="1:20" s="34" customFormat="1" ht="15" x14ac:dyDescent="0.25">
      <c r="A326" s="33">
        <v>1711</v>
      </c>
      <c r="B326" s="34" t="s">
        <v>378</v>
      </c>
      <c r="C326">
        <v>35803</v>
      </c>
      <c r="D326" s="36">
        <v>2508</v>
      </c>
      <c r="E326" s="37">
        <f t="shared" si="46"/>
        <v>14275.518341307816</v>
      </c>
      <c r="F326" s="38">
        <f t="shared" si="47"/>
        <v>0.79970164414671407</v>
      </c>
      <c r="G326" s="39">
        <f t="shared" si="48"/>
        <v>2145.3222263423049</v>
      </c>
      <c r="H326" s="39">
        <f t="shared" si="49"/>
        <v>626.65102688393654</v>
      </c>
      <c r="I326" s="37">
        <f t="shared" si="50"/>
        <v>2771.9732532262415</v>
      </c>
      <c r="J326" s="40">
        <f t="shared" si="51"/>
        <v>-211.49533750724561</v>
      </c>
      <c r="K326" s="37">
        <f t="shared" si="52"/>
        <v>2560.477915718996</v>
      </c>
      <c r="L326" s="37">
        <f t="shared" si="53"/>
        <v>6952108.9190914137</v>
      </c>
      <c r="M326" s="37">
        <f t="shared" si="54"/>
        <v>6421678.6126232417</v>
      </c>
      <c r="N326" s="41">
        <f>'jan-mai'!M326</f>
        <v>4198618.9998255409</v>
      </c>
      <c r="O326" s="41">
        <f t="shared" si="55"/>
        <v>2223059.6127977008</v>
      </c>
      <c r="P326" s="4"/>
      <c r="Q326" s="4"/>
      <c r="R326" s="4"/>
      <c r="S326" s="4"/>
      <c r="T326" s="4"/>
    </row>
    <row r="327" spans="1:20" s="34" customFormat="1" ht="15" x14ac:dyDescent="0.25">
      <c r="A327" s="33">
        <v>1714</v>
      </c>
      <c r="B327" s="34" t="s">
        <v>379</v>
      </c>
      <c r="C327">
        <v>338763</v>
      </c>
      <c r="D327" s="36">
        <v>23625</v>
      </c>
      <c r="E327" s="37">
        <f t="shared" si="46"/>
        <v>14339.174603174602</v>
      </c>
      <c r="F327" s="38">
        <f t="shared" si="47"/>
        <v>0.80326761044355954</v>
      </c>
      <c r="G327" s="39">
        <f t="shared" si="48"/>
        <v>2107.128469222233</v>
      </c>
      <c r="H327" s="39">
        <f t="shared" si="49"/>
        <v>604.37133523056116</v>
      </c>
      <c r="I327" s="37">
        <f t="shared" si="50"/>
        <v>2711.4998044527943</v>
      </c>
      <c r="J327" s="40">
        <f t="shared" si="51"/>
        <v>-211.49533750724561</v>
      </c>
      <c r="K327" s="37">
        <f t="shared" si="52"/>
        <v>2500.0044669455488</v>
      </c>
      <c r="L327" s="37">
        <f t="shared" si="53"/>
        <v>64059182.880197264</v>
      </c>
      <c r="M327" s="37">
        <f t="shared" si="54"/>
        <v>59062605.531588592</v>
      </c>
      <c r="N327" s="41">
        <f>'jan-mai'!M327</f>
        <v>49233895.123954713</v>
      </c>
      <c r="O327" s="41">
        <f t="shared" si="55"/>
        <v>9828710.4076338783</v>
      </c>
      <c r="P327" s="4"/>
      <c r="Q327" s="4"/>
      <c r="R327" s="4"/>
      <c r="S327" s="4"/>
      <c r="T327" s="4"/>
    </row>
    <row r="328" spans="1:20" s="34" customFormat="1" ht="15" x14ac:dyDescent="0.25">
      <c r="A328" s="33">
        <v>1717</v>
      </c>
      <c r="B328" s="34" t="s">
        <v>380</v>
      </c>
      <c r="C328">
        <v>31954</v>
      </c>
      <c r="D328" s="36">
        <v>2630</v>
      </c>
      <c r="E328" s="37">
        <f t="shared" si="46"/>
        <v>12149.80988593156</v>
      </c>
      <c r="F328" s="38">
        <f t="shared" si="47"/>
        <v>0.68062137636953512</v>
      </c>
      <c r="G328" s="39">
        <f t="shared" si="48"/>
        <v>3420.7472995680587</v>
      </c>
      <c r="H328" s="39">
        <f t="shared" si="49"/>
        <v>1370.648986265626</v>
      </c>
      <c r="I328" s="37">
        <f t="shared" si="50"/>
        <v>4791.3962858336845</v>
      </c>
      <c r="J328" s="40">
        <f t="shared" si="51"/>
        <v>-211.49533750724561</v>
      </c>
      <c r="K328" s="37">
        <f t="shared" si="52"/>
        <v>4579.900948326439</v>
      </c>
      <c r="L328" s="37">
        <f t="shared" si="53"/>
        <v>12601372.231742591</v>
      </c>
      <c r="M328" s="37">
        <f t="shared" si="54"/>
        <v>12045139.494098535</v>
      </c>
      <c r="N328" s="41">
        <f>'jan-mai'!M328</f>
        <v>9949647.436021205</v>
      </c>
      <c r="O328" s="41">
        <f t="shared" si="55"/>
        <v>2095492.0580773298</v>
      </c>
      <c r="P328" s="4"/>
      <c r="Q328" s="4"/>
      <c r="R328" s="4"/>
      <c r="S328" s="4"/>
      <c r="T328" s="4"/>
    </row>
    <row r="329" spans="1:20" s="34" customFormat="1" ht="15" x14ac:dyDescent="0.25">
      <c r="A329" s="33">
        <v>1718</v>
      </c>
      <c r="B329" s="34" t="s">
        <v>381</v>
      </c>
      <c r="C329">
        <v>45042</v>
      </c>
      <c r="D329" s="36">
        <v>3480</v>
      </c>
      <c r="E329" s="37">
        <f t="shared" ref="E329:E392" si="56">(C329*1000)/D329</f>
        <v>12943.103448275862</v>
      </c>
      <c r="F329" s="38">
        <f t="shared" ref="F329:F392" si="57">IF(ISNUMBER(C329),E329/E$435,"")</f>
        <v>0.72506096524681185</v>
      </c>
      <c r="G329" s="39">
        <f t="shared" ref="G329:G392" si="58">(E$435-E329)*0.6</f>
        <v>2944.7711621614767</v>
      </c>
      <c r="H329" s="39">
        <f t="shared" ref="H329:H392" si="59">IF(E329&gt;=E$435*0.9,0,IF(E329&lt;0.9*E$435,(E$435*0.9-E329)*0.35))</f>
        <v>1092.9962394451202</v>
      </c>
      <c r="I329" s="37">
        <f t="shared" ref="I329:I392" si="60">G329+H329</f>
        <v>4037.7674016065966</v>
      </c>
      <c r="J329" s="40">
        <f t="shared" ref="J329:J392" si="61">I$437</f>
        <v>-211.49533750724561</v>
      </c>
      <c r="K329" s="37">
        <f t="shared" ref="K329:K392" si="62">I329+J329</f>
        <v>3826.2720640993512</v>
      </c>
      <c r="L329" s="37">
        <f t="shared" ref="L329:L392" si="63">(I329*D329)</f>
        <v>14051430.557590956</v>
      </c>
      <c r="M329" s="37">
        <f t="shared" ref="M329:M392" si="64">(K329*D329)</f>
        <v>13315426.783065742</v>
      </c>
      <c r="N329" s="41">
        <f>'jan-mai'!M329</f>
        <v>11011225.884925395</v>
      </c>
      <c r="O329" s="41">
        <f t="shared" ref="O329:O392" si="65">M329-N329</f>
        <v>2304200.8981403466</v>
      </c>
      <c r="P329" s="4"/>
      <c r="Q329" s="4"/>
      <c r="R329" s="4"/>
      <c r="S329" s="4"/>
      <c r="T329" s="4"/>
    </row>
    <row r="330" spans="1:20" s="34" customFormat="1" ht="15" x14ac:dyDescent="0.25">
      <c r="A330" s="33">
        <v>1719</v>
      </c>
      <c r="B330" s="34" t="s">
        <v>382</v>
      </c>
      <c r="C330">
        <v>271342</v>
      </c>
      <c r="D330" s="36">
        <v>19892</v>
      </c>
      <c r="E330" s="37">
        <f t="shared" si="56"/>
        <v>13640.76010456465</v>
      </c>
      <c r="F330" s="38">
        <f t="shared" si="57"/>
        <v>0.76414306102400309</v>
      </c>
      <c r="G330" s="39">
        <f t="shared" si="58"/>
        <v>2526.1771683882043</v>
      </c>
      <c r="H330" s="39">
        <f t="shared" si="59"/>
        <v>848.81640974404456</v>
      </c>
      <c r="I330" s="37">
        <f t="shared" si="60"/>
        <v>3374.9935781322488</v>
      </c>
      <c r="J330" s="40">
        <f t="shared" si="61"/>
        <v>-211.49533750724561</v>
      </c>
      <c r="K330" s="37">
        <f t="shared" si="62"/>
        <v>3163.4982406250033</v>
      </c>
      <c r="L330" s="37">
        <f t="shared" si="63"/>
        <v>67135372.256206691</v>
      </c>
      <c r="M330" s="37">
        <f t="shared" si="64"/>
        <v>62928307.002512567</v>
      </c>
      <c r="N330" s="41">
        <f>'jan-mai'!M330</f>
        <v>51925316.006590776</v>
      </c>
      <c r="O330" s="41">
        <f t="shared" si="65"/>
        <v>11002990.995921791</v>
      </c>
      <c r="P330" s="4"/>
      <c r="Q330" s="4"/>
      <c r="R330" s="4"/>
      <c r="S330" s="4"/>
      <c r="T330" s="4"/>
    </row>
    <row r="331" spans="1:20" s="34" customFormat="1" ht="15" x14ac:dyDescent="0.25">
      <c r="A331" s="33">
        <v>1721</v>
      </c>
      <c r="B331" s="34" t="s">
        <v>383</v>
      </c>
      <c r="C331">
        <v>190999</v>
      </c>
      <c r="D331" s="36">
        <v>14849</v>
      </c>
      <c r="E331" s="37">
        <f t="shared" si="56"/>
        <v>12862.751700451208</v>
      </c>
      <c r="F331" s="38">
        <f t="shared" si="57"/>
        <v>0.72055973290560138</v>
      </c>
      <c r="G331" s="39">
        <f t="shared" si="58"/>
        <v>2992.9822108562694</v>
      </c>
      <c r="H331" s="39">
        <f t="shared" si="59"/>
        <v>1121.1193511837491</v>
      </c>
      <c r="I331" s="37">
        <f t="shared" si="60"/>
        <v>4114.1015620400185</v>
      </c>
      <c r="J331" s="40">
        <f t="shared" si="61"/>
        <v>-211.49533750724561</v>
      </c>
      <c r="K331" s="37">
        <f t="shared" si="62"/>
        <v>3902.606224532773</v>
      </c>
      <c r="L331" s="37">
        <f t="shared" si="63"/>
        <v>61090294.094732232</v>
      </c>
      <c r="M331" s="37">
        <f t="shared" si="64"/>
        <v>57949799.828087144</v>
      </c>
      <c r="N331" s="41">
        <f>'jan-mai'!M331</f>
        <v>48132538.926798046</v>
      </c>
      <c r="O331" s="41">
        <f t="shared" si="65"/>
        <v>9817260.901289098</v>
      </c>
      <c r="P331" s="4"/>
      <c r="Q331" s="4"/>
      <c r="R331" s="4"/>
      <c r="S331" s="4"/>
      <c r="T331" s="4"/>
    </row>
    <row r="332" spans="1:20" s="34" customFormat="1" ht="15" x14ac:dyDescent="0.25">
      <c r="A332" s="33">
        <v>1724</v>
      </c>
      <c r="B332" s="34" t="s">
        <v>384</v>
      </c>
      <c r="C332">
        <v>29226</v>
      </c>
      <c r="D332" s="36">
        <v>2515</v>
      </c>
      <c r="E332" s="37">
        <f t="shared" si="56"/>
        <v>11620.675944333996</v>
      </c>
      <c r="F332" s="38">
        <f t="shared" si="57"/>
        <v>0.65097977086334669</v>
      </c>
      <c r="G332" s="39">
        <f t="shared" si="58"/>
        <v>3738.2276645265965</v>
      </c>
      <c r="H332" s="39">
        <f t="shared" si="59"/>
        <v>1555.8458658247732</v>
      </c>
      <c r="I332" s="37">
        <f t="shared" si="60"/>
        <v>5294.0735303513702</v>
      </c>
      <c r="J332" s="40">
        <f t="shared" si="61"/>
        <v>-211.49533750724561</v>
      </c>
      <c r="K332" s="37">
        <f t="shared" si="62"/>
        <v>5082.5781928441247</v>
      </c>
      <c r="L332" s="37">
        <f t="shared" si="63"/>
        <v>13314594.928833697</v>
      </c>
      <c r="M332" s="37">
        <f t="shared" si="64"/>
        <v>12782684.155002974</v>
      </c>
      <c r="N332" s="41">
        <f>'jan-mai'!M332</f>
        <v>10254355.057640046</v>
      </c>
      <c r="O332" s="41">
        <f t="shared" si="65"/>
        <v>2528329.0973629281</v>
      </c>
      <c r="P332" s="4"/>
      <c r="Q332" s="4"/>
      <c r="R332" s="4"/>
      <c r="S332" s="4"/>
      <c r="T332" s="4"/>
    </row>
    <row r="333" spans="1:20" s="34" customFormat="1" ht="15" x14ac:dyDescent="0.25">
      <c r="A333" s="33">
        <v>1725</v>
      </c>
      <c r="B333" s="34" t="s">
        <v>385</v>
      </c>
      <c r="C333">
        <v>18337</v>
      </c>
      <c r="D333" s="36">
        <v>1593</v>
      </c>
      <c r="E333" s="37">
        <f t="shared" si="56"/>
        <v>11510.98556183302</v>
      </c>
      <c r="F333" s="38">
        <f t="shared" si="57"/>
        <v>0.64483501470557658</v>
      </c>
      <c r="G333" s="39">
        <f t="shared" si="58"/>
        <v>3804.041894027182</v>
      </c>
      <c r="H333" s="39">
        <f t="shared" si="59"/>
        <v>1594.2374997001148</v>
      </c>
      <c r="I333" s="37">
        <f t="shared" si="60"/>
        <v>5398.2793937272963</v>
      </c>
      <c r="J333" s="40">
        <f t="shared" si="61"/>
        <v>-211.49533750724561</v>
      </c>
      <c r="K333" s="37">
        <f t="shared" si="62"/>
        <v>5186.7840562200508</v>
      </c>
      <c r="L333" s="37">
        <f t="shared" si="63"/>
        <v>8599459.0742075834</v>
      </c>
      <c r="M333" s="37">
        <f t="shared" si="64"/>
        <v>8262547.0015585413</v>
      </c>
      <c r="N333" s="41">
        <f>'jan-mai'!M333</f>
        <v>6867305.7283580881</v>
      </c>
      <c r="O333" s="41">
        <f t="shared" si="65"/>
        <v>1395241.2732004533</v>
      </c>
      <c r="P333" s="4"/>
      <c r="Q333" s="4"/>
      <c r="R333" s="4"/>
      <c r="S333" s="4"/>
      <c r="T333" s="4"/>
    </row>
    <row r="334" spans="1:20" s="34" customFormat="1" ht="15" x14ac:dyDescent="0.25">
      <c r="A334" s="33">
        <v>1736</v>
      </c>
      <c r="B334" s="34" t="s">
        <v>386</v>
      </c>
      <c r="C334">
        <v>28058</v>
      </c>
      <c r="D334" s="36">
        <v>2159</v>
      </c>
      <c r="E334" s="37">
        <f t="shared" si="56"/>
        <v>12995.831403427514</v>
      </c>
      <c r="F334" s="38">
        <f t="shared" si="57"/>
        <v>0.72801473767168101</v>
      </c>
      <c r="G334" s="39">
        <f t="shared" si="58"/>
        <v>2913.1343890704861</v>
      </c>
      <c r="H334" s="39">
        <f t="shared" si="59"/>
        <v>1074.5414551420422</v>
      </c>
      <c r="I334" s="37">
        <f t="shared" si="60"/>
        <v>3987.6758442125283</v>
      </c>
      <c r="J334" s="40">
        <f t="shared" si="61"/>
        <v>-211.49533750724561</v>
      </c>
      <c r="K334" s="37">
        <f t="shared" si="62"/>
        <v>3776.1805067052828</v>
      </c>
      <c r="L334" s="37">
        <f t="shared" si="63"/>
        <v>8609392.1476548482</v>
      </c>
      <c r="M334" s="37">
        <f t="shared" si="64"/>
        <v>8152773.7139767054</v>
      </c>
      <c r="N334" s="41">
        <f>'jan-mai'!M334</f>
        <v>6242721.2602166468</v>
      </c>
      <c r="O334" s="41">
        <f t="shared" si="65"/>
        <v>1910052.4537600586</v>
      </c>
      <c r="P334" s="4"/>
      <c r="Q334" s="4"/>
      <c r="R334" s="4"/>
      <c r="S334" s="4"/>
      <c r="T334" s="4"/>
    </row>
    <row r="335" spans="1:20" s="34" customFormat="1" ht="15" x14ac:dyDescent="0.25">
      <c r="A335" s="33">
        <v>1738</v>
      </c>
      <c r="B335" s="34" t="s">
        <v>387</v>
      </c>
      <c r="C335">
        <v>19142</v>
      </c>
      <c r="D335" s="36">
        <v>1389</v>
      </c>
      <c r="E335" s="37">
        <f t="shared" si="56"/>
        <v>13781.13750899928</v>
      </c>
      <c r="F335" s="38">
        <f t="shared" si="57"/>
        <v>0.77200687643465504</v>
      </c>
      <c r="G335" s="39">
        <f t="shared" si="58"/>
        <v>2441.9507257274263</v>
      </c>
      <c r="H335" s="39">
        <f t="shared" si="59"/>
        <v>799.68431819192404</v>
      </c>
      <c r="I335" s="37">
        <f t="shared" si="60"/>
        <v>3241.6350439193502</v>
      </c>
      <c r="J335" s="40">
        <f t="shared" si="61"/>
        <v>-211.49533750724561</v>
      </c>
      <c r="K335" s="37">
        <f t="shared" si="62"/>
        <v>3030.1397064121047</v>
      </c>
      <c r="L335" s="37">
        <f t="shared" si="63"/>
        <v>4502631.0760039771</v>
      </c>
      <c r="M335" s="37">
        <f t="shared" si="64"/>
        <v>4208864.0522064138</v>
      </c>
      <c r="N335" s="41">
        <f>'jan-mai'!M335</f>
        <v>3270654.9006210845</v>
      </c>
      <c r="O335" s="41">
        <f t="shared" si="65"/>
        <v>938209.15158532932</v>
      </c>
      <c r="P335" s="4"/>
      <c r="Q335" s="4"/>
      <c r="R335" s="4"/>
      <c r="S335" s="4"/>
      <c r="T335" s="4"/>
    </row>
    <row r="336" spans="1:20" s="34" customFormat="1" ht="15" x14ac:dyDescent="0.25">
      <c r="A336" s="33">
        <v>1739</v>
      </c>
      <c r="B336" s="34" t="s">
        <v>388</v>
      </c>
      <c r="C336">
        <v>9198</v>
      </c>
      <c r="D336" s="36">
        <v>469</v>
      </c>
      <c r="E336" s="37">
        <f t="shared" si="56"/>
        <v>19611.940298507463</v>
      </c>
      <c r="F336" s="38">
        <f t="shared" si="57"/>
        <v>1.0986431824504099</v>
      </c>
      <c r="G336" s="39">
        <f t="shared" si="58"/>
        <v>-1056.5309479774835</v>
      </c>
      <c r="H336" s="39">
        <f t="shared" si="59"/>
        <v>0</v>
      </c>
      <c r="I336" s="37">
        <f t="shared" si="60"/>
        <v>-1056.5309479774835</v>
      </c>
      <c r="J336" s="40">
        <f t="shared" si="61"/>
        <v>-211.49533750724561</v>
      </c>
      <c r="K336" s="37">
        <f t="shared" si="62"/>
        <v>-1268.0262854847292</v>
      </c>
      <c r="L336" s="37">
        <f t="shared" si="63"/>
        <v>-495513.01460143976</v>
      </c>
      <c r="M336" s="37">
        <f t="shared" si="64"/>
        <v>-594704.32789233804</v>
      </c>
      <c r="N336" s="41">
        <f>'jan-mai'!M336</f>
        <v>-795401.42920012888</v>
      </c>
      <c r="O336" s="41">
        <f t="shared" si="65"/>
        <v>200697.10130779084</v>
      </c>
      <c r="P336" s="4"/>
      <c r="Q336" s="4"/>
      <c r="R336" s="4"/>
      <c r="S336" s="4"/>
      <c r="T336" s="4"/>
    </row>
    <row r="337" spans="1:20" s="34" customFormat="1" ht="15" x14ac:dyDescent="0.25">
      <c r="A337" s="33">
        <v>1740</v>
      </c>
      <c r="B337" s="34" t="s">
        <v>389</v>
      </c>
      <c r="C337">
        <v>20095</v>
      </c>
      <c r="D337" s="36">
        <v>872</v>
      </c>
      <c r="E337" s="37">
        <f t="shared" si="56"/>
        <v>23044.724770642202</v>
      </c>
      <c r="F337" s="38">
        <f t="shared" si="57"/>
        <v>1.2909446681641654</v>
      </c>
      <c r="G337" s="39">
        <f t="shared" si="58"/>
        <v>-3116.2016312583269</v>
      </c>
      <c r="H337" s="39">
        <f t="shared" si="59"/>
        <v>0</v>
      </c>
      <c r="I337" s="37">
        <f t="shared" si="60"/>
        <v>-3116.2016312583269</v>
      </c>
      <c r="J337" s="40">
        <f t="shared" si="61"/>
        <v>-211.49533750724561</v>
      </c>
      <c r="K337" s="37">
        <f t="shared" si="62"/>
        <v>-3327.6969687655724</v>
      </c>
      <c r="L337" s="37">
        <f t="shared" si="63"/>
        <v>-2717327.8224572609</v>
      </c>
      <c r="M337" s="37">
        <f t="shared" si="64"/>
        <v>-2901751.7567635793</v>
      </c>
      <c r="N337" s="41">
        <f>'jan-mai'!M337</f>
        <v>-3263772.8065298763</v>
      </c>
      <c r="O337" s="41">
        <f t="shared" si="65"/>
        <v>362021.04976629699</v>
      </c>
      <c r="P337" s="4"/>
      <c r="Q337" s="4"/>
      <c r="R337" s="4"/>
      <c r="S337" s="4"/>
      <c r="T337" s="4"/>
    </row>
    <row r="338" spans="1:20" s="34" customFormat="1" ht="15" x14ac:dyDescent="0.25">
      <c r="A338" s="33">
        <v>1742</v>
      </c>
      <c r="B338" s="34" t="s">
        <v>390</v>
      </c>
      <c r="C338">
        <v>37733</v>
      </c>
      <c r="D338" s="36">
        <v>2467</v>
      </c>
      <c r="E338" s="37">
        <f t="shared" si="56"/>
        <v>15295.095257397648</v>
      </c>
      <c r="F338" s="38">
        <f t="shared" si="57"/>
        <v>0.85681742212668044</v>
      </c>
      <c r="G338" s="39">
        <f t="shared" si="58"/>
        <v>1533.5760766884052</v>
      </c>
      <c r="H338" s="39">
        <f t="shared" si="59"/>
        <v>269.79910625249511</v>
      </c>
      <c r="I338" s="37">
        <f t="shared" si="60"/>
        <v>1803.3751829409002</v>
      </c>
      <c r="J338" s="40">
        <f t="shared" si="61"/>
        <v>-211.49533750724561</v>
      </c>
      <c r="K338" s="37">
        <f t="shared" si="62"/>
        <v>1591.8798454336547</v>
      </c>
      <c r="L338" s="37">
        <f t="shared" si="63"/>
        <v>4448926.5763152009</v>
      </c>
      <c r="M338" s="37">
        <f t="shared" si="64"/>
        <v>3927167.5786848264</v>
      </c>
      <c r="N338" s="41">
        <f>'jan-mai'!M338</f>
        <v>2730757.8040548712</v>
      </c>
      <c r="O338" s="41">
        <f t="shared" si="65"/>
        <v>1196409.7746299552</v>
      </c>
      <c r="P338" s="4"/>
      <c r="Q338" s="4"/>
      <c r="R338" s="4"/>
      <c r="S338" s="4"/>
      <c r="T338" s="4"/>
    </row>
    <row r="339" spans="1:20" s="34" customFormat="1" ht="15" x14ac:dyDescent="0.25">
      <c r="A339" s="33">
        <v>1743</v>
      </c>
      <c r="B339" s="34" t="s">
        <v>391</v>
      </c>
      <c r="C339">
        <v>16010</v>
      </c>
      <c r="D339" s="36">
        <v>1264</v>
      </c>
      <c r="E339" s="37">
        <f t="shared" si="56"/>
        <v>12666.139240506329</v>
      </c>
      <c r="F339" s="38">
        <f t="shared" si="57"/>
        <v>0.70954568047552713</v>
      </c>
      <c r="G339" s="39">
        <f t="shared" si="58"/>
        <v>3110.9496868231968</v>
      </c>
      <c r="H339" s="39">
        <f t="shared" si="59"/>
        <v>1189.9337121644569</v>
      </c>
      <c r="I339" s="37">
        <f t="shared" si="60"/>
        <v>4300.8833989876539</v>
      </c>
      <c r="J339" s="40">
        <f t="shared" si="61"/>
        <v>-211.49533750724561</v>
      </c>
      <c r="K339" s="37">
        <f t="shared" si="62"/>
        <v>4089.3880614804084</v>
      </c>
      <c r="L339" s="37">
        <f t="shared" si="63"/>
        <v>5436316.6163203949</v>
      </c>
      <c r="M339" s="37">
        <f t="shared" si="64"/>
        <v>5168986.5097112358</v>
      </c>
      <c r="N339" s="41">
        <f>'jan-mai'!M339</f>
        <v>4400561.0110763498</v>
      </c>
      <c r="O339" s="41">
        <f t="shared" si="65"/>
        <v>768425.498634886</v>
      </c>
      <c r="P339" s="4"/>
      <c r="Q339" s="4"/>
      <c r="R339" s="4"/>
      <c r="S339" s="4"/>
      <c r="T339" s="4"/>
    </row>
    <row r="340" spans="1:20" s="34" customFormat="1" ht="15" x14ac:dyDescent="0.25">
      <c r="A340" s="33">
        <v>1744</v>
      </c>
      <c r="B340" s="34" t="s">
        <v>392</v>
      </c>
      <c r="C340">
        <v>53258</v>
      </c>
      <c r="D340" s="36">
        <v>3840</v>
      </c>
      <c r="E340" s="37">
        <f t="shared" si="56"/>
        <v>13869.270833333334</v>
      </c>
      <c r="F340" s="38">
        <f t="shared" si="57"/>
        <v>0.77694402566377385</v>
      </c>
      <c r="G340" s="39">
        <f t="shared" si="58"/>
        <v>2389.0707311269939</v>
      </c>
      <c r="H340" s="39">
        <f t="shared" si="59"/>
        <v>768.83765467500507</v>
      </c>
      <c r="I340" s="37">
        <f t="shared" si="60"/>
        <v>3157.908385801999</v>
      </c>
      <c r="J340" s="40">
        <f t="shared" si="61"/>
        <v>-211.49533750724561</v>
      </c>
      <c r="K340" s="37">
        <f t="shared" si="62"/>
        <v>2946.4130482947535</v>
      </c>
      <c r="L340" s="37">
        <f t="shared" si="63"/>
        <v>12126368.201479675</v>
      </c>
      <c r="M340" s="37">
        <f t="shared" si="64"/>
        <v>11314226.105451854</v>
      </c>
      <c r="N340" s="41">
        <f>'jan-mai'!M340</f>
        <v>9940880.2868142277</v>
      </c>
      <c r="O340" s="41">
        <f t="shared" si="65"/>
        <v>1373345.8186376262</v>
      </c>
      <c r="P340" s="4"/>
      <c r="Q340" s="4"/>
      <c r="R340" s="4"/>
      <c r="S340" s="4"/>
      <c r="T340" s="4"/>
    </row>
    <row r="341" spans="1:20" s="34" customFormat="1" ht="15" x14ac:dyDescent="0.25">
      <c r="A341" s="33">
        <v>1748</v>
      </c>
      <c r="B341" s="34" t="s">
        <v>393</v>
      </c>
      <c r="C341">
        <v>6936</v>
      </c>
      <c r="D341" s="36">
        <v>628</v>
      </c>
      <c r="E341" s="37">
        <f t="shared" si="56"/>
        <v>11044.585987261147</v>
      </c>
      <c r="F341" s="38">
        <f t="shared" si="57"/>
        <v>0.61870773177987048</v>
      </c>
      <c r="G341" s="39">
        <f t="shared" si="58"/>
        <v>4083.8816387703059</v>
      </c>
      <c r="H341" s="39">
        <f t="shared" si="59"/>
        <v>1757.4773508002704</v>
      </c>
      <c r="I341" s="37">
        <f t="shared" si="60"/>
        <v>5841.3589895705763</v>
      </c>
      <c r="J341" s="40">
        <f t="shared" si="61"/>
        <v>-211.49533750724561</v>
      </c>
      <c r="K341" s="37">
        <f t="shared" si="62"/>
        <v>5629.8636520633308</v>
      </c>
      <c r="L341" s="37">
        <f t="shared" si="63"/>
        <v>3668373.4454503218</v>
      </c>
      <c r="M341" s="37">
        <f t="shared" si="64"/>
        <v>3535554.3734957715</v>
      </c>
      <c r="N341" s="41">
        <f>'jan-mai'!M341</f>
        <v>2900384.9010727433</v>
      </c>
      <c r="O341" s="41">
        <f t="shared" si="65"/>
        <v>635169.4724230282</v>
      </c>
      <c r="P341" s="4"/>
      <c r="Q341" s="4"/>
      <c r="R341" s="4"/>
      <c r="S341" s="4"/>
      <c r="T341" s="4"/>
    </row>
    <row r="342" spans="1:20" s="34" customFormat="1" ht="15" x14ac:dyDescent="0.25">
      <c r="A342" s="33">
        <v>1749</v>
      </c>
      <c r="B342" s="34" t="s">
        <v>394</v>
      </c>
      <c r="C342">
        <v>15778</v>
      </c>
      <c r="D342" s="36">
        <v>1090</v>
      </c>
      <c r="E342" s="37">
        <f t="shared" si="56"/>
        <v>14475.229357798165</v>
      </c>
      <c r="F342" s="38">
        <f t="shared" si="57"/>
        <v>0.81088927491591756</v>
      </c>
      <c r="G342" s="39">
        <f t="shared" si="58"/>
        <v>2025.495616448095</v>
      </c>
      <c r="H342" s="39">
        <f t="shared" si="59"/>
        <v>556.75217111231404</v>
      </c>
      <c r="I342" s="37">
        <f t="shared" si="60"/>
        <v>2582.2477875604091</v>
      </c>
      <c r="J342" s="40">
        <f t="shared" si="61"/>
        <v>-211.49533750724561</v>
      </c>
      <c r="K342" s="37">
        <f t="shared" si="62"/>
        <v>2370.7524500531636</v>
      </c>
      <c r="L342" s="37">
        <f t="shared" si="63"/>
        <v>2814650.0884408457</v>
      </c>
      <c r="M342" s="37">
        <f t="shared" si="64"/>
        <v>2584120.1705579483</v>
      </c>
      <c r="N342" s="41">
        <f>'jan-mai'!M342</f>
        <v>2480764.7168300804</v>
      </c>
      <c r="O342" s="41">
        <f t="shared" si="65"/>
        <v>103355.45372786792</v>
      </c>
      <c r="P342" s="4"/>
      <c r="Q342" s="4"/>
      <c r="R342" s="4"/>
      <c r="S342" s="4"/>
      <c r="T342" s="4"/>
    </row>
    <row r="343" spans="1:20" s="34" customFormat="1" ht="15" x14ac:dyDescent="0.25">
      <c r="A343" s="33">
        <v>1750</v>
      </c>
      <c r="B343" s="34" t="s">
        <v>395</v>
      </c>
      <c r="C343">
        <v>69231</v>
      </c>
      <c r="D343" s="36">
        <v>4418</v>
      </c>
      <c r="E343" s="37">
        <f t="shared" si="56"/>
        <v>15670.212765957447</v>
      </c>
      <c r="F343" s="38">
        <f t="shared" si="57"/>
        <v>0.877831166158339</v>
      </c>
      <c r="G343" s="39">
        <f t="shared" si="58"/>
        <v>1308.5055715525261</v>
      </c>
      <c r="H343" s="39">
        <f t="shared" si="59"/>
        <v>138.50797825656554</v>
      </c>
      <c r="I343" s="37">
        <f t="shared" si="60"/>
        <v>1447.0135498090917</v>
      </c>
      <c r="J343" s="40">
        <f t="shared" si="61"/>
        <v>-211.49533750724561</v>
      </c>
      <c r="K343" s="37">
        <f t="shared" si="62"/>
        <v>1235.5182123018462</v>
      </c>
      <c r="L343" s="37">
        <f t="shared" si="63"/>
        <v>6392905.8630565675</v>
      </c>
      <c r="M343" s="37">
        <f t="shared" si="64"/>
        <v>5458519.4619495571</v>
      </c>
      <c r="N343" s="41">
        <f>'jan-mai'!M343</f>
        <v>5205307.6320690764</v>
      </c>
      <c r="O343" s="41">
        <f t="shared" si="65"/>
        <v>253211.82988048065</v>
      </c>
      <c r="P343" s="4"/>
      <c r="Q343" s="4"/>
      <c r="R343" s="4"/>
      <c r="S343" s="4"/>
      <c r="T343" s="4"/>
    </row>
    <row r="344" spans="1:20" s="34" customFormat="1" ht="15" x14ac:dyDescent="0.25">
      <c r="A344" s="33">
        <v>1751</v>
      </c>
      <c r="B344" s="34" t="s">
        <v>396</v>
      </c>
      <c r="C344">
        <v>68423</v>
      </c>
      <c r="D344" s="36">
        <v>5138</v>
      </c>
      <c r="E344" s="37">
        <f t="shared" si="56"/>
        <v>13317.049435578047</v>
      </c>
      <c r="F344" s="38">
        <f t="shared" si="57"/>
        <v>0.74600908171571101</v>
      </c>
      <c r="G344" s="39">
        <f t="shared" si="58"/>
        <v>2720.4035697801664</v>
      </c>
      <c r="H344" s="39">
        <f t="shared" si="59"/>
        <v>962.11514388935564</v>
      </c>
      <c r="I344" s="37">
        <f t="shared" si="60"/>
        <v>3682.5187136695222</v>
      </c>
      <c r="J344" s="40">
        <f t="shared" si="61"/>
        <v>-211.49533750724561</v>
      </c>
      <c r="K344" s="37">
        <f t="shared" si="62"/>
        <v>3471.0233761622767</v>
      </c>
      <c r="L344" s="37">
        <f t="shared" si="63"/>
        <v>18920781.150834005</v>
      </c>
      <c r="M344" s="37">
        <f t="shared" si="64"/>
        <v>17834118.106721777</v>
      </c>
      <c r="N344" s="41">
        <f>'jan-mai'!M344</f>
        <v>15278766.435846744</v>
      </c>
      <c r="O344" s="41">
        <f t="shared" si="65"/>
        <v>2555351.6708750334</v>
      </c>
      <c r="P344" s="4"/>
      <c r="Q344" s="4"/>
      <c r="R344" s="4"/>
      <c r="S344" s="4"/>
      <c r="T344" s="4"/>
    </row>
    <row r="345" spans="1:20" s="34" customFormat="1" ht="15" x14ac:dyDescent="0.25">
      <c r="A345" s="33">
        <v>1755</v>
      </c>
      <c r="B345" s="34" t="s">
        <v>397</v>
      </c>
      <c r="C345">
        <v>7673</v>
      </c>
      <c r="D345" s="36">
        <v>584</v>
      </c>
      <c r="E345" s="37">
        <f t="shared" si="56"/>
        <v>13138.698630136987</v>
      </c>
      <c r="F345" s="38">
        <f t="shared" si="57"/>
        <v>0.73601803067741722</v>
      </c>
      <c r="G345" s="39">
        <f t="shared" si="58"/>
        <v>2827.4140530448021</v>
      </c>
      <c r="H345" s="39">
        <f t="shared" si="59"/>
        <v>1024.5379257937266</v>
      </c>
      <c r="I345" s="37">
        <f t="shared" si="60"/>
        <v>3851.9519788385287</v>
      </c>
      <c r="J345" s="40">
        <f t="shared" si="61"/>
        <v>-211.49533750724561</v>
      </c>
      <c r="K345" s="37">
        <f t="shared" si="62"/>
        <v>3640.4566413312832</v>
      </c>
      <c r="L345" s="37">
        <f t="shared" si="63"/>
        <v>2249539.9556417009</v>
      </c>
      <c r="M345" s="37">
        <f t="shared" si="64"/>
        <v>2126026.6785374694</v>
      </c>
      <c r="N345" s="41">
        <f>'jan-mai'!M345</f>
        <v>1788858.2519529974</v>
      </c>
      <c r="O345" s="41">
        <f t="shared" si="65"/>
        <v>337168.42658447195</v>
      </c>
      <c r="P345" s="4"/>
      <c r="Q345" s="4"/>
      <c r="R345" s="4"/>
      <c r="S345" s="4"/>
      <c r="T345" s="4"/>
    </row>
    <row r="346" spans="1:20" s="34" customFormat="1" ht="15" x14ac:dyDescent="0.25">
      <c r="A346" s="33">
        <v>1756</v>
      </c>
      <c r="B346" s="34" t="s">
        <v>398</v>
      </c>
      <c r="C346">
        <v>92888</v>
      </c>
      <c r="D346" s="36">
        <v>6800</v>
      </c>
      <c r="E346" s="37">
        <f t="shared" si="56"/>
        <v>13660</v>
      </c>
      <c r="F346" s="38">
        <f t="shared" si="57"/>
        <v>0.76522086258924216</v>
      </c>
      <c r="G346" s="39">
        <f t="shared" si="58"/>
        <v>2514.6332311269944</v>
      </c>
      <c r="H346" s="39">
        <f t="shared" si="59"/>
        <v>842.08244634167204</v>
      </c>
      <c r="I346" s="37">
        <f t="shared" si="60"/>
        <v>3356.7156774686664</v>
      </c>
      <c r="J346" s="40">
        <f t="shared" si="61"/>
        <v>-211.49533750724561</v>
      </c>
      <c r="K346" s="37">
        <f t="shared" si="62"/>
        <v>3145.2203399614209</v>
      </c>
      <c r="L346" s="37">
        <f t="shared" si="63"/>
        <v>22825666.606786933</v>
      </c>
      <c r="M346" s="37">
        <f t="shared" si="64"/>
        <v>21387498.31173766</v>
      </c>
      <c r="N346" s="41">
        <f>'jan-mai'!M346</f>
        <v>17737077.591233533</v>
      </c>
      <c r="O346" s="41">
        <f t="shared" si="65"/>
        <v>3650420.7205041274</v>
      </c>
      <c r="P346" s="4"/>
      <c r="Q346" s="4"/>
      <c r="R346" s="4"/>
      <c r="S346" s="4"/>
      <c r="T346" s="4"/>
    </row>
    <row r="347" spans="1:20" s="34" customFormat="1" ht="15" x14ac:dyDescent="0.25">
      <c r="A347" s="33">
        <v>1804</v>
      </c>
      <c r="B347" s="34" t="s">
        <v>399</v>
      </c>
      <c r="C347">
        <v>858542</v>
      </c>
      <c r="D347" s="36">
        <v>51022</v>
      </c>
      <c r="E347" s="37">
        <f t="shared" si="56"/>
        <v>16826.898200776137</v>
      </c>
      <c r="F347" s="38">
        <f t="shared" si="57"/>
        <v>0.94262763952410555</v>
      </c>
      <c r="G347" s="39">
        <f t="shared" si="58"/>
        <v>614.49431066131217</v>
      </c>
      <c r="H347" s="39">
        <f t="shared" si="59"/>
        <v>0</v>
      </c>
      <c r="I347" s="37">
        <f t="shared" si="60"/>
        <v>614.49431066131217</v>
      </c>
      <c r="J347" s="40">
        <f t="shared" si="61"/>
        <v>-211.49533750724561</v>
      </c>
      <c r="K347" s="37">
        <f t="shared" si="62"/>
        <v>402.99897315406656</v>
      </c>
      <c r="L347" s="37">
        <f t="shared" si="63"/>
        <v>31352728.718561471</v>
      </c>
      <c r="M347" s="37">
        <f t="shared" si="64"/>
        <v>20561813.608266786</v>
      </c>
      <c r="N347" s="41">
        <f>'jan-mai'!M347</f>
        <v>18475889.29499153</v>
      </c>
      <c r="O347" s="41">
        <f t="shared" si="65"/>
        <v>2085924.3132752553</v>
      </c>
      <c r="P347" s="4"/>
      <c r="Q347" s="4"/>
      <c r="R347" s="4"/>
      <c r="S347" s="4"/>
      <c r="T347" s="4"/>
    </row>
    <row r="348" spans="1:20" s="34" customFormat="1" ht="15" x14ac:dyDescent="0.25">
      <c r="A348" s="33">
        <v>1805</v>
      </c>
      <c r="B348" s="34" t="s">
        <v>400</v>
      </c>
      <c r="C348">
        <v>305798</v>
      </c>
      <c r="D348" s="36">
        <v>18756</v>
      </c>
      <c r="E348" s="37">
        <f t="shared" si="56"/>
        <v>16304.009383663893</v>
      </c>
      <c r="F348" s="38">
        <f t="shared" si="57"/>
        <v>0.91333588025112611</v>
      </c>
      <c r="G348" s="39">
        <f t="shared" si="58"/>
        <v>928.22760092865826</v>
      </c>
      <c r="H348" s="39">
        <f t="shared" si="59"/>
        <v>0</v>
      </c>
      <c r="I348" s="37">
        <f t="shared" si="60"/>
        <v>928.22760092865826</v>
      </c>
      <c r="J348" s="40">
        <f t="shared" si="61"/>
        <v>-211.49533750724561</v>
      </c>
      <c r="K348" s="37">
        <f t="shared" si="62"/>
        <v>716.73226342141265</v>
      </c>
      <c r="L348" s="37">
        <f t="shared" si="63"/>
        <v>17409836.883017913</v>
      </c>
      <c r="M348" s="37">
        <f t="shared" si="64"/>
        <v>13443030.332732016</v>
      </c>
      <c r="N348" s="41">
        <f>'jan-mai'!M348</f>
        <v>12231623.441199116</v>
      </c>
      <c r="O348" s="41">
        <f t="shared" si="65"/>
        <v>1211406.8915328998</v>
      </c>
      <c r="P348" s="4"/>
      <c r="Q348" s="4"/>
      <c r="R348" s="4"/>
      <c r="S348" s="4"/>
      <c r="T348" s="4"/>
    </row>
    <row r="349" spans="1:20" s="34" customFormat="1" ht="15" x14ac:dyDescent="0.25">
      <c r="A349" s="33">
        <v>1811</v>
      </c>
      <c r="B349" s="34" t="s">
        <v>401</v>
      </c>
      <c r="C349">
        <v>25119</v>
      </c>
      <c r="D349" s="36">
        <v>1473</v>
      </c>
      <c r="E349" s="37">
        <f t="shared" si="56"/>
        <v>17052.953156822812</v>
      </c>
      <c r="F349" s="38">
        <f t="shared" si="57"/>
        <v>0.95529103399398918</v>
      </c>
      <c r="G349" s="39">
        <f t="shared" si="58"/>
        <v>478.86133703330705</v>
      </c>
      <c r="H349" s="39">
        <f t="shared" si="59"/>
        <v>0</v>
      </c>
      <c r="I349" s="37">
        <f t="shared" si="60"/>
        <v>478.86133703330705</v>
      </c>
      <c r="J349" s="40">
        <f t="shared" si="61"/>
        <v>-211.49533750724561</v>
      </c>
      <c r="K349" s="37">
        <f t="shared" si="62"/>
        <v>267.36599952606144</v>
      </c>
      <c r="L349" s="37">
        <f t="shared" si="63"/>
        <v>705362.74945006124</v>
      </c>
      <c r="M349" s="37">
        <f t="shared" si="64"/>
        <v>393830.11730188853</v>
      </c>
      <c r="N349" s="41">
        <f>'jan-mai'!M349</f>
        <v>-373034.33947076695</v>
      </c>
      <c r="O349" s="41">
        <f t="shared" si="65"/>
        <v>766864.45677265548</v>
      </c>
      <c r="P349" s="4"/>
      <c r="Q349" s="4"/>
      <c r="R349" s="4"/>
      <c r="S349" s="4"/>
      <c r="T349" s="4"/>
    </row>
    <row r="350" spans="1:20" s="34" customFormat="1" ht="15" x14ac:dyDescent="0.25">
      <c r="A350" s="33">
        <v>1812</v>
      </c>
      <c r="B350" s="34" t="s">
        <v>402</v>
      </c>
      <c r="C350">
        <v>24570</v>
      </c>
      <c r="D350" s="36">
        <v>2047</v>
      </c>
      <c r="E350" s="37">
        <f t="shared" si="56"/>
        <v>12002.931118710309</v>
      </c>
      <c r="F350" s="38">
        <f t="shared" si="57"/>
        <v>0.67239336048746401</v>
      </c>
      <c r="G350" s="39">
        <f t="shared" si="58"/>
        <v>3508.8745599008093</v>
      </c>
      <c r="H350" s="39">
        <f t="shared" si="59"/>
        <v>1422.0565547930639</v>
      </c>
      <c r="I350" s="37">
        <f t="shared" si="60"/>
        <v>4930.9311146938735</v>
      </c>
      <c r="J350" s="40">
        <f t="shared" si="61"/>
        <v>-211.49533750724561</v>
      </c>
      <c r="K350" s="37">
        <f t="shared" si="62"/>
        <v>4719.435777186628</v>
      </c>
      <c r="L350" s="37">
        <f t="shared" si="63"/>
        <v>10093615.991778359</v>
      </c>
      <c r="M350" s="37">
        <f t="shared" si="64"/>
        <v>9660685.0359010268</v>
      </c>
      <c r="N350" s="41">
        <f>'jan-mai'!M350</f>
        <v>7692094.3351845639</v>
      </c>
      <c r="O350" s="41">
        <f t="shared" si="65"/>
        <v>1968590.7007164629</v>
      </c>
      <c r="P350" s="4"/>
      <c r="Q350" s="4"/>
      <c r="R350" s="4"/>
      <c r="S350" s="4"/>
      <c r="T350" s="4"/>
    </row>
    <row r="351" spans="1:20" s="34" customFormat="1" ht="15" x14ac:dyDescent="0.25">
      <c r="A351" s="33">
        <v>1813</v>
      </c>
      <c r="B351" s="34" t="s">
        <v>403</v>
      </c>
      <c r="C351">
        <v>109984</v>
      </c>
      <c r="D351" s="36">
        <v>7956</v>
      </c>
      <c r="E351" s="37">
        <f t="shared" si="56"/>
        <v>13824.032176973353</v>
      </c>
      <c r="F351" s="38">
        <f t="shared" si="57"/>
        <v>0.77440979699304446</v>
      </c>
      <c r="G351" s="39">
        <f t="shared" si="58"/>
        <v>2416.2139249429824</v>
      </c>
      <c r="H351" s="39">
        <f t="shared" si="59"/>
        <v>784.67118440099853</v>
      </c>
      <c r="I351" s="37">
        <f t="shared" si="60"/>
        <v>3200.8851093439807</v>
      </c>
      <c r="J351" s="40">
        <f t="shared" si="61"/>
        <v>-211.49533750724561</v>
      </c>
      <c r="K351" s="37">
        <f t="shared" si="62"/>
        <v>2989.3897718367352</v>
      </c>
      <c r="L351" s="37">
        <f t="shared" si="63"/>
        <v>25466241.929940712</v>
      </c>
      <c r="M351" s="37">
        <f t="shared" si="64"/>
        <v>23783585.024733067</v>
      </c>
      <c r="N351" s="41">
        <f>'jan-mai'!M351</f>
        <v>19119682.281743232</v>
      </c>
      <c r="O351" s="41">
        <f t="shared" si="65"/>
        <v>4663902.7429898344</v>
      </c>
      <c r="P351" s="4"/>
      <c r="Q351" s="4"/>
      <c r="R351" s="4"/>
      <c r="S351" s="4"/>
      <c r="T351" s="4"/>
    </row>
    <row r="352" spans="1:20" s="34" customFormat="1" ht="15" x14ac:dyDescent="0.25">
      <c r="A352" s="33">
        <v>1815</v>
      </c>
      <c r="B352" s="34" t="s">
        <v>404</v>
      </c>
      <c r="C352">
        <v>14948</v>
      </c>
      <c r="D352" s="36">
        <v>1234</v>
      </c>
      <c r="E352" s="37">
        <f t="shared" si="56"/>
        <v>12113.452188006482</v>
      </c>
      <c r="F352" s="38">
        <f t="shared" si="57"/>
        <v>0.67858465096924325</v>
      </c>
      <c r="G352" s="39">
        <f t="shared" si="58"/>
        <v>3442.5619183231051</v>
      </c>
      <c r="H352" s="39">
        <f t="shared" si="59"/>
        <v>1383.3741805394031</v>
      </c>
      <c r="I352" s="37">
        <f t="shared" si="60"/>
        <v>4825.9360988625085</v>
      </c>
      <c r="J352" s="40">
        <f t="shared" si="61"/>
        <v>-211.49533750724561</v>
      </c>
      <c r="K352" s="37">
        <f t="shared" si="62"/>
        <v>4614.440761355263</v>
      </c>
      <c r="L352" s="37">
        <f t="shared" si="63"/>
        <v>5955205.1459963359</v>
      </c>
      <c r="M352" s="37">
        <f t="shared" si="64"/>
        <v>5694219.8995123943</v>
      </c>
      <c r="N352" s="41">
        <f>'jan-mai'!M352</f>
        <v>4610406.4775856137</v>
      </c>
      <c r="O352" s="41">
        <f t="shared" si="65"/>
        <v>1083813.4219267806</v>
      </c>
      <c r="P352" s="4"/>
      <c r="Q352" s="4"/>
      <c r="R352" s="4"/>
      <c r="S352" s="4"/>
      <c r="T352" s="4"/>
    </row>
    <row r="353" spans="1:20" s="34" customFormat="1" ht="15" x14ac:dyDescent="0.25">
      <c r="A353" s="33">
        <v>1816</v>
      </c>
      <c r="B353" s="34" t="s">
        <v>405</v>
      </c>
      <c r="C353">
        <v>6171</v>
      </c>
      <c r="D353" s="36">
        <v>528</v>
      </c>
      <c r="E353" s="37">
        <f t="shared" si="56"/>
        <v>11687.5</v>
      </c>
      <c r="F353" s="38">
        <f t="shared" si="57"/>
        <v>0.65472319410774282</v>
      </c>
      <c r="G353" s="39">
        <f t="shared" si="58"/>
        <v>3698.1332311269944</v>
      </c>
      <c r="H353" s="39">
        <f t="shared" si="59"/>
        <v>1532.457446341672</v>
      </c>
      <c r="I353" s="37">
        <f t="shared" si="60"/>
        <v>5230.5906774686664</v>
      </c>
      <c r="J353" s="40">
        <f t="shared" si="61"/>
        <v>-211.49533750724561</v>
      </c>
      <c r="K353" s="37">
        <f t="shared" si="62"/>
        <v>5019.0953399614209</v>
      </c>
      <c r="L353" s="37">
        <f t="shared" si="63"/>
        <v>2761751.8777034557</v>
      </c>
      <c r="M353" s="37">
        <f t="shared" si="64"/>
        <v>2650082.33949963</v>
      </c>
      <c r="N353" s="41">
        <f>'jan-mai'!M353</f>
        <v>2055169.7894369559</v>
      </c>
      <c r="O353" s="41">
        <f t="shared" si="65"/>
        <v>594912.5500626741</v>
      </c>
      <c r="P353" s="4"/>
      <c r="Q353" s="4"/>
      <c r="R353" s="4"/>
      <c r="S353" s="4"/>
      <c r="T353" s="4"/>
    </row>
    <row r="354" spans="1:20" s="34" customFormat="1" ht="15" x14ac:dyDescent="0.25">
      <c r="A354" s="33">
        <v>1818</v>
      </c>
      <c r="B354" s="34" t="s">
        <v>320</v>
      </c>
      <c r="C354">
        <v>27403</v>
      </c>
      <c r="D354" s="36">
        <v>1788</v>
      </c>
      <c r="E354" s="37">
        <f t="shared" si="56"/>
        <v>15326.06263982103</v>
      </c>
      <c r="F354" s="38">
        <f t="shared" si="57"/>
        <v>0.85855218692098134</v>
      </c>
      <c r="G354" s="39">
        <f t="shared" si="58"/>
        <v>1514.9956472343765</v>
      </c>
      <c r="H354" s="39">
        <f t="shared" si="59"/>
        <v>258.96052240431163</v>
      </c>
      <c r="I354" s="37">
        <f t="shared" si="60"/>
        <v>1773.9561696386882</v>
      </c>
      <c r="J354" s="40">
        <f t="shared" si="61"/>
        <v>-211.49533750724561</v>
      </c>
      <c r="K354" s="37">
        <f t="shared" si="62"/>
        <v>1562.4608321314427</v>
      </c>
      <c r="L354" s="37">
        <f t="shared" si="63"/>
        <v>3171833.6313139745</v>
      </c>
      <c r="M354" s="37">
        <f t="shared" si="64"/>
        <v>2793679.9678510195</v>
      </c>
      <c r="N354" s="41">
        <f>'jan-mai'!M354</f>
        <v>3065610.1960478751</v>
      </c>
      <c r="O354" s="41">
        <f t="shared" si="65"/>
        <v>-271930.22819685563</v>
      </c>
      <c r="P354" s="4"/>
      <c r="Q354" s="4"/>
      <c r="R354" s="4"/>
      <c r="S354" s="4"/>
      <c r="T354" s="4"/>
    </row>
    <row r="355" spans="1:20" s="34" customFormat="1" ht="15" x14ac:dyDescent="0.25">
      <c r="A355" s="33">
        <v>1820</v>
      </c>
      <c r="B355" s="34" t="s">
        <v>406</v>
      </c>
      <c r="C355">
        <v>106766</v>
      </c>
      <c r="D355" s="36">
        <v>7428</v>
      </c>
      <c r="E355" s="37">
        <f t="shared" si="56"/>
        <v>14373.451803984923</v>
      </c>
      <c r="F355" s="38">
        <f t="shared" si="57"/>
        <v>0.80518778827454174</v>
      </c>
      <c r="G355" s="39">
        <f t="shared" si="58"/>
        <v>2086.5621487360409</v>
      </c>
      <c r="H355" s="39">
        <f t="shared" si="59"/>
        <v>592.37431494694908</v>
      </c>
      <c r="I355" s="37">
        <f t="shared" si="60"/>
        <v>2678.9364636829901</v>
      </c>
      <c r="J355" s="40">
        <f t="shared" si="61"/>
        <v>-211.49533750724561</v>
      </c>
      <c r="K355" s="37">
        <f t="shared" si="62"/>
        <v>2467.4411261757446</v>
      </c>
      <c r="L355" s="37">
        <f t="shared" si="63"/>
        <v>19899140.05223725</v>
      </c>
      <c r="M355" s="37">
        <f t="shared" si="64"/>
        <v>18328152.685233429</v>
      </c>
      <c r="N355" s="41">
        <f>'jan-mai'!M355</f>
        <v>15574912.492306272</v>
      </c>
      <c r="O355" s="41">
        <f t="shared" si="65"/>
        <v>2753240.1929271575</v>
      </c>
      <c r="P355" s="4"/>
      <c r="Q355" s="4"/>
      <c r="R355" s="4"/>
      <c r="S355" s="4"/>
      <c r="T355" s="4"/>
    </row>
    <row r="356" spans="1:20" s="34" customFormat="1" ht="15" x14ac:dyDescent="0.25">
      <c r="A356" s="33">
        <v>1822</v>
      </c>
      <c r="B356" s="34" t="s">
        <v>407</v>
      </c>
      <c r="C356">
        <v>26314</v>
      </c>
      <c r="D356" s="36">
        <v>2278</v>
      </c>
      <c r="E356" s="37">
        <f t="shared" si="56"/>
        <v>11551.3608428446</v>
      </c>
      <c r="F356" s="38">
        <f t="shared" si="57"/>
        <v>0.64709680148178184</v>
      </c>
      <c r="G356" s="39">
        <f t="shared" si="58"/>
        <v>3779.816725420234</v>
      </c>
      <c r="H356" s="39">
        <f t="shared" si="59"/>
        <v>1580.1061513460618</v>
      </c>
      <c r="I356" s="37">
        <f t="shared" si="60"/>
        <v>5359.9228767662953</v>
      </c>
      <c r="J356" s="40">
        <f t="shared" si="61"/>
        <v>-211.49533750724561</v>
      </c>
      <c r="K356" s="37">
        <f t="shared" si="62"/>
        <v>5148.4275392590498</v>
      </c>
      <c r="L356" s="37">
        <f t="shared" si="63"/>
        <v>12209904.31327362</v>
      </c>
      <c r="M356" s="37">
        <f t="shared" si="64"/>
        <v>11728117.934432115</v>
      </c>
      <c r="N356" s="41">
        <f>'jan-mai'!M356</f>
        <v>9755634.2430632319</v>
      </c>
      <c r="O356" s="41">
        <f t="shared" si="65"/>
        <v>1972483.6913688835</v>
      </c>
      <c r="P356" s="4"/>
      <c r="Q356" s="4"/>
      <c r="R356" s="4"/>
      <c r="S356" s="4"/>
      <c r="T356" s="4"/>
    </row>
    <row r="357" spans="1:20" s="34" customFormat="1" ht="15" x14ac:dyDescent="0.25">
      <c r="A357" s="33">
        <v>1824</v>
      </c>
      <c r="B357" s="34" t="s">
        <v>408</v>
      </c>
      <c r="C357">
        <v>193195</v>
      </c>
      <c r="D357" s="36">
        <v>13465</v>
      </c>
      <c r="E357" s="37">
        <f t="shared" si="56"/>
        <v>14347.939101373933</v>
      </c>
      <c r="F357" s="38">
        <f t="shared" si="57"/>
        <v>0.80375858971678449</v>
      </c>
      <c r="G357" s="39">
        <f t="shared" si="58"/>
        <v>2101.8697703026342</v>
      </c>
      <c r="H357" s="39">
        <f t="shared" si="59"/>
        <v>601.30376086079536</v>
      </c>
      <c r="I357" s="37">
        <f t="shared" si="60"/>
        <v>2703.1735311634293</v>
      </c>
      <c r="J357" s="40">
        <f t="shared" si="61"/>
        <v>-211.49533750724561</v>
      </c>
      <c r="K357" s="37">
        <f t="shared" si="62"/>
        <v>2491.6781936561838</v>
      </c>
      <c r="L357" s="37">
        <f t="shared" si="63"/>
        <v>36398231.597115576</v>
      </c>
      <c r="M357" s="37">
        <f t="shared" si="64"/>
        <v>33550446.877580516</v>
      </c>
      <c r="N357" s="41">
        <f>'jan-mai'!M357</f>
        <v>27570159.781758744</v>
      </c>
      <c r="O357" s="41">
        <f t="shared" si="65"/>
        <v>5980287.0958217718</v>
      </c>
      <c r="P357" s="4"/>
      <c r="Q357" s="4"/>
      <c r="R357" s="4"/>
      <c r="S357" s="4"/>
      <c r="T357" s="4"/>
    </row>
    <row r="358" spans="1:20" s="34" customFormat="1" ht="15" x14ac:dyDescent="0.25">
      <c r="A358" s="33">
        <v>1825</v>
      </c>
      <c r="B358" s="34" t="s">
        <v>409</v>
      </c>
      <c r="C358">
        <v>19913</v>
      </c>
      <c r="D358" s="36">
        <v>1469</v>
      </c>
      <c r="E358" s="37">
        <f t="shared" si="56"/>
        <v>13555.479918311778</v>
      </c>
      <c r="F358" s="38">
        <f t="shared" si="57"/>
        <v>0.75936574201330065</v>
      </c>
      <c r="G358" s="39">
        <f t="shared" si="58"/>
        <v>2577.3452801399276</v>
      </c>
      <c r="H358" s="39">
        <f t="shared" si="59"/>
        <v>878.66447493254987</v>
      </c>
      <c r="I358" s="37">
        <f t="shared" si="60"/>
        <v>3456.0097550724777</v>
      </c>
      <c r="J358" s="40">
        <f t="shared" si="61"/>
        <v>-211.49533750724561</v>
      </c>
      <c r="K358" s="37">
        <f t="shared" si="62"/>
        <v>3244.5144175652322</v>
      </c>
      <c r="L358" s="37">
        <f t="shared" si="63"/>
        <v>5076878.3302014694</v>
      </c>
      <c r="M358" s="37">
        <f t="shared" si="64"/>
        <v>4766191.6794033265</v>
      </c>
      <c r="N358" s="41">
        <f>'jan-mai'!M358</f>
        <v>3725666.9899297138</v>
      </c>
      <c r="O358" s="41">
        <f t="shared" si="65"/>
        <v>1040524.6894736127</v>
      </c>
      <c r="P358" s="4"/>
      <c r="Q358" s="4"/>
      <c r="R358" s="4"/>
      <c r="S358" s="4"/>
      <c r="T358" s="4"/>
    </row>
    <row r="359" spans="1:20" s="34" customFormat="1" ht="15" x14ac:dyDescent="0.25">
      <c r="A359" s="33">
        <v>1826</v>
      </c>
      <c r="B359" s="34" t="s">
        <v>410</v>
      </c>
      <c r="C359">
        <v>18629</v>
      </c>
      <c r="D359" s="36">
        <v>1414</v>
      </c>
      <c r="E359" s="37">
        <f t="shared" si="56"/>
        <v>13174.681753889674</v>
      </c>
      <c r="F359" s="38">
        <f t="shared" si="57"/>
        <v>0.73803377277087889</v>
      </c>
      <c r="G359" s="39">
        <f t="shared" si="58"/>
        <v>2805.8241787931897</v>
      </c>
      <c r="H359" s="39">
        <f t="shared" si="59"/>
        <v>1011.9438324802861</v>
      </c>
      <c r="I359" s="37">
        <f t="shared" si="60"/>
        <v>3817.7680112734761</v>
      </c>
      <c r="J359" s="40">
        <f t="shared" si="61"/>
        <v>-211.49533750724561</v>
      </c>
      <c r="K359" s="37">
        <f t="shared" si="62"/>
        <v>3606.2726737662306</v>
      </c>
      <c r="L359" s="37">
        <f t="shared" si="63"/>
        <v>5398323.9679406956</v>
      </c>
      <c r="M359" s="37">
        <f t="shared" si="64"/>
        <v>5099269.5607054504</v>
      </c>
      <c r="N359" s="41">
        <f>'jan-mai'!M359</f>
        <v>3612583.67853003</v>
      </c>
      <c r="O359" s="41">
        <f t="shared" si="65"/>
        <v>1486685.8821754204</v>
      </c>
      <c r="P359" s="4"/>
      <c r="Q359" s="4"/>
      <c r="R359" s="4"/>
      <c r="S359" s="4"/>
      <c r="T359" s="4"/>
    </row>
    <row r="360" spans="1:20" s="34" customFormat="1" ht="15" x14ac:dyDescent="0.25">
      <c r="A360" s="33">
        <v>1827</v>
      </c>
      <c r="B360" s="34" t="s">
        <v>411</v>
      </c>
      <c r="C360">
        <v>19305</v>
      </c>
      <c r="D360" s="36">
        <v>1410</v>
      </c>
      <c r="E360" s="37">
        <f t="shared" si="56"/>
        <v>13691.489361702128</v>
      </c>
      <c r="F360" s="38">
        <f t="shared" si="57"/>
        <v>0.7669848681912983</v>
      </c>
      <c r="G360" s="39">
        <f t="shared" si="58"/>
        <v>2495.7396141057175</v>
      </c>
      <c r="H360" s="39">
        <f t="shared" si="59"/>
        <v>831.06116974592715</v>
      </c>
      <c r="I360" s="37">
        <f t="shared" si="60"/>
        <v>3326.8007838516446</v>
      </c>
      <c r="J360" s="40">
        <f t="shared" si="61"/>
        <v>-211.49533750724561</v>
      </c>
      <c r="K360" s="37">
        <f t="shared" si="62"/>
        <v>3115.3054463443991</v>
      </c>
      <c r="L360" s="37">
        <f t="shared" si="63"/>
        <v>4690789.1052308185</v>
      </c>
      <c r="M360" s="37">
        <f t="shared" si="64"/>
        <v>4392580.6793456031</v>
      </c>
      <c r="N360" s="41">
        <f>'jan-mai'!M360</f>
        <v>3317563.0740646003</v>
      </c>
      <c r="O360" s="41">
        <f t="shared" si="65"/>
        <v>1075017.6052810028</v>
      </c>
      <c r="P360" s="4"/>
      <c r="Q360" s="4"/>
      <c r="R360" s="4"/>
      <c r="S360" s="4"/>
      <c r="T360" s="4"/>
    </row>
    <row r="361" spans="1:20" s="34" customFormat="1" ht="15" x14ac:dyDescent="0.25">
      <c r="A361" s="33">
        <v>1828</v>
      </c>
      <c r="B361" s="34" t="s">
        <v>412</v>
      </c>
      <c r="C361">
        <v>21947</v>
      </c>
      <c r="D361" s="36">
        <v>1837</v>
      </c>
      <c r="E361" s="37">
        <f t="shared" si="56"/>
        <v>11947.196516058792</v>
      </c>
      <c r="F361" s="38">
        <f t="shared" si="57"/>
        <v>0.66927115838519013</v>
      </c>
      <c r="G361" s="39">
        <f t="shared" si="58"/>
        <v>3542.3153214917193</v>
      </c>
      <c r="H361" s="39">
        <f t="shared" si="59"/>
        <v>1441.5636657210948</v>
      </c>
      <c r="I361" s="37">
        <f t="shared" si="60"/>
        <v>4983.8789872128145</v>
      </c>
      <c r="J361" s="40">
        <f t="shared" si="61"/>
        <v>-211.49533750724561</v>
      </c>
      <c r="K361" s="37">
        <f t="shared" si="62"/>
        <v>4772.383649705569</v>
      </c>
      <c r="L361" s="37">
        <f t="shared" si="63"/>
        <v>9155385.699509941</v>
      </c>
      <c r="M361" s="37">
        <f t="shared" si="64"/>
        <v>8766868.7645091303</v>
      </c>
      <c r="N361" s="41">
        <f>'jan-mai'!M361</f>
        <v>7194512.6007494098</v>
      </c>
      <c r="O361" s="41">
        <f t="shared" si="65"/>
        <v>1572356.1637597205</v>
      </c>
      <c r="P361" s="4"/>
      <c r="Q361" s="4"/>
      <c r="R361" s="4"/>
      <c r="S361" s="4"/>
      <c r="T361" s="4"/>
    </row>
    <row r="362" spans="1:20" s="34" customFormat="1" ht="15" x14ac:dyDescent="0.25">
      <c r="A362" s="33">
        <v>1832</v>
      </c>
      <c r="B362" s="34" t="s">
        <v>413</v>
      </c>
      <c r="C362">
        <v>84795</v>
      </c>
      <c r="D362" s="36">
        <v>4524</v>
      </c>
      <c r="E362" s="37">
        <f t="shared" si="56"/>
        <v>18743.368700265251</v>
      </c>
      <c r="F362" s="38">
        <f t="shared" si="57"/>
        <v>1.0499865859915942</v>
      </c>
      <c r="G362" s="39">
        <f t="shared" si="58"/>
        <v>-535.3879890321565</v>
      </c>
      <c r="H362" s="39">
        <f t="shared" si="59"/>
        <v>0</v>
      </c>
      <c r="I362" s="37">
        <f t="shared" si="60"/>
        <v>-535.3879890321565</v>
      </c>
      <c r="J362" s="40">
        <f t="shared" si="61"/>
        <v>-211.49533750724561</v>
      </c>
      <c r="K362" s="37">
        <f t="shared" si="62"/>
        <v>-746.88332653940211</v>
      </c>
      <c r="L362" s="37">
        <f t="shared" si="63"/>
        <v>-2422095.2623814759</v>
      </c>
      <c r="M362" s="37">
        <f t="shared" si="64"/>
        <v>-3378900.1692642551</v>
      </c>
      <c r="N362" s="41">
        <f>'jan-mai'!M362</f>
        <v>-5625569.0100242691</v>
      </c>
      <c r="O362" s="41">
        <f t="shared" si="65"/>
        <v>2246668.840760014</v>
      </c>
      <c r="P362" s="4"/>
      <c r="Q362" s="4"/>
      <c r="R362" s="4"/>
      <c r="S362" s="4"/>
      <c r="T362" s="4"/>
    </row>
    <row r="363" spans="1:20" s="34" customFormat="1" ht="15" x14ac:dyDescent="0.25">
      <c r="A363" s="33">
        <v>1833</v>
      </c>
      <c r="B363" s="34" t="s">
        <v>414</v>
      </c>
      <c r="C363">
        <v>411929</v>
      </c>
      <c r="D363" s="36">
        <v>26101</v>
      </c>
      <c r="E363" s="37">
        <f t="shared" si="56"/>
        <v>15782.115627753727</v>
      </c>
      <c r="F363" s="38">
        <f t="shared" si="57"/>
        <v>0.88409986340796964</v>
      </c>
      <c r="G363" s="39">
        <f t="shared" si="58"/>
        <v>1241.3638544747585</v>
      </c>
      <c r="H363" s="39">
        <f t="shared" si="59"/>
        <v>99.341976627867723</v>
      </c>
      <c r="I363" s="37">
        <f t="shared" si="60"/>
        <v>1340.7058311026262</v>
      </c>
      <c r="J363" s="40">
        <f t="shared" si="61"/>
        <v>-211.49533750724561</v>
      </c>
      <c r="K363" s="37">
        <f t="shared" si="62"/>
        <v>1129.2104935953807</v>
      </c>
      <c r="L363" s="37">
        <f t="shared" si="63"/>
        <v>34993762.897609644</v>
      </c>
      <c r="M363" s="37">
        <f t="shared" si="64"/>
        <v>29473523.093333032</v>
      </c>
      <c r="N363" s="41">
        <f>'jan-mai'!M363</f>
        <v>23452049.288056817</v>
      </c>
      <c r="O363" s="41">
        <f t="shared" si="65"/>
        <v>6021473.8052762151</v>
      </c>
      <c r="P363" s="4"/>
      <c r="Q363" s="4"/>
      <c r="R363" s="4"/>
      <c r="S363" s="4"/>
      <c r="T363" s="4"/>
    </row>
    <row r="364" spans="1:20" s="34" customFormat="1" ht="15" x14ac:dyDescent="0.25">
      <c r="A364" s="33">
        <v>1834</v>
      </c>
      <c r="B364" s="34" t="s">
        <v>415</v>
      </c>
      <c r="C364">
        <v>35607</v>
      </c>
      <c r="D364" s="36">
        <v>1920</v>
      </c>
      <c r="E364" s="37">
        <f t="shared" si="56"/>
        <v>18545.3125</v>
      </c>
      <c r="F364" s="38">
        <f t="shared" si="57"/>
        <v>1.0388916565327273</v>
      </c>
      <c r="G364" s="39">
        <f t="shared" si="58"/>
        <v>-416.55426887300564</v>
      </c>
      <c r="H364" s="39">
        <f t="shared" si="59"/>
        <v>0</v>
      </c>
      <c r="I364" s="37">
        <f t="shared" si="60"/>
        <v>-416.55426887300564</v>
      </c>
      <c r="J364" s="40">
        <f t="shared" si="61"/>
        <v>-211.49533750724561</v>
      </c>
      <c r="K364" s="37">
        <f t="shared" si="62"/>
        <v>-628.04960638025125</v>
      </c>
      <c r="L364" s="37">
        <f t="shared" si="63"/>
        <v>-799784.19623617083</v>
      </c>
      <c r="M364" s="37">
        <f t="shared" si="64"/>
        <v>-1205855.2442500824</v>
      </c>
      <c r="N364" s="41">
        <f>'jan-mai'!M364</f>
        <v>-934492.41804743558</v>
      </c>
      <c r="O364" s="41">
        <f t="shared" si="65"/>
        <v>-271362.82620264683</v>
      </c>
      <c r="P364" s="4"/>
      <c r="Q364" s="4"/>
      <c r="R364" s="4"/>
      <c r="S364" s="4"/>
      <c r="T364" s="4"/>
    </row>
    <row r="365" spans="1:20" s="34" customFormat="1" ht="15" x14ac:dyDescent="0.25">
      <c r="A365" s="33">
        <v>1835</v>
      </c>
      <c r="B365" s="34" t="s">
        <v>416</v>
      </c>
      <c r="C365">
        <v>7273</v>
      </c>
      <c r="D365" s="36">
        <v>465</v>
      </c>
      <c r="E365" s="37">
        <f t="shared" si="56"/>
        <v>15640.860215053763</v>
      </c>
      <c r="F365" s="38">
        <f t="shared" si="57"/>
        <v>0.8761868627672913</v>
      </c>
      <c r="G365" s="39">
        <f t="shared" si="58"/>
        <v>1326.1171020947368</v>
      </c>
      <c r="H365" s="39">
        <f t="shared" si="59"/>
        <v>148.78137107285511</v>
      </c>
      <c r="I365" s="37">
        <f t="shared" si="60"/>
        <v>1474.8984731675919</v>
      </c>
      <c r="J365" s="40">
        <f t="shared" si="61"/>
        <v>-211.49533750724561</v>
      </c>
      <c r="K365" s="37">
        <f t="shared" si="62"/>
        <v>1263.4031356603464</v>
      </c>
      <c r="L365" s="37">
        <f t="shared" si="63"/>
        <v>685827.79002293025</v>
      </c>
      <c r="M365" s="37">
        <f t="shared" si="64"/>
        <v>587482.45808206103</v>
      </c>
      <c r="N365" s="41">
        <f>'jan-mai'!M365</f>
        <v>599645.26910641009</v>
      </c>
      <c r="O365" s="41">
        <f t="shared" si="65"/>
        <v>-12162.811024349066</v>
      </c>
      <c r="P365" s="4"/>
      <c r="Q365" s="4"/>
      <c r="R365" s="4"/>
      <c r="S365" s="4"/>
      <c r="T365" s="4"/>
    </row>
    <row r="366" spans="1:20" s="34" customFormat="1" ht="15" x14ac:dyDescent="0.25">
      <c r="A366" s="33">
        <v>1836</v>
      </c>
      <c r="B366" s="34" t="s">
        <v>417</v>
      </c>
      <c r="C366">
        <v>16268</v>
      </c>
      <c r="D366" s="36">
        <v>1267</v>
      </c>
      <c r="E366" s="37">
        <f t="shared" si="56"/>
        <v>12839.779005524862</v>
      </c>
      <c r="F366" s="38">
        <f t="shared" si="57"/>
        <v>0.7192728232842589</v>
      </c>
      <c r="G366" s="39">
        <f t="shared" si="58"/>
        <v>3006.7658278120766</v>
      </c>
      <c r="H366" s="39">
        <f t="shared" si="59"/>
        <v>1129.1597944079701</v>
      </c>
      <c r="I366" s="37">
        <f t="shared" si="60"/>
        <v>4135.9256222200465</v>
      </c>
      <c r="J366" s="40">
        <f t="shared" si="61"/>
        <v>-211.49533750724561</v>
      </c>
      <c r="K366" s="37">
        <f t="shared" si="62"/>
        <v>3924.430284712801</v>
      </c>
      <c r="L366" s="37">
        <f t="shared" si="63"/>
        <v>5240217.7633527992</v>
      </c>
      <c r="M366" s="37">
        <f t="shared" si="64"/>
        <v>4972253.1707311189</v>
      </c>
      <c r="N366" s="41">
        <f>'jan-mai'!M366</f>
        <v>3763976.4644254232</v>
      </c>
      <c r="O366" s="41">
        <f t="shared" si="65"/>
        <v>1208276.7063056957</v>
      </c>
      <c r="P366" s="4"/>
      <c r="Q366" s="4"/>
      <c r="R366" s="4"/>
      <c r="S366" s="4"/>
      <c r="T366" s="4"/>
    </row>
    <row r="367" spans="1:20" s="34" customFormat="1" ht="15" x14ac:dyDescent="0.25">
      <c r="A367" s="33">
        <v>1837</v>
      </c>
      <c r="B367" s="34" t="s">
        <v>418</v>
      </c>
      <c r="C367">
        <v>119911</v>
      </c>
      <c r="D367" s="36">
        <v>6435</v>
      </c>
      <c r="E367" s="37">
        <f t="shared" si="56"/>
        <v>18634.188034188035</v>
      </c>
      <c r="F367" s="38">
        <f t="shared" si="57"/>
        <v>1.0438703836875185</v>
      </c>
      <c r="G367" s="39">
        <f t="shared" si="58"/>
        <v>-469.87958938582665</v>
      </c>
      <c r="H367" s="39">
        <f t="shared" si="59"/>
        <v>0</v>
      </c>
      <c r="I367" s="37">
        <f t="shared" si="60"/>
        <v>-469.87958938582665</v>
      </c>
      <c r="J367" s="40">
        <f t="shared" si="61"/>
        <v>-211.49533750724561</v>
      </c>
      <c r="K367" s="37">
        <f t="shared" si="62"/>
        <v>-681.37492689307226</v>
      </c>
      <c r="L367" s="37">
        <f t="shared" si="63"/>
        <v>-3023675.1576977945</v>
      </c>
      <c r="M367" s="37">
        <f t="shared" si="64"/>
        <v>-4384647.6545569198</v>
      </c>
      <c r="N367" s="41">
        <f>'jan-mai'!M367</f>
        <v>-6083930.0573621104</v>
      </c>
      <c r="O367" s="41">
        <f t="shared" si="65"/>
        <v>1699282.4028051905</v>
      </c>
      <c r="P367" s="4"/>
      <c r="Q367" s="4"/>
      <c r="R367" s="4"/>
      <c r="S367" s="4"/>
      <c r="T367" s="4"/>
    </row>
    <row r="368" spans="1:20" s="34" customFormat="1" ht="15" x14ac:dyDescent="0.25">
      <c r="A368" s="33">
        <v>1838</v>
      </c>
      <c r="B368" s="34" t="s">
        <v>419</v>
      </c>
      <c r="C368">
        <v>30826</v>
      </c>
      <c r="D368" s="36">
        <v>2024</v>
      </c>
      <c r="E368" s="37">
        <f t="shared" si="56"/>
        <v>15230.237154150198</v>
      </c>
      <c r="F368" s="38">
        <f t="shared" si="57"/>
        <v>0.85318412976116675</v>
      </c>
      <c r="G368" s="39">
        <f t="shared" si="58"/>
        <v>1572.4909386368756</v>
      </c>
      <c r="H368" s="39">
        <f t="shared" si="59"/>
        <v>292.49944238910274</v>
      </c>
      <c r="I368" s="37">
        <f t="shared" si="60"/>
        <v>1864.9903810259784</v>
      </c>
      <c r="J368" s="40">
        <f t="shared" si="61"/>
        <v>-211.49533750724561</v>
      </c>
      <c r="K368" s="37">
        <f t="shared" si="62"/>
        <v>1653.4950435187329</v>
      </c>
      <c r="L368" s="37">
        <f t="shared" si="63"/>
        <v>3774740.5311965803</v>
      </c>
      <c r="M368" s="37">
        <f t="shared" si="64"/>
        <v>3346673.9680819153</v>
      </c>
      <c r="N368" s="41">
        <f>'jan-mai'!M368</f>
        <v>2263175.8595083323</v>
      </c>
      <c r="O368" s="41">
        <f t="shared" si="65"/>
        <v>1083498.108573583</v>
      </c>
      <c r="P368" s="4"/>
      <c r="Q368" s="4"/>
      <c r="R368" s="4"/>
      <c r="S368" s="4"/>
      <c r="T368" s="4"/>
    </row>
    <row r="369" spans="1:20" s="34" customFormat="1" ht="15" x14ac:dyDescent="0.25">
      <c r="A369" s="33">
        <v>1839</v>
      </c>
      <c r="B369" s="34" t="s">
        <v>420</v>
      </c>
      <c r="C369">
        <v>17958</v>
      </c>
      <c r="D369" s="36">
        <v>1043</v>
      </c>
      <c r="E369" s="37">
        <f t="shared" si="56"/>
        <v>17217.641418983701</v>
      </c>
      <c r="F369" s="38">
        <f t="shared" si="57"/>
        <v>0.96451672169743563</v>
      </c>
      <c r="G369" s="39">
        <f t="shared" si="58"/>
        <v>380.04837973677348</v>
      </c>
      <c r="H369" s="39">
        <f t="shared" si="59"/>
        <v>0</v>
      </c>
      <c r="I369" s="37">
        <f t="shared" si="60"/>
        <v>380.04837973677348</v>
      </c>
      <c r="J369" s="40">
        <f t="shared" si="61"/>
        <v>-211.49533750724561</v>
      </c>
      <c r="K369" s="37">
        <f t="shared" si="62"/>
        <v>168.55304222952788</v>
      </c>
      <c r="L369" s="37">
        <f t="shared" si="63"/>
        <v>396390.46006545477</v>
      </c>
      <c r="M369" s="37">
        <f t="shared" si="64"/>
        <v>175800.82304539758</v>
      </c>
      <c r="N369" s="41">
        <f>'jan-mai'!M369</f>
        <v>-512468.85001222737</v>
      </c>
      <c r="O369" s="41">
        <f t="shared" si="65"/>
        <v>688269.67305762495</v>
      </c>
      <c r="P369" s="4"/>
      <c r="Q369" s="4"/>
      <c r="R369" s="4"/>
      <c r="S369" s="4"/>
      <c r="T369" s="4"/>
    </row>
    <row r="370" spans="1:20" s="34" customFormat="1" ht="15" x14ac:dyDescent="0.25">
      <c r="A370" s="33">
        <v>1840</v>
      </c>
      <c r="B370" s="34" t="s">
        <v>421</v>
      </c>
      <c r="C370">
        <v>67619</v>
      </c>
      <c r="D370" s="36">
        <v>4702</v>
      </c>
      <c r="E370" s="37">
        <f t="shared" si="56"/>
        <v>14380.90174393875</v>
      </c>
      <c r="F370" s="38">
        <f t="shared" si="57"/>
        <v>0.80560512718213373</v>
      </c>
      <c r="G370" s="39">
        <f t="shared" si="58"/>
        <v>2082.0921847637442</v>
      </c>
      <c r="H370" s="39">
        <f t="shared" si="59"/>
        <v>589.76683596310954</v>
      </c>
      <c r="I370" s="37">
        <f t="shared" si="60"/>
        <v>2671.8590207268535</v>
      </c>
      <c r="J370" s="40">
        <f t="shared" si="61"/>
        <v>-211.49533750724561</v>
      </c>
      <c r="K370" s="37">
        <f t="shared" si="62"/>
        <v>2460.363683219608</v>
      </c>
      <c r="L370" s="37">
        <f t="shared" si="63"/>
        <v>12563081.115457665</v>
      </c>
      <c r="M370" s="37">
        <f t="shared" si="64"/>
        <v>11568630.038498597</v>
      </c>
      <c r="N370" s="41">
        <f>'jan-mai'!M370</f>
        <v>10073970.54911471</v>
      </c>
      <c r="O370" s="41">
        <f t="shared" si="65"/>
        <v>1494659.4893838875</v>
      </c>
      <c r="P370" s="4"/>
      <c r="Q370" s="4"/>
      <c r="R370" s="4"/>
      <c r="S370" s="4"/>
      <c r="T370" s="4"/>
    </row>
    <row r="371" spans="1:20" s="34" customFormat="1" ht="15" x14ac:dyDescent="0.25">
      <c r="A371" s="33">
        <v>1841</v>
      </c>
      <c r="B371" s="34" t="s">
        <v>422</v>
      </c>
      <c r="C371">
        <v>152539</v>
      </c>
      <c r="D371" s="36">
        <v>9729</v>
      </c>
      <c r="E371" s="37">
        <f t="shared" si="56"/>
        <v>15678.795354096002</v>
      </c>
      <c r="F371" s="38">
        <f t="shared" si="57"/>
        <v>0.87831195499425652</v>
      </c>
      <c r="G371" s="39">
        <f t="shared" si="58"/>
        <v>1303.3560186693928</v>
      </c>
      <c r="H371" s="39">
        <f t="shared" si="59"/>
        <v>135.50407240807115</v>
      </c>
      <c r="I371" s="37">
        <f t="shared" si="60"/>
        <v>1438.8600910774639</v>
      </c>
      <c r="J371" s="40">
        <f t="shared" si="61"/>
        <v>-211.49533750724561</v>
      </c>
      <c r="K371" s="37">
        <f t="shared" si="62"/>
        <v>1227.3647535702185</v>
      </c>
      <c r="L371" s="37">
        <f t="shared" si="63"/>
        <v>13998669.826092647</v>
      </c>
      <c r="M371" s="37">
        <f t="shared" si="64"/>
        <v>11941031.687484656</v>
      </c>
      <c r="N371" s="41">
        <f>'jan-mai'!M371</f>
        <v>10040915.211045733</v>
      </c>
      <c r="O371" s="41">
        <f t="shared" si="65"/>
        <v>1900116.4764389228</v>
      </c>
      <c r="P371" s="4"/>
      <c r="Q371" s="4"/>
      <c r="R371" s="4"/>
      <c r="S371" s="4"/>
      <c r="T371" s="4"/>
    </row>
    <row r="372" spans="1:20" s="34" customFormat="1" ht="15" x14ac:dyDescent="0.25">
      <c r="A372" s="33">
        <v>1845</v>
      </c>
      <c r="B372" s="34" t="s">
        <v>423</v>
      </c>
      <c r="C372">
        <v>46156</v>
      </c>
      <c r="D372" s="36">
        <v>1958</v>
      </c>
      <c r="E372" s="37">
        <f t="shared" si="56"/>
        <v>23573.033707865168</v>
      </c>
      <c r="F372" s="38">
        <f t="shared" si="57"/>
        <v>1.3205400576704147</v>
      </c>
      <c r="G372" s="39">
        <f t="shared" si="58"/>
        <v>-3433.1869935921063</v>
      </c>
      <c r="H372" s="39">
        <f t="shared" si="59"/>
        <v>0</v>
      </c>
      <c r="I372" s="37">
        <f t="shared" si="60"/>
        <v>-3433.1869935921063</v>
      </c>
      <c r="J372" s="40">
        <f t="shared" si="61"/>
        <v>-211.49533750724561</v>
      </c>
      <c r="K372" s="37">
        <f t="shared" si="62"/>
        <v>-3644.6823310993518</v>
      </c>
      <c r="L372" s="37">
        <f t="shared" si="63"/>
        <v>-6722180.133453344</v>
      </c>
      <c r="M372" s="37">
        <f t="shared" si="64"/>
        <v>-7136288.0042925309</v>
      </c>
      <c r="N372" s="41">
        <f>'jan-mai'!M372</f>
        <v>-7595158.2054879591</v>
      </c>
      <c r="O372" s="41">
        <f t="shared" si="65"/>
        <v>458870.20119542815</v>
      </c>
      <c r="P372" s="4"/>
      <c r="Q372" s="4"/>
      <c r="R372" s="4"/>
      <c r="S372" s="4"/>
      <c r="T372" s="4"/>
    </row>
    <row r="373" spans="1:20" s="34" customFormat="1" ht="15" x14ac:dyDescent="0.25">
      <c r="A373" s="33">
        <v>1848</v>
      </c>
      <c r="B373" s="34" t="s">
        <v>424</v>
      </c>
      <c r="C373">
        <v>36062</v>
      </c>
      <c r="D373" s="36">
        <v>2543</v>
      </c>
      <c r="E373" s="37">
        <f t="shared" si="56"/>
        <v>14180.888714117184</v>
      </c>
      <c r="F373" s="38">
        <f t="shared" si="57"/>
        <v>0.79440057789888718</v>
      </c>
      <c r="G373" s="39">
        <f t="shared" si="58"/>
        <v>2202.100002656684</v>
      </c>
      <c r="H373" s="39">
        <f t="shared" si="59"/>
        <v>659.77139640065775</v>
      </c>
      <c r="I373" s="37">
        <f t="shared" si="60"/>
        <v>2861.8713990573415</v>
      </c>
      <c r="J373" s="40">
        <f t="shared" si="61"/>
        <v>-211.49533750724561</v>
      </c>
      <c r="K373" s="37">
        <f t="shared" si="62"/>
        <v>2650.376061550096</v>
      </c>
      <c r="L373" s="37">
        <f t="shared" si="63"/>
        <v>7277738.9678028198</v>
      </c>
      <c r="M373" s="37">
        <f t="shared" si="64"/>
        <v>6739906.3245218936</v>
      </c>
      <c r="N373" s="41">
        <f>'jan-mai'!M373</f>
        <v>6273699.2888980694</v>
      </c>
      <c r="O373" s="41">
        <f t="shared" si="65"/>
        <v>466207.03562382422</v>
      </c>
      <c r="P373" s="4"/>
      <c r="Q373" s="4"/>
      <c r="R373" s="4"/>
      <c r="S373" s="4"/>
      <c r="T373" s="4"/>
    </row>
    <row r="374" spans="1:20" s="34" customFormat="1" ht="15" x14ac:dyDescent="0.25">
      <c r="A374" s="33">
        <v>1849</v>
      </c>
      <c r="B374" s="34" t="s">
        <v>425</v>
      </c>
      <c r="C374">
        <v>29276</v>
      </c>
      <c r="D374" s="36">
        <v>1810</v>
      </c>
      <c r="E374" s="37">
        <f t="shared" si="56"/>
        <v>16174.585635359115</v>
      </c>
      <c r="F374" s="38">
        <f t="shared" si="57"/>
        <v>0.90608567876376767</v>
      </c>
      <c r="G374" s="39">
        <f t="shared" si="58"/>
        <v>1005.8818499115251</v>
      </c>
      <c r="H374" s="39">
        <f t="shared" si="59"/>
        <v>0</v>
      </c>
      <c r="I374" s="37">
        <f t="shared" si="60"/>
        <v>1005.8818499115251</v>
      </c>
      <c r="J374" s="40">
        <f t="shared" si="61"/>
        <v>-211.49533750724561</v>
      </c>
      <c r="K374" s="37">
        <f t="shared" si="62"/>
        <v>794.38651240427953</v>
      </c>
      <c r="L374" s="37">
        <f t="shared" si="63"/>
        <v>1820646.1483398606</v>
      </c>
      <c r="M374" s="37">
        <f t="shared" si="64"/>
        <v>1437839.587451746</v>
      </c>
      <c r="N374" s="41">
        <f>'jan-mai'!M374</f>
        <v>844824.33506986429</v>
      </c>
      <c r="O374" s="41">
        <f t="shared" si="65"/>
        <v>593015.2523818817</v>
      </c>
      <c r="P374" s="4"/>
      <c r="Q374" s="4"/>
      <c r="R374" s="4"/>
      <c r="S374" s="4"/>
      <c r="T374" s="4"/>
    </row>
    <row r="375" spans="1:20" s="34" customFormat="1" ht="15" x14ac:dyDescent="0.25">
      <c r="A375" s="33">
        <v>1850</v>
      </c>
      <c r="B375" s="34" t="s">
        <v>426</v>
      </c>
      <c r="C375">
        <v>29986</v>
      </c>
      <c r="D375" s="36">
        <v>1960</v>
      </c>
      <c r="E375" s="37">
        <f t="shared" si="56"/>
        <v>15298.979591836734</v>
      </c>
      <c r="F375" s="38">
        <f t="shared" si="57"/>
        <v>0.85703501903371282</v>
      </c>
      <c r="G375" s="39">
        <f t="shared" si="58"/>
        <v>1531.2454760249536</v>
      </c>
      <c r="H375" s="39">
        <f t="shared" si="59"/>
        <v>268.43958919881499</v>
      </c>
      <c r="I375" s="37">
        <f t="shared" si="60"/>
        <v>1799.6850652237686</v>
      </c>
      <c r="J375" s="40">
        <f t="shared" si="61"/>
        <v>-211.49533750724561</v>
      </c>
      <c r="K375" s="37">
        <f t="shared" si="62"/>
        <v>1588.1897277165231</v>
      </c>
      <c r="L375" s="37">
        <f t="shared" si="63"/>
        <v>3527382.7278385866</v>
      </c>
      <c r="M375" s="37">
        <f t="shared" si="64"/>
        <v>3112851.8663243852</v>
      </c>
      <c r="N375" s="41">
        <f>'jan-mai'!M375</f>
        <v>1934696.1880614297</v>
      </c>
      <c r="O375" s="41">
        <f t="shared" si="65"/>
        <v>1178155.6782629555</v>
      </c>
      <c r="P375" s="4"/>
      <c r="Q375" s="4"/>
      <c r="R375" s="4"/>
      <c r="S375" s="4"/>
      <c r="T375" s="4"/>
    </row>
    <row r="376" spans="1:20" s="34" customFormat="1" ht="15" x14ac:dyDescent="0.25">
      <c r="A376" s="33">
        <v>1851</v>
      </c>
      <c r="B376" s="34" t="s">
        <v>427</v>
      </c>
      <c r="C376">
        <v>31948</v>
      </c>
      <c r="D376" s="36">
        <v>2134</v>
      </c>
      <c r="E376" s="37">
        <f t="shared" si="56"/>
        <v>14970.946579194002</v>
      </c>
      <c r="F376" s="38">
        <f t="shared" si="57"/>
        <v>0.83865890593764991</v>
      </c>
      <c r="G376" s="39">
        <f t="shared" si="58"/>
        <v>1728.065283610593</v>
      </c>
      <c r="H376" s="39">
        <f t="shared" si="59"/>
        <v>383.25114362377133</v>
      </c>
      <c r="I376" s="37">
        <f t="shared" si="60"/>
        <v>2111.3164272343643</v>
      </c>
      <c r="J376" s="40">
        <f t="shared" si="61"/>
        <v>-211.49533750724561</v>
      </c>
      <c r="K376" s="37">
        <f t="shared" si="62"/>
        <v>1899.8210897271188</v>
      </c>
      <c r="L376" s="37">
        <f t="shared" si="63"/>
        <v>4505549.2557181334</v>
      </c>
      <c r="M376" s="37">
        <f t="shared" si="64"/>
        <v>4054218.2054776712</v>
      </c>
      <c r="N376" s="41">
        <f>'jan-mai'!M376</f>
        <v>3231292.4823076981</v>
      </c>
      <c r="O376" s="41">
        <f t="shared" si="65"/>
        <v>822925.72316997312</v>
      </c>
      <c r="P376" s="4"/>
      <c r="Q376" s="4"/>
      <c r="R376" s="4"/>
      <c r="S376" s="4"/>
      <c r="T376" s="4"/>
    </row>
    <row r="377" spans="1:20" s="34" customFormat="1" ht="15" x14ac:dyDescent="0.25">
      <c r="A377" s="33">
        <v>1852</v>
      </c>
      <c r="B377" s="34" t="s">
        <v>428</v>
      </c>
      <c r="C377">
        <v>15802</v>
      </c>
      <c r="D377" s="36">
        <v>1252</v>
      </c>
      <c r="E377" s="37">
        <f t="shared" si="56"/>
        <v>12621.405750798722</v>
      </c>
      <c r="F377" s="38">
        <f t="shared" si="57"/>
        <v>0.70703975078440839</v>
      </c>
      <c r="G377" s="39">
        <f t="shared" si="58"/>
        <v>3137.7897806477613</v>
      </c>
      <c r="H377" s="39">
        <f t="shared" si="59"/>
        <v>1205.5904335621194</v>
      </c>
      <c r="I377" s="37">
        <f t="shared" si="60"/>
        <v>4343.3802142098812</v>
      </c>
      <c r="J377" s="40">
        <f t="shared" si="61"/>
        <v>-211.49533750724561</v>
      </c>
      <c r="K377" s="37">
        <f t="shared" si="62"/>
        <v>4131.8848767026357</v>
      </c>
      <c r="L377" s="37">
        <f t="shared" si="63"/>
        <v>5437912.0281907711</v>
      </c>
      <c r="M377" s="37">
        <f t="shared" si="64"/>
        <v>5173119.8656316996</v>
      </c>
      <c r="N377" s="41">
        <f>'jan-mai'!M377</f>
        <v>4301149.1976800561</v>
      </c>
      <c r="O377" s="41">
        <f t="shared" si="65"/>
        <v>871970.66795164347</v>
      </c>
      <c r="P377" s="4"/>
      <c r="Q377" s="4"/>
      <c r="R377" s="4"/>
      <c r="S377" s="4"/>
      <c r="T377" s="4"/>
    </row>
    <row r="378" spans="1:20" s="34" customFormat="1" ht="15" x14ac:dyDescent="0.25">
      <c r="A378" s="33">
        <v>1853</v>
      </c>
      <c r="B378" s="34" t="s">
        <v>429</v>
      </c>
      <c r="C378">
        <v>18408</v>
      </c>
      <c r="D378" s="36">
        <v>1402</v>
      </c>
      <c r="E378" s="37">
        <f t="shared" si="56"/>
        <v>13129.814550641941</v>
      </c>
      <c r="F378" s="38">
        <f t="shared" si="57"/>
        <v>0.73552035256800941</v>
      </c>
      <c r="G378" s="39">
        <f t="shared" si="58"/>
        <v>2832.7445007418301</v>
      </c>
      <c r="H378" s="39">
        <f t="shared" si="59"/>
        <v>1027.6473536169929</v>
      </c>
      <c r="I378" s="37">
        <f t="shared" si="60"/>
        <v>3860.3918543588229</v>
      </c>
      <c r="J378" s="40">
        <f t="shared" si="61"/>
        <v>-211.49533750724561</v>
      </c>
      <c r="K378" s="37">
        <f t="shared" si="62"/>
        <v>3648.8965168515774</v>
      </c>
      <c r="L378" s="37">
        <f t="shared" si="63"/>
        <v>5412269.3798110699</v>
      </c>
      <c r="M378" s="37">
        <f t="shared" si="64"/>
        <v>5115752.9166259114</v>
      </c>
      <c r="N378" s="41">
        <f>'jan-mai'!M378</f>
        <v>4435621.8651337363</v>
      </c>
      <c r="O378" s="41">
        <f t="shared" si="65"/>
        <v>680131.05149217509</v>
      </c>
      <c r="P378" s="4"/>
      <c r="Q378" s="4"/>
      <c r="R378" s="4"/>
      <c r="S378" s="4"/>
      <c r="T378" s="4"/>
    </row>
    <row r="379" spans="1:20" s="34" customFormat="1" ht="15" x14ac:dyDescent="0.25">
      <c r="A379" s="33">
        <v>1854</v>
      </c>
      <c r="B379" s="34" t="s">
        <v>430</v>
      </c>
      <c r="C379">
        <v>30643</v>
      </c>
      <c r="D379" s="36">
        <v>2554</v>
      </c>
      <c r="E379" s="37">
        <f t="shared" si="56"/>
        <v>11998.042286609241</v>
      </c>
      <c r="F379" s="38">
        <f t="shared" si="57"/>
        <v>0.67211949252864767</v>
      </c>
      <c r="G379" s="39">
        <f t="shared" si="58"/>
        <v>3511.8078591614494</v>
      </c>
      <c r="H379" s="39">
        <f t="shared" si="59"/>
        <v>1423.7676460284374</v>
      </c>
      <c r="I379" s="37">
        <f t="shared" si="60"/>
        <v>4935.5755051898868</v>
      </c>
      <c r="J379" s="40">
        <f t="shared" si="61"/>
        <v>-211.49533750724561</v>
      </c>
      <c r="K379" s="37">
        <f t="shared" si="62"/>
        <v>4724.0801676826413</v>
      </c>
      <c r="L379" s="37">
        <f t="shared" si="63"/>
        <v>12605459.840254972</v>
      </c>
      <c r="M379" s="37">
        <f t="shared" si="64"/>
        <v>12065300.748261467</v>
      </c>
      <c r="N379" s="41">
        <f>'jan-mai'!M379</f>
        <v>10037605.951178005</v>
      </c>
      <c r="O379" s="41">
        <f t="shared" si="65"/>
        <v>2027694.7970834617</v>
      </c>
      <c r="P379" s="4"/>
      <c r="Q379" s="4"/>
      <c r="R379" s="4"/>
      <c r="S379" s="4"/>
      <c r="T379" s="4"/>
    </row>
    <row r="380" spans="1:20" s="34" customFormat="1" ht="15" x14ac:dyDescent="0.25">
      <c r="A380" s="33">
        <v>1856</v>
      </c>
      <c r="B380" s="34" t="s">
        <v>431</v>
      </c>
      <c r="C380">
        <v>10312</v>
      </c>
      <c r="D380" s="36">
        <v>535</v>
      </c>
      <c r="E380" s="37">
        <f t="shared" si="56"/>
        <v>19274.766355140186</v>
      </c>
      <c r="F380" s="38">
        <f t="shared" si="57"/>
        <v>1.079755002671045</v>
      </c>
      <c r="G380" s="39">
        <f t="shared" si="58"/>
        <v>-854.22658195711699</v>
      </c>
      <c r="H380" s="39">
        <f t="shared" si="59"/>
        <v>0</v>
      </c>
      <c r="I380" s="37">
        <f t="shared" si="60"/>
        <v>-854.22658195711699</v>
      </c>
      <c r="J380" s="40">
        <f t="shared" si="61"/>
        <v>-211.49533750724561</v>
      </c>
      <c r="K380" s="37">
        <f t="shared" si="62"/>
        <v>-1065.7219194643626</v>
      </c>
      <c r="L380" s="37">
        <f t="shared" si="63"/>
        <v>-457011.22134705761</v>
      </c>
      <c r="M380" s="37">
        <f t="shared" si="64"/>
        <v>-570161.22691343399</v>
      </c>
      <c r="N380" s="41">
        <f>'jan-mai'!M380</f>
        <v>-273831.48107050912</v>
      </c>
      <c r="O380" s="41">
        <f t="shared" si="65"/>
        <v>-296329.74584292487</v>
      </c>
      <c r="P380" s="4"/>
      <c r="Q380" s="4"/>
      <c r="R380" s="4"/>
      <c r="S380" s="4"/>
      <c r="T380" s="4"/>
    </row>
    <row r="381" spans="1:20" s="34" customFormat="1" ht="15" x14ac:dyDescent="0.25">
      <c r="A381" s="33">
        <v>1857</v>
      </c>
      <c r="B381" s="34" t="s">
        <v>432</v>
      </c>
      <c r="C381">
        <v>13247</v>
      </c>
      <c r="D381" s="36">
        <v>744</v>
      </c>
      <c r="E381" s="37">
        <f t="shared" si="56"/>
        <v>17805.107526881722</v>
      </c>
      <c r="F381" s="38">
        <f t="shared" si="57"/>
        <v>0.99742604247544941</v>
      </c>
      <c r="G381" s="39">
        <f t="shared" si="58"/>
        <v>27.56871499796107</v>
      </c>
      <c r="H381" s="39">
        <f t="shared" si="59"/>
        <v>0</v>
      </c>
      <c r="I381" s="37">
        <f t="shared" si="60"/>
        <v>27.56871499796107</v>
      </c>
      <c r="J381" s="40">
        <f t="shared" si="61"/>
        <v>-211.49533750724561</v>
      </c>
      <c r="K381" s="37">
        <f t="shared" si="62"/>
        <v>-183.92662250928453</v>
      </c>
      <c r="L381" s="37">
        <f t="shared" si="63"/>
        <v>20511.123958483036</v>
      </c>
      <c r="M381" s="37">
        <f t="shared" si="64"/>
        <v>-136841.4071469077</v>
      </c>
      <c r="N381" s="41">
        <f>'jan-mai'!M381</f>
        <v>-220793.31199338156</v>
      </c>
      <c r="O381" s="41">
        <f t="shared" si="65"/>
        <v>83951.904846473859</v>
      </c>
      <c r="P381" s="4"/>
      <c r="Q381" s="4"/>
      <c r="R381" s="4"/>
      <c r="S381" s="4"/>
      <c r="T381" s="4"/>
    </row>
    <row r="382" spans="1:20" s="34" customFormat="1" ht="15" x14ac:dyDescent="0.25">
      <c r="A382" s="33">
        <v>1859</v>
      </c>
      <c r="B382" s="34" t="s">
        <v>433</v>
      </c>
      <c r="C382">
        <v>21643</v>
      </c>
      <c r="D382" s="36">
        <v>1349</v>
      </c>
      <c r="E382" s="37">
        <f t="shared" si="56"/>
        <v>16043.736100815418</v>
      </c>
      <c r="F382" s="38">
        <f t="shared" si="57"/>
        <v>0.89875560601904381</v>
      </c>
      <c r="G382" s="39">
        <f t="shared" si="58"/>
        <v>1084.3915706377431</v>
      </c>
      <c r="H382" s="39">
        <f t="shared" si="59"/>
        <v>7.774811056275575</v>
      </c>
      <c r="I382" s="37">
        <f t="shared" si="60"/>
        <v>1092.1663816940188</v>
      </c>
      <c r="J382" s="40">
        <f t="shared" si="61"/>
        <v>-211.49533750724561</v>
      </c>
      <c r="K382" s="37">
        <f t="shared" si="62"/>
        <v>880.6710441867732</v>
      </c>
      <c r="L382" s="37">
        <f t="shared" si="63"/>
        <v>1473332.4489052314</v>
      </c>
      <c r="M382" s="37">
        <f t="shared" si="64"/>
        <v>1188025.238607957</v>
      </c>
      <c r="N382" s="41">
        <f>'jan-mai'!M382</f>
        <v>2008598.8559667682</v>
      </c>
      <c r="O382" s="41">
        <f t="shared" si="65"/>
        <v>-820573.6173588112</v>
      </c>
      <c r="P382" s="4"/>
      <c r="Q382" s="4"/>
      <c r="R382" s="4"/>
      <c r="S382" s="4"/>
      <c r="T382" s="4"/>
    </row>
    <row r="383" spans="1:20" s="34" customFormat="1" ht="15" x14ac:dyDescent="0.25">
      <c r="A383" s="33">
        <v>1860</v>
      </c>
      <c r="B383" s="34" t="s">
        <v>434</v>
      </c>
      <c r="C383">
        <v>162618</v>
      </c>
      <c r="D383" s="36">
        <v>11294</v>
      </c>
      <c r="E383" s="37">
        <f t="shared" si="56"/>
        <v>14398.61873561183</v>
      </c>
      <c r="F383" s="38">
        <f t="shared" si="57"/>
        <v>0.80659761705406352</v>
      </c>
      <c r="G383" s="39">
        <f t="shared" si="58"/>
        <v>2071.4619897598964</v>
      </c>
      <c r="H383" s="39">
        <f t="shared" si="59"/>
        <v>583.56588887753151</v>
      </c>
      <c r="I383" s="37">
        <f t="shared" si="60"/>
        <v>2655.0278786374279</v>
      </c>
      <c r="J383" s="40">
        <f t="shared" si="61"/>
        <v>-211.49533750724561</v>
      </c>
      <c r="K383" s="37">
        <f t="shared" si="62"/>
        <v>2443.5325411301824</v>
      </c>
      <c r="L383" s="37">
        <f t="shared" si="63"/>
        <v>29985884.861331109</v>
      </c>
      <c r="M383" s="37">
        <f t="shared" si="64"/>
        <v>27597256.51952428</v>
      </c>
      <c r="N383" s="41">
        <f>'jan-mai'!M383</f>
        <v>26195576.708145794</v>
      </c>
      <c r="O383" s="41">
        <f t="shared" si="65"/>
        <v>1401679.8113784865</v>
      </c>
      <c r="P383" s="4"/>
      <c r="Q383" s="4"/>
      <c r="R383" s="4"/>
      <c r="S383" s="4"/>
      <c r="T383" s="4"/>
    </row>
    <row r="384" spans="1:20" s="34" customFormat="1" ht="15" x14ac:dyDescent="0.25">
      <c r="A384" s="33">
        <v>1865</v>
      </c>
      <c r="B384" s="34" t="s">
        <v>435</v>
      </c>
      <c r="C384">
        <v>146336</v>
      </c>
      <c r="D384" s="36">
        <v>9444</v>
      </c>
      <c r="E384" s="37">
        <f t="shared" si="56"/>
        <v>15495.129182549766</v>
      </c>
      <c r="F384" s="38">
        <f t="shared" si="57"/>
        <v>0.86802314194747221</v>
      </c>
      <c r="G384" s="39">
        <f t="shared" si="58"/>
        <v>1413.5557215971344</v>
      </c>
      <c r="H384" s="39">
        <f t="shared" si="59"/>
        <v>199.78723244925376</v>
      </c>
      <c r="I384" s="37">
        <f t="shared" si="60"/>
        <v>1613.3429540463881</v>
      </c>
      <c r="J384" s="40">
        <f t="shared" si="61"/>
        <v>-211.49533750724561</v>
      </c>
      <c r="K384" s="37">
        <f t="shared" si="62"/>
        <v>1401.8476165391426</v>
      </c>
      <c r="L384" s="37">
        <f t="shared" si="63"/>
        <v>15236410.858014088</v>
      </c>
      <c r="M384" s="37">
        <f t="shared" si="64"/>
        <v>13239048.890595661</v>
      </c>
      <c r="N384" s="41">
        <f>'jan-mai'!M384</f>
        <v>13441397.142883737</v>
      </c>
      <c r="O384" s="41">
        <f t="shared" si="65"/>
        <v>-202348.25228807516</v>
      </c>
      <c r="P384" s="4"/>
      <c r="Q384" s="4"/>
      <c r="R384" s="4"/>
      <c r="S384" s="4"/>
      <c r="T384" s="4"/>
    </row>
    <row r="385" spans="1:20" s="34" customFormat="1" ht="15" x14ac:dyDescent="0.25">
      <c r="A385" s="33">
        <v>1866</v>
      </c>
      <c r="B385" s="34" t="s">
        <v>436</v>
      </c>
      <c r="C385">
        <v>117832</v>
      </c>
      <c r="D385" s="36">
        <v>8009</v>
      </c>
      <c r="E385" s="37">
        <f t="shared" si="56"/>
        <v>14712.448495442626</v>
      </c>
      <c r="F385" s="38">
        <f t="shared" si="57"/>
        <v>0.82417807675566646</v>
      </c>
      <c r="G385" s="39">
        <f t="shared" si="58"/>
        <v>1883.1641338614186</v>
      </c>
      <c r="H385" s="39">
        <f t="shared" si="59"/>
        <v>473.72547293675285</v>
      </c>
      <c r="I385" s="37">
        <f t="shared" si="60"/>
        <v>2356.8896067981714</v>
      </c>
      <c r="J385" s="40">
        <f t="shared" si="61"/>
        <v>-211.49533750724561</v>
      </c>
      <c r="K385" s="37">
        <f t="shared" si="62"/>
        <v>2145.3942692909259</v>
      </c>
      <c r="L385" s="37">
        <f t="shared" si="63"/>
        <v>18876328.860846553</v>
      </c>
      <c r="M385" s="37">
        <f t="shared" si="64"/>
        <v>17182462.702751026</v>
      </c>
      <c r="N385" s="41">
        <f>'jan-mai'!M385</f>
        <v>14383705.290910199</v>
      </c>
      <c r="O385" s="41">
        <f t="shared" si="65"/>
        <v>2798757.4118408263</v>
      </c>
      <c r="P385" s="4"/>
      <c r="Q385" s="4"/>
      <c r="R385" s="4"/>
      <c r="S385" s="4"/>
      <c r="T385" s="4"/>
    </row>
    <row r="386" spans="1:20" s="34" customFormat="1" ht="15" x14ac:dyDescent="0.25">
      <c r="A386" s="33">
        <v>1867</v>
      </c>
      <c r="B386" s="34" t="s">
        <v>192</v>
      </c>
      <c r="C386">
        <v>32900</v>
      </c>
      <c r="D386" s="36">
        <v>2624</v>
      </c>
      <c r="E386" s="37">
        <f t="shared" si="56"/>
        <v>12538.109756097561</v>
      </c>
      <c r="F386" s="38">
        <f t="shared" si="57"/>
        <v>0.70237358439235487</v>
      </c>
      <c r="G386" s="39">
        <f t="shared" si="58"/>
        <v>3187.7673774684577</v>
      </c>
      <c r="H386" s="39">
        <f t="shared" si="59"/>
        <v>1234.7440317075254</v>
      </c>
      <c r="I386" s="37">
        <f t="shared" si="60"/>
        <v>4422.5114091759833</v>
      </c>
      <c r="J386" s="40">
        <f t="shared" si="61"/>
        <v>-211.49533750724561</v>
      </c>
      <c r="K386" s="37">
        <f t="shared" si="62"/>
        <v>4211.0160716687378</v>
      </c>
      <c r="L386" s="37">
        <f t="shared" si="63"/>
        <v>11604669.93767778</v>
      </c>
      <c r="M386" s="37">
        <f t="shared" si="64"/>
        <v>11049706.172058769</v>
      </c>
      <c r="N386" s="41">
        <f>'jan-mai'!M386</f>
        <v>10019166.529323056</v>
      </c>
      <c r="O386" s="41">
        <f t="shared" si="65"/>
        <v>1030539.6427357122</v>
      </c>
      <c r="P386" s="4"/>
      <c r="Q386" s="4"/>
      <c r="R386" s="4"/>
      <c r="S386" s="4"/>
      <c r="T386" s="4"/>
    </row>
    <row r="387" spans="1:20" s="34" customFormat="1" ht="15" x14ac:dyDescent="0.25">
      <c r="A387" s="33">
        <v>1868</v>
      </c>
      <c r="B387" s="34" t="s">
        <v>437</v>
      </c>
      <c r="C387">
        <v>71020</v>
      </c>
      <c r="D387" s="36">
        <v>4580</v>
      </c>
      <c r="E387" s="37">
        <f t="shared" si="56"/>
        <v>15506.550218340612</v>
      </c>
      <c r="F387" s="38">
        <f t="shared" si="57"/>
        <v>0.8686629380572477</v>
      </c>
      <c r="G387" s="39">
        <f t="shared" si="58"/>
        <v>1406.7031001226273</v>
      </c>
      <c r="H387" s="39">
        <f t="shared" si="59"/>
        <v>195.789869922458</v>
      </c>
      <c r="I387" s="37">
        <f t="shared" si="60"/>
        <v>1602.4929700450853</v>
      </c>
      <c r="J387" s="40">
        <f t="shared" si="61"/>
        <v>-211.49533750724561</v>
      </c>
      <c r="K387" s="37">
        <f t="shared" si="62"/>
        <v>1390.9976325378398</v>
      </c>
      <c r="L387" s="37">
        <f t="shared" si="63"/>
        <v>7339417.8028064901</v>
      </c>
      <c r="M387" s="37">
        <f t="shared" si="64"/>
        <v>6370769.157023306</v>
      </c>
      <c r="N387" s="41">
        <f>'jan-mai'!M387</f>
        <v>7870242.1129190493</v>
      </c>
      <c r="O387" s="41">
        <f t="shared" si="65"/>
        <v>-1499472.9558957433</v>
      </c>
      <c r="P387" s="4"/>
      <c r="Q387" s="4"/>
      <c r="R387" s="4"/>
      <c r="S387" s="4"/>
      <c r="T387" s="4"/>
    </row>
    <row r="388" spans="1:20" s="34" customFormat="1" ht="15" x14ac:dyDescent="0.25">
      <c r="A388" s="33">
        <v>1870</v>
      </c>
      <c r="B388" s="34" t="s">
        <v>438</v>
      </c>
      <c r="C388">
        <v>149800</v>
      </c>
      <c r="D388" s="36">
        <v>10378</v>
      </c>
      <c r="E388" s="37">
        <f t="shared" si="56"/>
        <v>14434.380420119483</v>
      </c>
      <c r="F388" s="38">
        <f t="shared" si="57"/>
        <v>0.80860095432101742</v>
      </c>
      <c r="G388" s="39">
        <f t="shared" si="58"/>
        <v>2050.0049790553044</v>
      </c>
      <c r="H388" s="39">
        <f t="shared" si="59"/>
        <v>571.04929929985281</v>
      </c>
      <c r="I388" s="37">
        <f t="shared" si="60"/>
        <v>2621.0542783551573</v>
      </c>
      <c r="J388" s="40">
        <f t="shared" si="61"/>
        <v>-211.49533750724561</v>
      </c>
      <c r="K388" s="37">
        <f t="shared" si="62"/>
        <v>2409.5589408479118</v>
      </c>
      <c r="L388" s="37">
        <f t="shared" si="63"/>
        <v>27201301.300769821</v>
      </c>
      <c r="M388" s="37">
        <f t="shared" si="64"/>
        <v>25006402.688119628</v>
      </c>
      <c r="N388" s="41">
        <f>'jan-mai'!M388</f>
        <v>20725958.285562001</v>
      </c>
      <c r="O388" s="41">
        <f t="shared" si="65"/>
        <v>4280444.4025576264</v>
      </c>
      <c r="P388" s="4"/>
      <c r="Q388" s="4"/>
      <c r="R388" s="4"/>
      <c r="S388" s="4"/>
      <c r="T388" s="4"/>
    </row>
    <row r="389" spans="1:20" s="34" customFormat="1" ht="15" x14ac:dyDescent="0.25">
      <c r="A389" s="33">
        <v>1871</v>
      </c>
      <c r="B389" s="34" t="s">
        <v>439</v>
      </c>
      <c r="C389">
        <v>72186</v>
      </c>
      <c r="D389" s="36">
        <v>4908</v>
      </c>
      <c r="E389" s="37">
        <f t="shared" si="56"/>
        <v>14707.823960880196</v>
      </c>
      <c r="F389" s="38">
        <f t="shared" si="57"/>
        <v>0.82391901450625671</v>
      </c>
      <c r="G389" s="39">
        <f t="shared" si="58"/>
        <v>1885.9388545988768</v>
      </c>
      <c r="H389" s="39">
        <f t="shared" si="59"/>
        <v>475.3440600336034</v>
      </c>
      <c r="I389" s="37">
        <f t="shared" si="60"/>
        <v>2361.2829146324802</v>
      </c>
      <c r="J389" s="40">
        <f t="shared" si="61"/>
        <v>-211.49533750724561</v>
      </c>
      <c r="K389" s="37">
        <f t="shared" si="62"/>
        <v>2149.7875771252347</v>
      </c>
      <c r="L389" s="37">
        <f t="shared" si="63"/>
        <v>11589176.545016212</v>
      </c>
      <c r="M389" s="37">
        <f t="shared" si="64"/>
        <v>10551157.428530652</v>
      </c>
      <c r="N389" s="41">
        <f>'jan-mai'!M389</f>
        <v>8577931.6790844332</v>
      </c>
      <c r="O389" s="41">
        <f t="shared" si="65"/>
        <v>1973225.7494462188</v>
      </c>
      <c r="P389" s="4"/>
      <c r="Q389" s="4"/>
      <c r="R389" s="4"/>
      <c r="S389" s="4"/>
      <c r="T389" s="4"/>
    </row>
    <row r="390" spans="1:20" s="34" customFormat="1" ht="15" x14ac:dyDescent="0.25">
      <c r="A390" s="33">
        <v>1874</v>
      </c>
      <c r="B390" s="34" t="s">
        <v>440</v>
      </c>
      <c r="C390">
        <v>18645</v>
      </c>
      <c r="D390" s="36">
        <v>1073</v>
      </c>
      <c r="E390" s="37">
        <f t="shared" si="56"/>
        <v>17376.514445479963</v>
      </c>
      <c r="F390" s="38">
        <f t="shared" si="57"/>
        <v>0.97341664515114223</v>
      </c>
      <c r="G390" s="39">
        <f t="shared" si="58"/>
        <v>284.72456383901664</v>
      </c>
      <c r="H390" s="39">
        <f t="shared" si="59"/>
        <v>0</v>
      </c>
      <c r="I390" s="37">
        <f t="shared" si="60"/>
        <v>284.72456383901664</v>
      </c>
      <c r="J390" s="40">
        <f t="shared" si="61"/>
        <v>-211.49533750724561</v>
      </c>
      <c r="K390" s="37">
        <f t="shared" si="62"/>
        <v>73.229226331771031</v>
      </c>
      <c r="L390" s="37">
        <f t="shared" si="63"/>
        <v>305509.45699926483</v>
      </c>
      <c r="M390" s="37">
        <f t="shared" si="64"/>
        <v>78574.959853990309</v>
      </c>
      <c r="N390" s="41">
        <f>'jan-mai'!M390</f>
        <v>805127.14785199694</v>
      </c>
      <c r="O390" s="41">
        <f t="shared" si="65"/>
        <v>-726552.18799800659</v>
      </c>
      <c r="P390" s="4"/>
      <c r="Q390" s="4"/>
      <c r="R390" s="4"/>
      <c r="S390" s="4"/>
      <c r="T390" s="4"/>
    </row>
    <row r="391" spans="1:20" s="34" customFormat="1" ht="15" x14ac:dyDescent="0.25">
      <c r="A391" s="33">
        <v>1902</v>
      </c>
      <c r="B391" s="34" t="s">
        <v>441</v>
      </c>
      <c r="C391">
        <v>1315167</v>
      </c>
      <c r="D391" s="36">
        <v>74541</v>
      </c>
      <c r="E391" s="37">
        <f t="shared" si="56"/>
        <v>17643.538455346723</v>
      </c>
      <c r="F391" s="38">
        <f t="shared" si="57"/>
        <v>0.9883750890136811</v>
      </c>
      <c r="G391" s="39">
        <f t="shared" si="58"/>
        <v>124.5101579189606</v>
      </c>
      <c r="H391" s="39">
        <f t="shared" si="59"/>
        <v>0</v>
      </c>
      <c r="I391" s="37">
        <f t="shared" si="60"/>
        <v>124.5101579189606</v>
      </c>
      <c r="J391" s="40">
        <f t="shared" si="61"/>
        <v>-211.49533750724561</v>
      </c>
      <c r="K391" s="37">
        <f t="shared" si="62"/>
        <v>-86.985179588285007</v>
      </c>
      <c r="L391" s="37">
        <f t="shared" si="63"/>
        <v>9281111.6814372428</v>
      </c>
      <c r="M391" s="37">
        <f t="shared" si="64"/>
        <v>-6483962.2716903528</v>
      </c>
      <c r="N391" s="41">
        <f>'jan-mai'!M391</f>
        <v>-3048522.6737884851</v>
      </c>
      <c r="O391" s="41">
        <f t="shared" si="65"/>
        <v>-3435439.5979018677</v>
      </c>
      <c r="P391" s="4"/>
      <c r="Q391" s="4"/>
      <c r="R391" s="4"/>
      <c r="S391" s="4"/>
      <c r="T391" s="4"/>
    </row>
    <row r="392" spans="1:20" s="34" customFormat="1" ht="15" x14ac:dyDescent="0.25">
      <c r="A392" s="33">
        <v>1903</v>
      </c>
      <c r="B392" s="34" t="s">
        <v>442</v>
      </c>
      <c r="C392">
        <v>385859</v>
      </c>
      <c r="D392" s="36">
        <v>24845</v>
      </c>
      <c r="E392" s="37">
        <f t="shared" si="56"/>
        <v>15530.65003018716</v>
      </c>
      <c r="F392" s="38">
        <f t="shared" si="57"/>
        <v>0.87001298775047275</v>
      </c>
      <c r="G392" s="39">
        <f t="shared" si="58"/>
        <v>1392.2432130146983</v>
      </c>
      <c r="H392" s="39">
        <f t="shared" si="59"/>
        <v>187.35493577616597</v>
      </c>
      <c r="I392" s="37">
        <f t="shared" si="60"/>
        <v>1579.5981487908643</v>
      </c>
      <c r="J392" s="40">
        <f t="shared" si="61"/>
        <v>-211.49533750724561</v>
      </c>
      <c r="K392" s="37">
        <f t="shared" si="62"/>
        <v>1368.1028112836188</v>
      </c>
      <c r="L392" s="37">
        <f t="shared" si="63"/>
        <v>39245116.006709024</v>
      </c>
      <c r="M392" s="37">
        <f t="shared" si="64"/>
        <v>33990514.346341513</v>
      </c>
      <c r="N392" s="41">
        <f>'jan-mai'!M392</f>
        <v>30561779.48591131</v>
      </c>
      <c r="O392" s="41">
        <f t="shared" si="65"/>
        <v>3428734.8604302034</v>
      </c>
      <c r="P392" s="4"/>
      <c r="Q392" s="4"/>
      <c r="R392" s="4"/>
      <c r="S392" s="4"/>
      <c r="T392" s="4"/>
    </row>
    <row r="393" spans="1:20" s="34" customFormat="1" ht="15" x14ac:dyDescent="0.25">
      <c r="A393" s="33">
        <v>1911</v>
      </c>
      <c r="B393" s="34" t="s">
        <v>443</v>
      </c>
      <c r="C393">
        <v>40377</v>
      </c>
      <c r="D393" s="36">
        <v>2986</v>
      </c>
      <c r="E393" s="37">
        <f t="shared" ref="E393:E433" si="66">(C393*1000)/D393</f>
        <v>13522.103148024113</v>
      </c>
      <c r="F393" s="38">
        <f t="shared" ref="F393:F433" si="67">IF(ISNUMBER(C393),E393/E$435,"")</f>
        <v>0.75749600548694862</v>
      </c>
      <c r="G393" s="39">
        <f t="shared" ref="G393:G433" si="68">(E$435-E393)*0.6</f>
        <v>2597.3713423125268</v>
      </c>
      <c r="H393" s="39">
        <f t="shared" ref="H393:H433" si="69">IF(E393&gt;=E$435*0.9,0,IF(E393&lt;0.9*E$435,(E$435*0.9-E393)*0.35))</f>
        <v>890.34634453323258</v>
      </c>
      <c r="I393" s="37">
        <f t="shared" ref="I393:I433" si="70">G393+H393</f>
        <v>3487.7176868457595</v>
      </c>
      <c r="J393" s="40">
        <f t="shared" ref="J393:J433" si="71">I$437</f>
        <v>-211.49533750724561</v>
      </c>
      <c r="K393" s="37">
        <f t="shared" ref="K393:K433" si="72">I393+J393</f>
        <v>3276.2223493385141</v>
      </c>
      <c r="L393" s="37">
        <f t="shared" ref="L393:L433" si="73">(I393*D393)</f>
        <v>10414325.012921438</v>
      </c>
      <c r="M393" s="37">
        <f t="shared" ref="M393:M433" si="74">(K393*D393)</f>
        <v>9782799.9351248033</v>
      </c>
      <c r="N393" s="41">
        <f>'jan-mai'!M393</f>
        <v>8194781.2334446069</v>
      </c>
      <c r="O393" s="41">
        <f t="shared" ref="O393:O433" si="75">M393-N393</f>
        <v>1588018.7016801964</v>
      </c>
      <c r="P393" s="4"/>
      <c r="Q393" s="4"/>
      <c r="R393" s="4"/>
      <c r="S393" s="4"/>
      <c r="T393" s="4"/>
    </row>
    <row r="394" spans="1:20" s="34" customFormat="1" ht="15" x14ac:dyDescent="0.25">
      <c r="A394" s="33">
        <v>1913</v>
      </c>
      <c r="B394" s="34" t="s">
        <v>444</v>
      </c>
      <c r="C394">
        <v>42426</v>
      </c>
      <c r="D394" s="36">
        <v>3048</v>
      </c>
      <c r="E394" s="37">
        <f t="shared" si="66"/>
        <v>13919.291338582678</v>
      </c>
      <c r="F394" s="38">
        <f t="shared" si="67"/>
        <v>0.77974612919042485</v>
      </c>
      <c r="G394" s="39">
        <f t="shared" si="68"/>
        <v>2359.0584279773875</v>
      </c>
      <c r="H394" s="39">
        <f t="shared" si="69"/>
        <v>751.33047783773475</v>
      </c>
      <c r="I394" s="37">
        <f t="shared" si="70"/>
        <v>3110.3889058151221</v>
      </c>
      <c r="J394" s="40">
        <f t="shared" si="71"/>
        <v>-211.49533750724561</v>
      </c>
      <c r="K394" s="37">
        <f t="shared" si="72"/>
        <v>2898.8935683078766</v>
      </c>
      <c r="L394" s="37">
        <f t="shared" si="73"/>
        <v>9480465.3849244919</v>
      </c>
      <c r="M394" s="37">
        <f t="shared" si="74"/>
        <v>8835827.5962024089</v>
      </c>
      <c r="N394" s="41">
        <f>'jan-mai'!M394</f>
        <v>7630000.6026587952</v>
      </c>
      <c r="O394" s="41">
        <f t="shared" si="75"/>
        <v>1205826.9935436137</v>
      </c>
      <c r="P394" s="4"/>
      <c r="Q394" s="4"/>
      <c r="R394" s="4"/>
      <c r="S394" s="4"/>
      <c r="T394" s="4"/>
    </row>
    <row r="395" spans="1:20" s="34" customFormat="1" ht="15" x14ac:dyDescent="0.25">
      <c r="A395" s="33">
        <v>1917</v>
      </c>
      <c r="B395" s="34" t="s">
        <v>445</v>
      </c>
      <c r="C395">
        <v>20734</v>
      </c>
      <c r="D395" s="36">
        <v>1394</v>
      </c>
      <c r="E395" s="37">
        <f t="shared" si="66"/>
        <v>14873.744619799139</v>
      </c>
      <c r="F395" s="38">
        <f t="shared" si="67"/>
        <v>0.83321373996301584</v>
      </c>
      <c r="G395" s="39">
        <f t="shared" si="68"/>
        <v>1786.3864592475106</v>
      </c>
      <c r="H395" s="39">
        <f t="shared" si="69"/>
        <v>417.27182941197321</v>
      </c>
      <c r="I395" s="37">
        <f t="shared" si="70"/>
        <v>2203.6582886594838</v>
      </c>
      <c r="J395" s="40">
        <f t="shared" si="71"/>
        <v>-211.49533750724561</v>
      </c>
      <c r="K395" s="37">
        <f t="shared" si="72"/>
        <v>1992.1629511522383</v>
      </c>
      <c r="L395" s="37">
        <f t="shared" si="73"/>
        <v>3071899.6543913204</v>
      </c>
      <c r="M395" s="37">
        <f t="shared" si="74"/>
        <v>2777075.1539062201</v>
      </c>
      <c r="N395" s="41">
        <f>'jan-mai'!M395</f>
        <v>2148880.6562028737</v>
      </c>
      <c r="O395" s="41">
        <f t="shared" si="75"/>
        <v>628194.49770334642</v>
      </c>
      <c r="P395" s="4"/>
      <c r="Q395" s="4"/>
      <c r="R395" s="4"/>
      <c r="S395" s="4"/>
      <c r="T395" s="4"/>
    </row>
    <row r="396" spans="1:20" s="34" customFormat="1" ht="15" x14ac:dyDescent="0.25">
      <c r="A396" s="33">
        <v>1919</v>
      </c>
      <c r="B396" s="34" t="s">
        <v>446</v>
      </c>
      <c r="C396">
        <v>14099</v>
      </c>
      <c r="D396" s="36">
        <v>1121</v>
      </c>
      <c r="E396" s="37">
        <f t="shared" si="66"/>
        <v>12577.163247100803</v>
      </c>
      <c r="F396" s="38">
        <f t="shared" si="67"/>
        <v>0.70456132568610463</v>
      </c>
      <c r="G396" s="39">
        <f t="shared" si="68"/>
        <v>3164.3352828665124</v>
      </c>
      <c r="H396" s="39">
        <f t="shared" si="69"/>
        <v>1221.0753098563907</v>
      </c>
      <c r="I396" s="37">
        <f t="shared" si="70"/>
        <v>4385.4105927229029</v>
      </c>
      <c r="J396" s="40">
        <f t="shared" si="71"/>
        <v>-211.49533750724561</v>
      </c>
      <c r="K396" s="37">
        <f t="shared" si="72"/>
        <v>4173.9152552156575</v>
      </c>
      <c r="L396" s="37">
        <f t="shared" si="73"/>
        <v>4916045.2744423738</v>
      </c>
      <c r="M396" s="37">
        <f t="shared" si="74"/>
        <v>4678959.0010967515</v>
      </c>
      <c r="N396" s="41">
        <f>'jan-mai'!M396</f>
        <v>4322574.4014371745</v>
      </c>
      <c r="O396" s="41">
        <f t="shared" si="75"/>
        <v>356384.59965957701</v>
      </c>
      <c r="P396" s="4"/>
      <c r="Q396" s="4"/>
      <c r="R396" s="4"/>
      <c r="S396" s="4"/>
      <c r="T396" s="4"/>
    </row>
    <row r="397" spans="1:20" s="34" customFormat="1" ht="15" x14ac:dyDescent="0.25">
      <c r="A397" s="33">
        <v>1920</v>
      </c>
      <c r="B397" s="34" t="s">
        <v>447</v>
      </c>
      <c r="C397">
        <v>11977</v>
      </c>
      <c r="D397" s="36">
        <v>1076</v>
      </c>
      <c r="E397" s="37">
        <f t="shared" si="66"/>
        <v>11131.040892193309</v>
      </c>
      <c r="F397" s="38">
        <f t="shared" si="67"/>
        <v>0.6235508574700066</v>
      </c>
      <c r="G397" s="39">
        <f t="shared" si="68"/>
        <v>4032.0086958110091</v>
      </c>
      <c r="H397" s="39">
        <f t="shared" si="69"/>
        <v>1727.218134074014</v>
      </c>
      <c r="I397" s="37">
        <f t="shared" si="70"/>
        <v>5759.2268298850231</v>
      </c>
      <c r="J397" s="40">
        <f t="shared" si="71"/>
        <v>-211.49533750724561</v>
      </c>
      <c r="K397" s="37">
        <f t="shared" si="72"/>
        <v>5547.7314923777776</v>
      </c>
      <c r="L397" s="37">
        <f t="shared" si="73"/>
        <v>6196928.0689562848</v>
      </c>
      <c r="M397" s="37">
        <f t="shared" si="74"/>
        <v>5969359.0857984889</v>
      </c>
      <c r="N397" s="41">
        <f>'jan-mai'!M397</f>
        <v>4890992.6012010695</v>
      </c>
      <c r="O397" s="41">
        <f t="shared" si="75"/>
        <v>1078366.4845974194</v>
      </c>
      <c r="P397" s="4"/>
      <c r="Q397" s="4"/>
      <c r="R397" s="4"/>
      <c r="S397" s="4"/>
      <c r="T397" s="4"/>
    </row>
    <row r="398" spans="1:20" s="34" customFormat="1" ht="15" x14ac:dyDescent="0.25">
      <c r="A398" s="33">
        <v>1922</v>
      </c>
      <c r="B398" s="34" t="s">
        <v>448</v>
      </c>
      <c r="C398">
        <v>72998</v>
      </c>
      <c r="D398" s="36">
        <v>3994</v>
      </c>
      <c r="E398" s="37">
        <f t="shared" si="66"/>
        <v>18276.91537305959</v>
      </c>
      <c r="F398" s="38">
        <f t="shared" si="67"/>
        <v>1.0238562918918916</v>
      </c>
      <c r="G398" s="39">
        <f t="shared" si="68"/>
        <v>-255.51599270875957</v>
      </c>
      <c r="H398" s="39">
        <f t="shared" si="69"/>
        <v>0</v>
      </c>
      <c r="I398" s="37">
        <f t="shared" si="70"/>
        <v>-255.51599270875957</v>
      </c>
      <c r="J398" s="40">
        <f t="shared" si="71"/>
        <v>-211.49533750724561</v>
      </c>
      <c r="K398" s="37">
        <f t="shared" si="72"/>
        <v>-467.01133021600515</v>
      </c>
      <c r="L398" s="37">
        <f t="shared" si="73"/>
        <v>-1020530.8748787857</v>
      </c>
      <c r="M398" s="37">
        <f t="shared" si="74"/>
        <v>-1865243.2528827246</v>
      </c>
      <c r="N398" s="41">
        <f>'jan-mai'!M398</f>
        <v>-3432788.2904590927</v>
      </c>
      <c r="O398" s="41">
        <f t="shared" si="75"/>
        <v>1567545.0375763681</v>
      </c>
      <c r="P398" s="4"/>
      <c r="Q398" s="4"/>
      <c r="R398" s="4"/>
      <c r="S398" s="4"/>
      <c r="T398" s="4"/>
    </row>
    <row r="399" spans="1:20" s="34" customFormat="1" ht="15" x14ac:dyDescent="0.25">
      <c r="A399" s="33">
        <v>1923</v>
      </c>
      <c r="B399" s="34" t="s">
        <v>449</v>
      </c>
      <c r="C399">
        <v>30562</v>
      </c>
      <c r="D399" s="36">
        <v>2220</v>
      </c>
      <c r="E399" s="37">
        <f t="shared" si="66"/>
        <v>13766.666666666666</v>
      </c>
      <c r="F399" s="38">
        <f t="shared" si="67"/>
        <v>0.77119623291692774</v>
      </c>
      <c r="G399" s="39">
        <f t="shared" si="68"/>
        <v>2450.6332311269948</v>
      </c>
      <c r="H399" s="39">
        <f t="shared" si="69"/>
        <v>804.7491130083389</v>
      </c>
      <c r="I399" s="37">
        <f t="shared" si="70"/>
        <v>3255.3823441353338</v>
      </c>
      <c r="J399" s="40">
        <f t="shared" si="71"/>
        <v>-211.49533750724561</v>
      </c>
      <c r="K399" s="37">
        <f t="shared" si="72"/>
        <v>3043.8870066280883</v>
      </c>
      <c r="L399" s="37">
        <f t="shared" si="73"/>
        <v>7226948.8039804408</v>
      </c>
      <c r="M399" s="37">
        <f t="shared" si="74"/>
        <v>6757429.1547143562</v>
      </c>
      <c r="N399" s="41">
        <f>'jan-mai'!M399</f>
        <v>5370485.4783144761</v>
      </c>
      <c r="O399" s="41">
        <f t="shared" si="75"/>
        <v>1386943.6763998801</v>
      </c>
      <c r="P399" s="4"/>
      <c r="Q399" s="4"/>
      <c r="R399" s="4"/>
      <c r="S399" s="4"/>
      <c r="T399" s="4"/>
    </row>
    <row r="400" spans="1:20" s="34" customFormat="1" ht="15" x14ac:dyDescent="0.25">
      <c r="A400" s="33">
        <v>1924</v>
      </c>
      <c r="B400" s="34" t="s">
        <v>450</v>
      </c>
      <c r="C400">
        <v>114859</v>
      </c>
      <c r="D400" s="36">
        <v>6781</v>
      </c>
      <c r="E400" s="37">
        <f t="shared" si="66"/>
        <v>16938.357174458044</v>
      </c>
      <c r="F400" s="38">
        <f t="shared" si="67"/>
        <v>0.94887147056247889</v>
      </c>
      <c r="G400" s="39">
        <f t="shared" si="68"/>
        <v>547.6189264521679</v>
      </c>
      <c r="H400" s="39">
        <f t="shared" si="69"/>
        <v>0</v>
      </c>
      <c r="I400" s="37">
        <f t="shared" si="70"/>
        <v>547.6189264521679</v>
      </c>
      <c r="J400" s="40">
        <f t="shared" si="71"/>
        <v>-211.49533750724561</v>
      </c>
      <c r="K400" s="37">
        <f t="shared" si="72"/>
        <v>336.12358894492229</v>
      </c>
      <c r="L400" s="37">
        <f t="shared" si="73"/>
        <v>3713403.9402721506</v>
      </c>
      <c r="M400" s="37">
        <f t="shared" si="74"/>
        <v>2279254.0566355181</v>
      </c>
      <c r="N400" s="41">
        <f>'jan-mai'!M400</f>
        <v>1303997.2464689286</v>
      </c>
      <c r="O400" s="41">
        <f t="shared" si="75"/>
        <v>975256.81016658945</v>
      </c>
      <c r="P400" s="4"/>
      <c r="Q400" s="4"/>
      <c r="R400" s="4"/>
      <c r="S400" s="4"/>
      <c r="T400" s="4"/>
    </row>
    <row r="401" spans="1:20" s="34" customFormat="1" ht="15" x14ac:dyDescent="0.25">
      <c r="A401" s="33">
        <v>1925</v>
      </c>
      <c r="B401" s="34" t="s">
        <v>451</v>
      </c>
      <c r="C401">
        <v>49889</v>
      </c>
      <c r="D401" s="36">
        <v>3496</v>
      </c>
      <c r="E401" s="37">
        <f t="shared" si="66"/>
        <v>14270.308924485125</v>
      </c>
      <c r="F401" s="38">
        <f t="shared" si="67"/>
        <v>0.79940981732133731</v>
      </c>
      <c r="G401" s="39">
        <f t="shared" si="68"/>
        <v>2148.4478764359192</v>
      </c>
      <c r="H401" s="39">
        <f t="shared" si="69"/>
        <v>628.47432277187818</v>
      </c>
      <c r="I401" s="37">
        <f t="shared" si="70"/>
        <v>2776.9221992077973</v>
      </c>
      <c r="J401" s="40">
        <f t="shared" si="71"/>
        <v>-211.49533750724561</v>
      </c>
      <c r="K401" s="37">
        <f t="shared" si="72"/>
        <v>2565.4268617005519</v>
      </c>
      <c r="L401" s="37">
        <f t="shared" si="73"/>
        <v>9708120.0084304586</v>
      </c>
      <c r="M401" s="37">
        <f t="shared" si="74"/>
        <v>8968732.3085051291</v>
      </c>
      <c r="N401" s="41">
        <f>'jan-mai'!M401</f>
        <v>7773808.3027871167</v>
      </c>
      <c r="O401" s="41">
        <f t="shared" si="75"/>
        <v>1194924.0057180123</v>
      </c>
      <c r="P401" s="4"/>
      <c r="Q401" s="4"/>
      <c r="R401" s="4"/>
      <c r="S401" s="4"/>
      <c r="T401" s="4"/>
    </row>
    <row r="402" spans="1:20" s="34" customFormat="1" ht="15" x14ac:dyDescent="0.25">
      <c r="A402" s="33">
        <v>1926</v>
      </c>
      <c r="B402" s="34" t="s">
        <v>452</v>
      </c>
      <c r="C402">
        <v>14660</v>
      </c>
      <c r="D402" s="36">
        <v>1138</v>
      </c>
      <c r="E402" s="37">
        <f t="shared" si="66"/>
        <v>12882.249560632688</v>
      </c>
      <c r="F402" s="38">
        <f t="shared" si="67"/>
        <v>0.72165198542293052</v>
      </c>
      <c r="G402" s="39">
        <f t="shared" si="68"/>
        <v>2981.2834947473812</v>
      </c>
      <c r="H402" s="39">
        <f t="shared" si="69"/>
        <v>1114.2951001202309</v>
      </c>
      <c r="I402" s="37">
        <f t="shared" si="70"/>
        <v>4095.5785948676121</v>
      </c>
      <c r="J402" s="40">
        <f t="shared" si="71"/>
        <v>-211.49533750724561</v>
      </c>
      <c r="K402" s="37">
        <f t="shared" si="72"/>
        <v>3884.0832573603666</v>
      </c>
      <c r="L402" s="37">
        <f t="shared" si="73"/>
        <v>4660768.4409593428</v>
      </c>
      <c r="M402" s="37">
        <f t="shared" si="74"/>
        <v>4420086.7468760973</v>
      </c>
      <c r="N402" s="41">
        <f>'jan-mai'!M402</f>
        <v>3955711.9704152578</v>
      </c>
      <c r="O402" s="41">
        <f t="shared" si="75"/>
        <v>464374.77646083944</v>
      </c>
      <c r="P402" s="4"/>
      <c r="Q402" s="4"/>
      <c r="R402" s="4"/>
      <c r="S402" s="4"/>
      <c r="T402" s="4"/>
    </row>
    <row r="403" spans="1:20" s="34" customFormat="1" ht="15" x14ac:dyDescent="0.25">
      <c r="A403" s="33">
        <v>1927</v>
      </c>
      <c r="B403" s="34" t="s">
        <v>453</v>
      </c>
      <c r="C403">
        <v>19846</v>
      </c>
      <c r="D403" s="36">
        <v>1540</v>
      </c>
      <c r="E403" s="37">
        <f t="shared" si="66"/>
        <v>12887.012987012988</v>
      </c>
      <c r="F403" s="38">
        <f t="shared" si="67"/>
        <v>0.7219188282665332</v>
      </c>
      <c r="G403" s="39">
        <f t="shared" si="68"/>
        <v>2978.4254389192015</v>
      </c>
      <c r="H403" s="39">
        <f t="shared" si="69"/>
        <v>1112.6279008871263</v>
      </c>
      <c r="I403" s="37">
        <f t="shared" si="70"/>
        <v>4091.053339806328</v>
      </c>
      <c r="J403" s="40">
        <f t="shared" si="71"/>
        <v>-211.49533750724561</v>
      </c>
      <c r="K403" s="37">
        <f t="shared" si="72"/>
        <v>3879.5580022990825</v>
      </c>
      <c r="L403" s="37">
        <f t="shared" si="73"/>
        <v>6300222.1433017449</v>
      </c>
      <c r="M403" s="37">
        <f t="shared" si="74"/>
        <v>5974519.323540587</v>
      </c>
      <c r="N403" s="41">
        <f>'jan-mai'!M403</f>
        <v>5029282.7191911209</v>
      </c>
      <c r="O403" s="41">
        <f t="shared" si="75"/>
        <v>945236.60434946604</v>
      </c>
      <c r="P403" s="4"/>
      <c r="Q403" s="4"/>
      <c r="R403" s="4"/>
      <c r="S403" s="4"/>
      <c r="T403" s="4"/>
    </row>
    <row r="404" spans="1:20" s="34" customFormat="1" ht="15" x14ac:dyDescent="0.25">
      <c r="A404" s="33">
        <v>1928</v>
      </c>
      <c r="B404" s="34" t="s">
        <v>454</v>
      </c>
      <c r="C404">
        <v>12375</v>
      </c>
      <c r="D404" s="36">
        <v>921</v>
      </c>
      <c r="E404" s="37">
        <f t="shared" si="66"/>
        <v>13436.482084690553</v>
      </c>
      <c r="F404" s="38">
        <f t="shared" si="67"/>
        <v>0.75269959085005878</v>
      </c>
      <c r="G404" s="39">
        <f t="shared" si="68"/>
        <v>2648.7439803126622</v>
      </c>
      <c r="H404" s="39">
        <f t="shared" si="69"/>
        <v>920.31371669997839</v>
      </c>
      <c r="I404" s="37">
        <f t="shared" si="70"/>
        <v>3569.0576970126403</v>
      </c>
      <c r="J404" s="40">
        <f t="shared" si="71"/>
        <v>-211.49533750724561</v>
      </c>
      <c r="K404" s="37">
        <f t="shared" si="72"/>
        <v>3357.5623595053949</v>
      </c>
      <c r="L404" s="37">
        <f t="shared" si="73"/>
        <v>3287102.1389486417</v>
      </c>
      <c r="M404" s="37">
        <f t="shared" si="74"/>
        <v>3092314.9331044685</v>
      </c>
      <c r="N404" s="41">
        <f>'jan-mai'!M404</f>
        <v>2910494.1781656002</v>
      </c>
      <c r="O404" s="41">
        <f t="shared" si="75"/>
        <v>181820.75493886834</v>
      </c>
      <c r="P404" s="4"/>
      <c r="Q404" s="4"/>
      <c r="R404" s="4"/>
      <c r="S404" s="4"/>
      <c r="T404" s="4"/>
    </row>
    <row r="405" spans="1:20" s="34" customFormat="1" ht="15" x14ac:dyDescent="0.25">
      <c r="A405" s="33">
        <v>1929</v>
      </c>
      <c r="B405" s="34" t="s">
        <v>455</v>
      </c>
      <c r="C405">
        <v>14622</v>
      </c>
      <c r="D405" s="36">
        <v>914</v>
      </c>
      <c r="E405" s="37">
        <f t="shared" si="66"/>
        <v>15997.811816192559</v>
      </c>
      <c r="F405" s="38">
        <f t="shared" si="67"/>
        <v>0.89618296907227235</v>
      </c>
      <c r="G405" s="39">
        <f t="shared" si="68"/>
        <v>1111.9461414114587</v>
      </c>
      <c r="H405" s="39">
        <f t="shared" si="69"/>
        <v>23.848310674276217</v>
      </c>
      <c r="I405" s="37">
        <f t="shared" si="70"/>
        <v>1135.794452085735</v>
      </c>
      <c r="J405" s="40">
        <f t="shared" si="71"/>
        <v>-211.49533750724561</v>
      </c>
      <c r="K405" s="37">
        <f t="shared" si="72"/>
        <v>924.29911457848937</v>
      </c>
      <c r="L405" s="37">
        <f t="shared" si="73"/>
        <v>1038116.1292063617</v>
      </c>
      <c r="M405" s="37">
        <f t="shared" si="74"/>
        <v>844809.39072473929</v>
      </c>
      <c r="N405" s="41">
        <f>'jan-mai'!M405</f>
        <v>768758.1203510944</v>
      </c>
      <c r="O405" s="41">
        <f t="shared" si="75"/>
        <v>76051.270373644889</v>
      </c>
      <c r="P405" s="4"/>
      <c r="Q405" s="4"/>
      <c r="R405" s="4"/>
      <c r="S405" s="4"/>
      <c r="T405" s="4"/>
    </row>
    <row r="406" spans="1:20" s="34" customFormat="1" ht="15" x14ac:dyDescent="0.25">
      <c r="A406" s="33">
        <v>1931</v>
      </c>
      <c r="B406" s="34" t="s">
        <v>456</v>
      </c>
      <c r="C406">
        <v>178942</v>
      </c>
      <c r="D406" s="36">
        <v>11697</v>
      </c>
      <c r="E406" s="37">
        <f t="shared" si="66"/>
        <v>15298.110626656407</v>
      </c>
      <c r="F406" s="38">
        <f t="shared" si="67"/>
        <v>0.85698634038914112</v>
      </c>
      <c r="G406" s="39">
        <f t="shared" si="68"/>
        <v>1531.7668551331499</v>
      </c>
      <c r="H406" s="39">
        <f t="shared" si="69"/>
        <v>268.74372701192942</v>
      </c>
      <c r="I406" s="37">
        <f t="shared" si="70"/>
        <v>1800.5105821450793</v>
      </c>
      <c r="J406" s="40">
        <f t="shared" si="71"/>
        <v>-211.49533750724561</v>
      </c>
      <c r="K406" s="37">
        <f t="shared" si="72"/>
        <v>1589.0152446378338</v>
      </c>
      <c r="L406" s="37">
        <f t="shared" si="73"/>
        <v>21060572.279350992</v>
      </c>
      <c r="M406" s="37">
        <f t="shared" si="74"/>
        <v>18586711.316528741</v>
      </c>
      <c r="N406" s="41">
        <f>'jan-mai'!M406</f>
        <v>15720602.608038018</v>
      </c>
      <c r="O406" s="41">
        <f t="shared" si="75"/>
        <v>2866108.7084907237</v>
      </c>
      <c r="P406" s="4"/>
      <c r="Q406" s="4"/>
      <c r="R406" s="4"/>
      <c r="S406" s="4"/>
      <c r="T406" s="4"/>
    </row>
    <row r="407" spans="1:20" s="34" customFormat="1" ht="15" x14ac:dyDescent="0.25">
      <c r="A407" s="33">
        <v>1933</v>
      </c>
      <c r="B407" s="34" t="s">
        <v>457</v>
      </c>
      <c r="C407">
        <v>71474</v>
      </c>
      <c r="D407" s="36">
        <v>5685</v>
      </c>
      <c r="E407" s="37">
        <f t="shared" si="66"/>
        <v>12572.383465259454</v>
      </c>
      <c r="F407" s="38">
        <f t="shared" si="67"/>
        <v>0.70429356662434583</v>
      </c>
      <c r="G407" s="39">
        <f t="shared" si="68"/>
        <v>3167.2031519713219</v>
      </c>
      <c r="H407" s="39">
        <f t="shared" si="69"/>
        <v>1222.7482335008631</v>
      </c>
      <c r="I407" s="37">
        <f t="shared" si="70"/>
        <v>4389.9513854721845</v>
      </c>
      <c r="J407" s="40">
        <f t="shared" si="71"/>
        <v>-211.49533750724561</v>
      </c>
      <c r="K407" s="37">
        <f t="shared" si="72"/>
        <v>4178.456047964939</v>
      </c>
      <c r="L407" s="37">
        <f t="shared" si="73"/>
        <v>24956873.62640937</v>
      </c>
      <c r="M407" s="37">
        <f t="shared" si="74"/>
        <v>23754522.632680677</v>
      </c>
      <c r="N407" s="41">
        <f>'jan-mai'!M407</f>
        <v>20043434.0964945</v>
      </c>
      <c r="O407" s="41">
        <f t="shared" si="75"/>
        <v>3711088.5361861773</v>
      </c>
      <c r="P407" s="4"/>
      <c r="Q407" s="4"/>
      <c r="R407" s="4"/>
      <c r="S407" s="4"/>
      <c r="T407" s="4"/>
    </row>
    <row r="408" spans="1:20" s="34" customFormat="1" ht="15" x14ac:dyDescent="0.25">
      <c r="A408" s="33">
        <v>1936</v>
      </c>
      <c r="B408" s="34" t="s">
        <v>458</v>
      </c>
      <c r="C408">
        <v>31135</v>
      </c>
      <c r="D408" s="36">
        <v>2273</v>
      </c>
      <c r="E408" s="37">
        <f t="shared" si="66"/>
        <v>13697.756269247689</v>
      </c>
      <c r="F408" s="38">
        <f t="shared" si="67"/>
        <v>0.76733593469186789</v>
      </c>
      <c r="G408" s="39">
        <f t="shared" si="68"/>
        <v>2491.9794695783808</v>
      </c>
      <c r="H408" s="39">
        <f t="shared" si="69"/>
        <v>828.8677521049807</v>
      </c>
      <c r="I408" s="37">
        <f t="shared" si="70"/>
        <v>3320.8472216833616</v>
      </c>
      <c r="J408" s="40">
        <f t="shared" si="71"/>
        <v>-211.49533750724561</v>
      </c>
      <c r="K408" s="37">
        <f t="shared" si="72"/>
        <v>3109.3518841761161</v>
      </c>
      <c r="L408" s="37">
        <f t="shared" si="73"/>
        <v>7548285.7348862812</v>
      </c>
      <c r="M408" s="37">
        <f t="shared" si="74"/>
        <v>7067556.8327323114</v>
      </c>
      <c r="N408" s="41">
        <f>'jan-mai'!M408</f>
        <v>6369658.4874814441</v>
      </c>
      <c r="O408" s="41">
        <f t="shared" si="75"/>
        <v>697898.34525086731</v>
      </c>
      <c r="P408" s="4"/>
      <c r="Q408" s="4"/>
      <c r="R408" s="4"/>
      <c r="S408" s="4"/>
      <c r="T408" s="4"/>
    </row>
    <row r="409" spans="1:20" s="34" customFormat="1" ht="15" x14ac:dyDescent="0.25">
      <c r="A409" s="33">
        <v>1938</v>
      </c>
      <c r="B409" s="34" t="s">
        <v>459</v>
      </c>
      <c r="C409">
        <v>37303</v>
      </c>
      <c r="D409" s="36">
        <v>2876</v>
      </c>
      <c r="E409" s="37">
        <f t="shared" si="66"/>
        <v>12970.445062586927</v>
      </c>
      <c r="F409" s="38">
        <f t="shared" si="67"/>
        <v>0.72659261778617457</v>
      </c>
      <c r="G409" s="39">
        <f t="shared" si="68"/>
        <v>2928.3661935748382</v>
      </c>
      <c r="H409" s="39">
        <f t="shared" si="69"/>
        <v>1083.4266744362476</v>
      </c>
      <c r="I409" s="37">
        <f t="shared" si="70"/>
        <v>4011.7928680110858</v>
      </c>
      <c r="J409" s="40">
        <f t="shared" si="71"/>
        <v>-211.49533750724561</v>
      </c>
      <c r="K409" s="37">
        <f t="shared" si="72"/>
        <v>3800.2975305038403</v>
      </c>
      <c r="L409" s="37">
        <f t="shared" si="73"/>
        <v>11537916.288399883</v>
      </c>
      <c r="M409" s="37">
        <f t="shared" si="74"/>
        <v>10929655.697729046</v>
      </c>
      <c r="N409" s="41">
        <f>'jan-mai'!M409</f>
        <v>9426864.6106452364</v>
      </c>
      <c r="O409" s="41">
        <f t="shared" si="75"/>
        <v>1502791.0870838091</v>
      </c>
      <c r="P409" s="4"/>
      <c r="Q409" s="4"/>
      <c r="R409" s="4"/>
      <c r="S409" s="4"/>
      <c r="T409" s="4"/>
    </row>
    <row r="410" spans="1:20" s="34" customFormat="1" ht="15" x14ac:dyDescent="0.25">
      <c r="A410" s="33">
        <v>1939</v>
      </c>
      <c r="B410" s="34" t="s">
        <v>460</v>
      </c>
      <c r="C410">
        <v>30392</v>
      </c>
      <c r="D410" s="36">
        <v>1890</v>
      </c>
      <c r="E410" s="37">
        <f t="shared" si="66"/>
        <v>16080.42328042328</v>
      </c>
      <c r="F410" s="38">
        <f t="shared" si="67"/>
        <v>0.90081078868562459</v>
      </c>
      <c r="G410" s="39">
        <f t="shared" si="68"/>
        <v>1062.3792628730264</v>
      </c>
      <c r="H410" s="39">
        <f t="shared" si="69"/>
        <v>0</v>
      </c>
      <c r="I410" s="37">
        <f t="shared" si="70"/>
        <v>1062.3792628730264</v>
      </c>
      <c r="J410" s="40">
        <f t="shared" si="71"/>
        <v>-211.49533750724561</v>
      </c>
      <c r="K410" s="37">
        <f t="shared" si="72"/>
        <v>850.88392536578078</v>
      </c>
      <c r="L410" s="37">
        <f t="shared" si="73"/>
        <v>2007896.8068300199</v>
      </c>
      <c r="M410" s="37">
        <f t="shared" si="74"/>
        <v>1608170.6189413257</v>
      </c>
      <c r="N410" s="41">
        <f>'jan-mai'!M410</f>
        <v>1059612.1509845548</v>
      </c>
      <c r="O410" s="41">
        <f t="shared" si="75"/>
        <v>548558.46795677091</v>
      </c>
      <c r="P410" s="4"/>
      <c r="Q410" s="4"/>
      <c r="R410" s="4"/>
      <c r="S410" s="4"/>
      <c r="T410" s="4"/>
    </row>
    <row r="411" spans="1:20" s="34" customFormat="1" ht="15" x14ac:dyDescent="0.25">
      <c r="A411" s="33">
        <v>1940</v>
      </c>
      <c r="B411" s="34" t="s">
        <v>461</v>
      </c>
      <c r="C411">
        <v>31186</v>
      </c>
      <c r="D411" s="36">
        <v>2132</v>
      </c>
      <c r="E411" s="37">
        <f t="shared" si="66"/>
        <v>14627.579737335835</v>
      </c>
      <c r="F411" s="38">
        <f t="shared" si="67"/>
        <v>0.81942380557811467</v>
      </c>
      <c r="G411" s="39">
        <f t="shared" si="68"/>
        <v>1934.0853887254934</v>
      </c>
      <c r="H411" s="39">
        <f t="shared" si="69"/>
        <v>503.42953827412992</v>
      </c>
      <c r="I411" s="37">
        <f t="shared" si="70"/>
        <v>2437.5149269996232</v>
      </c>
      <c r="J411" s="40">
        <f t="shared" si="71"/>
        <v>-211.49533750724561</v>
      </c>
      <c r="K411" s="37">
        <f t="shared" si="72"/>
        <v>2226.0195894923777</v>
      </c>
      <c r="L411" s="37">
        <f t="shared" si="73"/>
        <v>5196781.8243631963</v>
      </c>
      <c r="M411" s="37">
        <f t="shared" si="74"/>
        <v>4745873.764797749</v>
      </c>
      <c r="N411" s="41">
        <f>'jan-mai'!M411</f>
        <v>3838082.1800749809</v>
      </c>
      <c r="O411" s="41">
        <f t="shared" si="75"/>
        <v>907791.58472276805</v>
      </c>
      <c r="P411" s="4"/>
      <c r="Q411" s="4"/>
      <c r="R411" s="4"/>
      <c r="S411" s="4"/>
      <c r="T411" s="4"/>
    </row>
    <row r="412" spans="1:20" s="34" customFormat="1" ht="15" x14ac:dyDescent="0.25">
      <c r="A412" s="33">
        <v>1941</v>
      </c>
      <c r="B412" s="34" t="s">
        <v>462</v>
      </c>
      <c r="C412">
        <v>37213</v>
      </c>
      <c r="D412" s="36">
        <v>2912</v>
      </c>
      <c r="E412" s="37">
        <f t="shared" si="66"/>
        <v>12779.189560439561</v>
      </c>
      <c r="F412" s="38">
        <f t="shared" si="67"/>
        <v>0.71587865729363098</v>
      </c>
      <c r="G412" s="39">
        <f t="shared" si="68"/>
        <v>3043.1194948632574</v>
      </c>
      <c r="H412" s="39">
        <f t="shared" si="69"/>
        <v>1150.3661001878254</v>
      </c>
      <c r="I412" s="37">
        <f t="shared" si="70"/>
        <v>4193.4855950510828</v>
      </c>
      <c r="J412" s="40">
        <f t="shared" si="71"/>
        <v>-211.49533750724561</v>
      </c>
      <c r="K412" s="37">
        <f t="shared" si="72"/>
        <v>3981.9902575438373</v>
      </c>
      <c r="L412" s="37">
        <f t="shared" si="73"/>
        <v>12211430.052788753</v>
      </c>
      <c r="M412" s="37">
        <f t="shared" si="74"/>
        <v>11595555.629967654</v>
      </c>
      <c r="N412" s="41">
        <f>'jan-mai'!M412</f>
        <v>10335950.050834121</v>
      </c>
      <c r="O412" s="41">
        <f t="shared" si="75"/>
        <v>1259605.5791335329</v>
      </c>
      <c r="P412" s="4"/>
      <c r="Q412" s="4"/>
      <c r="R412" s="4"/>
      <c r="S412" s="4"/>
      <c r="T412" s="4"/>
    </row>
    <row r="413" spans="1:20" s="34" customFormat="1" ht="15" x14ac:dyDescent="0.25">
      <c r="A413" s="33">
        <v>1942</v>
      </c>
      <c r="B413" s="34" t="s">
        <v>463</v>
      </c>
      <c r="C413">
        <v>64250</v>
      </c>
      <c r="D413" s="36">
        <v>4919</v>
      </c>
      <c r="E413" s="37">
        <f t="shared" si="66"/>
        <v>13061.597885749135</v>
      </c>
      <c r="F413" s="38">
        <f t="shared" si="67"/>
        <v>0.73169891661250175</v>
      </c>
      <c r="G413" s="39">
        <f t="shared" si="68"/>
        <v>2873.6744996775128</v>
      </c>
      <c r="H413" s="39">
        <f t="shared" si="69"/>
        <v>1051.5231863294746</v>
      </c>
      <c r="I413" s="37">
        <f t="shared" si="70"/>
        <v>3925.1976860069872</v>
      </c>
      <c r="J413" s="40">
        <f t="shared" si="71"/>
        <v>-211.49533750724561</v>
      </c>
      <c r="K413" s="37">
        <f t="shared" si="72"/>
        <v>3713.7023484997417</v>
      </c>
      <c r="L413" s="37">
        <f t="shared" si="73"/>
        <v>19308047.417468369</v>
      </c>
      <c r="M413" s="37">
        <f t="shared" si="74"/>
        <v>18267701.852270231</v>
      </c>
      <c r="N413" s="41">
        <f>'jan-mai'!M413</f>
        <v>15458788.341364374</v>
      </c>
      <c r="O413" s="41">
        <f t="shared" si="75"/>
        <v>2808913.5109058563</v>
      </c>
      <c r="P413" s="4"/>
      <c r="Q413" s="4"/>
      <c r="R413" s="4"/>
      <c r="S413" s="4"/>
      <c r="T413" s="4"/>
    </row>
    <row r="414" spans="1:20" s="34" customFormat="1" ht="15" x14ac:dyDescent="0.25">
      <c r="A414" s="33">
        <v>1943</v>
      </c>
      <c r="B414" s="34" t="s">
        <v>464</v>
      </c>
      <c r="C414">
        <v>18908</v>
      </c>
      <c r="D414" s="36">
        <v>1233</v>
      </c>
      <c r="E414" s="37">
        <f t="shared" si="66"/>
        <v>15334.955393349554</v>
      </c>
      <c r="F414" s="38">
        <f t="shared" si="67"/>
        <v>0.8590503509419104</v>
      </c>
      <c r="G414" s="39">
        <f t="shared" si="68"/>
        <v>1509.6599951172623</v>
      </c>
      <c r="H414" s="39">
        <f t="shared" si="69"/>
        <v>255.84805866932828</v>
      </c>
      <c r="I414" s="37">
        <f t="shared" si="70"/>
        <v>1765.5080537865906</v>
      </c>
      <c r="J414" s="40">
        <f t="shared" si="71"/>
        <v>-211.49533750724561</v>
      </c>
      <c r="K414" s="37">
        <f t="shared" si="72"/>
        <v>1554.0127162793451</v>
      </c>
      <c r="L414" s="37">
        <f t="shared" si="73"/>
        <v>2176871.4303188664</v>
      </c>
      <c r="M414" s="37">
        <f t="shared" si="74"/>
        <v>1916097.6791724325</v>
      </c>
      <c r="N414" s="41">
        <f>'jan-mai'!M414</f>
        <v>1079601.3264692568</v>
      </c>
      <c r="O414" s="41">
        <f t="shared" si="75"/>
        <v>836496.35270317574</v>
      </c>
      <c r="P414" s="4"/>
      <c r="Q414" s="4"/>
      <c r="R414" s="4"/>
      <c r="S414" s="4"/>
      <c r="T414" s="4"/>
    </row>
    <row r="415" spans="1:20" s="34" customFormat="1" ht="15" x14ac:dyDescent="0.25">
      <c r="A415" s="33">
        <v>2002</v>
      </c>
      <c r="B415" s="34" t="s">
        <v>465</v>
      </c>
      <c r="C415">
        <v>27827</v>
      </c>
      <c r="D415" s="36">
        <v>2104</v>
      </c>
      <c r="E415" s="37">
        <f t="shared" si="66"/>
        <v>13225.760456273765</v>
      </c>
      <c r="F415" s="38">
        <f t="shared" si="67"/>
        <v>0.74089515554527807</v>
      </c>
      <c r="G415" s="39">
        <f t="shared" si="68"/>
        <v>2775.1769573627353</v>
      </c>
      <c r="H415" s="39">
        <f t="shared" si="69"/>
        <v>994.06628664585412</v>
      </c>
      <c r="I415" s="37">
        <f t="shared" si="70"/>
        <v>3769.2432440085895</v>
      </c>
      <c r="J415" s="40">
        <f t="shared" si="71"/>
        <v>-211.49533750724561</v>
      </c>
      <c r="K415" s="37">
        <f t="shared" si="72"/>
        <v>3557.747906501344</v>
      </c>
      <c r="L415" s="37">
        <f t="shared" si="73"/>
        <v>7930487.7853940725</v>
      </c>
      <c r="M415" s="37">
        <f t="shared" si="74"/>
        <v>7485501.5952788275</v>
      </c>
      <c r="N415" s="41">
        <f>'jan-mai'!M415</f>
        <v>6360487.9488169616</v>
      </c>
      <c r="O415" s="41">
        <f t="shared" si="75"/>
        <v>1125013.6464618659</v>
      </c>
      <c r="P415" s="4"/>
      <c r="Q415" s="4"/>
      <c r="R415" s="4"/>
      <c r="S415" s="4"/>
      <c r="T415" s="4"/>
    </row>
    <row r="416" spans="1:20" s="34" customFormat="1" ht="15" x14ac:dyDescent="0.25">
      <c r="A416" s="33">
        <v>2003</v>
      </c>
      <c r="B416" s="34" t="s">
        <v>466</v>
      </c>
      <c r="C416">
        <v>90070</v>
      </c>
      <c r="D416" s="36">
        <v>6154</v>
      </c>
      <c r="E416" s="37">
        <f t="shared" si="66"/>
        <v>14636.009099772506</v>
      </c>
      <c r="F416" s="38">
        <f t="shared" si="67"/>
        <v>0.81989601084860275</v>
      </c>
      <c r="G416" s="39">
        <f t="shared" si="68"/>
        <v>1929.0277712634909</v>
      </c>
      <c r="H416" s="39">
        <f t="shared" si="69"/>
        <v>500.47926142129506</v>
      </c>
      <c r="I416" s="37">
        <f t="shared" si="70"/>
        <v>2429.5070326847858</v>
      </c>
      <c r="J416" s="40">
        <f t="shared" si="71"/>
        <v>-211.49533750724561</v>
      </c>
      <c r="K416" s="37">
        <f t="shared" si="72"/>
        <v>2218.0116951775403</v>
      </c>
      <c r="L416" s="37">
        <f t="shared" si="73"/>
        <v>14951186.279142171</v>
      </c>
      <c r="M416" s="37">
        <f t="shared" si="74"/>
        <v>13649643.972122584</v>
      </c>
      <c r="N416" s="41">
        <f>'jan-mai'!M416</f>
        <v>11730699.970066346</v>
      </c>
      <c r="O416" s="41">
        <f t="shared" si="75"/>
        <v>1918944.0020562373</v>
      </c>
      <c r="P416" s="4"/>
      <c r="Q416" s="4"/>
      <c r="R416" s="4"/>
      <c r="S416" s="4"/>
      <c r="T416" s="4"/>
    </row>
    <row r="417" spans="1:20" s="34" customFormat="1" ht="15" x14ac:dyDescent="0.25">
      <c r="A417" s="33">
        <v>2004</v>
      </c>
      <c r="B417" s="34" t="s">
        <v>467</v>
      </c>
      <c r="C417">
        <v>179999</v>
      </c>
      <c r="D417" s="36">
        <v>10527</v>
      </c>
      <c r="E417" s="37">
        <f t="shared" si="66"/>
        <v>17098.793578417404</v>
      </c>
      <c r="F417" s="38">
        <f t="shared" si="67"/>
        <v>0.95785897300966028</v>
      </c>
      <c r="G417" s="39">
        <f t="shared" si="68"/>
        <v>451.35708407655181</v>
      </c>
      <c r="H417" s="39">
        <f t="shared" si="69"/>
        <v>0</v>
      </c>
      <c r="I417" s="37">
        <f t="shared" si="70"/>
        <v>451.35708407655181</v>
      </c>
      <c r="J417" s="40">
        <f t="shared" si="71"/>
        <v>-211.49533750724561</v>
      </c>
      <c r="K417" s="37">
        <f t="shared" si="72"/>
        <v>239.86174656930621</v>
      </c>
      <c r="L417" s="37">
        <f t="shared" si="73"/>
        <v>4751436.0240738606</v>
      </c>
      <c r="M417" s="37">
        <f t="shared" si="74"/>
        <v>2525024.6061350866</v>
      </c>
      <c r="N417" s="41">
        <f>'jan-mai'!M417</f>
        <v>9881625.8018993102</v>
      </c>
      <c r="O417" s="41">
        <f t="shared" si="75"/>
        <v>-7356601.1957642231</v>
      </c>
      <c r="P417" s="4"/>
      <c r="Q417" s="4"/>
      <c r="R417" s="4"/>
      <c r="S417" s="4"/>
      <c r="T417" s="4"/>
    </row>
    <row r="418" spans="1:20" s="34" customFormat="1" ht="15" x14ac:dyDescent="0.25">
      <c r="A418" s="33">
        <v>2011</v>
      </c>
      <c r="B418" s="34" t="s">
        <v>468</v>
      </c>
      <c r="C418">
        <v>31575</v>
      </c>
      <c r="D418" s="36">
        <v>2938</v>
      </c>
      <c r="E418" s="37">
        <f t="shared" si="66"/>
        <v>10747.106875425459</v>
      </c>
      <c r="F418" s="38">
        <f t="shared" si="67"/>
        <v>0.6020432206114088</v>
      </c>
      <c r="G418" s="39">
        <f t="shared" si="68"/>
        <v>4262.3691058717186</v>
      </c>
      <c r="H418" s="39">
        <f t="shared" si="69"/>
        <v>1861.5950399427611</v>
      </c>
      <c r="I418" s="37">
        <f t="shared" si="70"/>
        <v>6123.9641458144797</v>
      </c>
      <c r="J418" s="40">
        <f t="shared" si="71"/>
        <v>-211.49533750724561</v>
      </c>
      <c r="K418" s="37">
        <f t="shared" si="72"/>
        <v>5912.4688083072342</v>
      </c>
      <c r="L418" s="37">
        <f t="shared" si="73"/>
        <v>17992206.660402942</v>
      </c>
      <c r="M418" s="37">
        <f t="shared" si="74"/>
        <v>17370833.358806655</v>
      </c>
      <c r="N418" s="41">
        <f>'jan-mai'!M418</f>
        <v>13829633.979859427</v>
      </c>
      <c r="O418" s="41">
        <f t="shared" si="75"/>
        <v>3541199.3789472282</v>
      </c>
      <c r="P418" s="4"/>
      <c r="Q418" s="4"/>
      <c r="R418" s="4"/>
      <c r="S418" s="4"/>
      <c r="T418" s="4"/>
    </row>
    <row r="419" spans="1:20" s="34" customFormat="1" ht="15" x14ac:dyDescent="0.25">
      <c r="A419" s="33">
        <v>2012</v>
      </c>
      <c r="B419" s="34" t="s">
        <v>469</v>
      </c>
      <c r="C419">
        <v>302455</v>
      </c>
      <c r="D419" s="36">
        <v>20446</v>
      </c>
      <c r="E419" s="37">
        <f t="shared" si="66"/>
        <v>14792.869020835371</v>
      </c>
      <c r="F419" s="38">
        <f t="shared" si="67"/>
        <v>0.82868316195412295</v>
      </c>
      <c r="G419" s="39">
        <f t="shared" si="68"/>
        <v>1834.9118186257717</v>
      </c>
      <c r="H419" s="39">
        <f t="shared" si="69"/>
        <v>445.57828904929215</v>
      </c>
      <c r="I419" s="37">
        <f t="shared" si="70"/>
        <v>2280.4901076750639</v>
      </c>
      <c r="J419" s="40">
        <f t="shared" si="71"/>
        <v>-211.49533750724561</v>
      </c>
      <c r="K419" s="37">
        <f t="shared" si="72"/>
        <v>2068.9947701678184</v>
      </c>
      <c r="L419" s="37">
        <f t="shared" si="73"/>
        <v>46626900.741524354</v>
      </c>
      <c r="M419" s="37">
        <f t="shared" si="74"/>
        <v>42302667.070851214</v>
      </c>
      <c r="N419" s="41">
        <f>'jan-mai'!M419</f>
        <v>36187519.725053042</v>
      </c>
      <c r="O419" s="41">
        <f t="shared" si="75"/>
        <v>6115147.3457981721</v>
      </c>
      <c r="P419" s="4"/>
      <c r="Q419" s="4"/>
      <c r="R419" s="4"/>
      <c r="S419" s="4"/>
      <c r="T419" s="4"/>
    </row>
    <row r="420" spans="1:20" s="34" customFormat="1" ht="15" x14ac:dyDescent="0.25">
      <c r="A420" s="33">
        <v>2014</v>
      </c>
      <c r="B420" s="34" t="s">
        <v>470</v>
      </c>
      <c r="C420">
        <v>12953</v>
      </c>
      <c r="D420" s="36">
        <v>968</v>
      </c>
      <c r="E420" s="37">
        <f t="shared" si="66"/>
        <v>13381.198347107438</v>
      </c>
      <c r="F420" s="38">
        <f t="shared" si="67"/>
        <v>0.74960264580170533</v>
      </c>
      <c r="G420" s="39">
        <f t="shared" si="68"/>
        <v>2681.9142228625315</v>
      </c>
      <c r="H420" s="39">
        <f t="shared" si="69"/>
        <v>939.66302485406857</v>
      </c>
      <c r="I420" s="37">
        <f t="shared" si="70"/>
        <v>3621.5772477166001</v>
      </c>
      <c r="J420" s="40">
        <f t="shared" si="71"/>
        <v>-211.49533750724561</v>
      </c>
      <c r="K420" s="37">
        <f t="shared" si="72"/>
        <v>3410.0819102093546</v>
      </c>
      <c r="L420" s="37">
        <f t="shared" si="73"/>
        <v>3505686.7757896688</v>
      </c>
      <c r="M420" s="37">
        <f t="shared" si="74"/>
        <v>3300959.2890826552</v>
      </c>
      <c r="N420" s="41">
        <f>'jan-mai'!M420</f>
        <v>2847736.2806344205</v>
      </c>
      <c r="O420" s="41">
        <f t="shared" si="75"/>
        <v>453223.00844823476</v>
      </c>
      <c r="P420" s="4"/>
      <c r="Q420" s="4"/>
      <c r="R420" s="4"/>
      <c r="S420" s="4"/>
      <c r="T420" s="4"/>
    </row>
    <row r="421" spans="1:20" s="34" customFormat="1" ht="15" x14ac:dyDescent="0.25">
      <c r="A421" s="33">
        <v>2015</v>
      </c>
      <c r="B421" s="34" t="s">
        <v>471</v>
      </c>
      <c r="C421">
        <v>13819</v>
      </c>
      <c r="D421" s="36">
        <v>1037</v>
      </c>
      <c r="E421" s="37">
        <f t="shared" si="66"/>
        <v>13325.940212150434</v>
      </c>
      <c r="F421" s="38">
        <f t="shared" si="67"/>
        <v>0.74650713498934285</v>
      </c>
      <c r="G421" s="39">
        <f t="shared" si="68"/>
        <v>2715.069103836734</v>
      </c>
      <c r="H421" s="39">
        <f t="shared" si="69"/>
        <v>959.00337208902022</v>
      </c>
      <c r="I421" s="37">
        <f t="shared" si="70"/>
        <v>3674.0724759257541</v>
      </c>
      <c r="J421" s="40">
        <f t="shared" si="71"/>
        <v>-211.49533750724561</v>
      </c>
      <c r="K421" s="37">
        <f t="shared" si="72"/>
        <v>3462.5771384185086</v>
      </c>
      <c r="L421" s="37">
        <f t="shared" si="73"/>
        <v>3810013.1575350072</v>
      </c>
      <c r="M421" s="37">
        <f t="shared" si="74"/>
        <v>3590692.4925399935</v>
      </c>
      <c r="N421" s="41">
        <f>'jan-mai'!M421</f>
        <v>3609591.7076631123</v>
      </c>
      <c r="O421" s="41">
        <f t="shared" si="75"/>
        <v>-18899.215123118833</v>
      </c>
      <c r="P421" s="4"/>
      <c r="Q421" s="4"/>
      <c r="R421" s="4"/>
      <c r="S421" s="4"/>
      <c r="T421" s="4"/>
    </row>
    <row r="422" spans="1:20" s="34" customFormat="1" ht="15" x14ac:dyDescent="0.25">
      <c r="A422" s="33">
        <v>2017</v>
      </c>
      <c r="B422" s="34" t="s">
        <v>472</v>
      </c>
      <c r="C422">
        <v>14124</v>
      </c>
      <c r="D422" s="36">
        <v>1027</v>
      </c>
      <c r="E422" s="37">
        <f t="shared" si="66"/>
        <v>13752.67770204479</v>
      </c>
      <c r="F422" s="38">
        <f t="shared" si="67"/>
        <v>0.77041258375333455</v>
      </c>
      <c r="G422" s="39">
        <f t="shared" si="68"/>
        <v>2459.0266099001205</v>
      </c>
      <c r="H422" s="39">
        <f t="shared" si="69"/>
        <v>809.64525062599557</v>
      </c>
      <c r="I422" s="37">
        <f t="shared" si="70"/>
        <v>3268.6718605261162</v>
      </c>
      <c r="J422" s="40">
        <f t="shared" si="71"/>
        <v>-211.49533750724561</v>
      </c>
      <c r="K422" s="37">
        <f t="shared" si="72"/>
        <v>3057.1765230188707</v>
      </c>
      <c r="L422" s="37">
        <f t="shared" si="73"/>
        <v>3356926.0007603215</v>
      </c>
      <c r="M422" s="37">
        <f t="shared" si="74"/>
        <v>3139720.2891403805</v>
      </c>
      <c r="N422" s="41">
        <f>'jan-mai'!M422</f>
        <v>2966090.196499534</v>
      </c>
      <c r="O422" s="41">
        <f t="shared" si="75"/>
        <v>173630.0926408465</v>
      </c>
      <c r="P422" s="4"/>
      <c r="Q422" s="4"/>
      <c r="R422" s="4"/>
      <c r="S422" s="4"/>
      <c r="T422" s="4"/>
    </row>
    <row r="423" spans="1:20" s="34" customFormat="1" ht="15" x14ac:dyDescent="0.25">
      <c r="A423" s="33">
        <v>2018</v>
      </c>
      <c r="B423" s="34" t="s">
        <v>473</v>
      </c>
      <c r="C423">
        <v>18774</v>
      </c>
      <c r="D423" s="36">
        <v>1204</v>
      </c>
      <c r="E423" s="37">
        <f t="shared" si="66"/>
        <v>15593.023255813954</v>
      </c>
      <c r="F423" s="38">
        <f t="shared" si="67"/>
        <v>0.87350707951596385</v>
      </c>
      <c r="G423" s="39">
        <f t="shared" si="68"/>
        <v>1354.8192776386218</v>
      </c>
      <c r="H423" s="39">
        <f t="shared" si="69"/>
        <v>165.52430680678808</v>
      </c>
      <c r="I423" s="37">
        <f t="shared" si="70"/>
        <v>1520.3435844454098</v>
      </c>
      <c r="J423" s="40">
        <f t="shared" si="71"/>
        <v>-211.49533750724561</v>
      </c>
      <c r="K423" s="37">
        <f t="shared" si="72"/>
        <v>1308.8482469381643</v>
      </c>
      <c r="L423" s="37">
        <f t="shared" si="73"/>
        <v>1830493.6756722734</v>
      </c>
      <c r="M423" s="37">
        <f t="shared" si="74"/>
        <v>1575853.2893135499</v>
      </c>
      <c r="N423" s="41">
        <f>'jan-mai'!M423</f>
        <v>2199201.9440948782</v>
      </c>
      <c r="O423" s="41">
        <f t="shared" si="75"/>
        <v>-623348.65478132828</v>
      </c>
      <c r="P423" s="4"/>
      <c r="Q423" s="4"/>
      <c r="R423" s="4"/>
      <c r="S423" s="4"/>
      <c r="T423" s="4"/>
    </row>
    <row r="424" spans="1:20" s="34" customFormat="1" ht="15" x14ac:dyDescent="0.25">
      <c r="A424" s="33">
        <v>2019</v>
      </c>
      <c r="B424" s="34" t="s">
        <v>474</v>
      </c>
      <c r="C424">
        <v>49552</v>
      </c>
      <c r="D424" s="36">
        <v>3291</v>
      </c>
      <c r="E424" s="37">
        <f t="shared" si="66"/>
        <v>15056.821634761471</v>
      </c>
      <c r="F424" s="38">
        <f t="shared" si="67"/>
        <v>0.84346954899008308</v>
      </c>
      <c r="G424" s="39">
        <f t="shared" si="68"/>
        <v>1676.540250270112</v>
      </c>
      <c r="H424" s="39">
        <f t="shared" si="69"/>
        <v>353.19487417515728</v>
      </c>
      <c r="I424" s="37">
        <f t="shared" si="70"/>
        <v>2029.7351244452693</v>
      </c>
      <c r="J424" s="40">
        <f t="shared" si="71"/>
        <v>-211.49533750724561</v>
      </c>
      <c r="K424" s="37">
        <f t="shared" si="72"/>
        <v>1818.2397869380238</v>
      </c>
      <c r="L424" s="37">
        <f t="shared" si="73"/>
        <v>6679858.2945493814</v>
      </c>
      <c r="M424" s="37">
        <f t="shared" si="74"/>
        <v>5983827.1388130365</v>
      </c>
      <c r="N424" s="41">
        <f>'jan-mai'!M424</f>
        <v>5814352.3239337578</v>
      </c>
      <c r="O424" s="41">
        <f t="shared" si="75"/>
        <v>169474.81487927865</v>
      </c>
      <c r="P424" s="4"/>
      <c r="Q424" s="4"/>
      <c r="R424" s="4"/>
      <c r="S424" s="4"/>
      <c r="T424" s="4"/>
    </row>
    <row r="425" spans="1:20" s="34" customFormat="1" ht="15" x14ac:dyDescent="0.25">
      <c r="A425" s="33">
        <v>2020</v>
      </c>
      <c r="B425" s="34" t="s">
        <v>475</v>
      </c>
      <c r="C425">
        <v>56161</v>
      </c>
      <c r="D425" s="36">
        <v>3971</v>
      </c>
      <c r="E425" s="37">
        <f t="shared" si="66"/>
        <v>14142.785192646688</v>
      </c>
      <c r="F425" s="38">
        <f t="shared" si="67"/>
        <v>0.79226605304037034</v>
      </c>
      <c r="G425" s="39">
        <f t="shared" si="68"/>
        <v>2224.9621155389814</v>
      </c>
      <c r="H425" s="39">
        <f t="shared" si="69"/>
        <v>673.10762891533113</v>
      </c>
      <c r="I425" s="37">
        <f t="shared" si="70"/>
        <v>2898.0697444543125</v>
      </c>
      <c r="J425" s="40">
        <f t="shared" si="71"/>
        <v>-211.49533750724561</v>
      </c>
      <c r="K425" s="37">
        <f t="shared" si="72"/>
        <v>2686.574406947067</v>
      </c>
      <c r="L425" s="37">
        <f t="shared" si="73"/>
        <v>11508234.955228075</v>
      </c>
      <c r="M425" s="37">
        <f t="shared" si="74"/>
        <v>10668386.969986804</v>
      </c>
      <c r="N425" s="41">
        <f>'jan-mai'!M425</f>
        <v>9225005.0830571093</v>
      </c>
      <c r="O425" s="41">
        <f t="shared" si="75"/>
        <v>1443381.8869296946</v>
      </c>
      <c r="P425" s="4"/>
      <c r="Q425" s="4"/>
      <c r="R425" s="4"/>
      <c r="S425" s="4"/>
      <c r="T425" s="4"/>
    </row>
    <row r="426" spans="1:20" s="34" customFormat="1" ht="15" x14ac:dyDescent="0.25">
      <c r="A426" s="33">
        <v>2021</v>
      </c>
      <c r="B426" s="34" t="s">
        <v>476</v>
      </c>
      <c r="C426">
        <v>32734</v>
      </c>
      <c r="D426" s="36">
        <v>2696</v>
      </c>
      <c r="E426" s="37">
        <f t="shared" si="66"/>
        <v>12141.691394658754</v>
      </c>
      <c r="F426" s="38">
        <f t="shared" si="67"/>
        <v>0.68016658582087475</v>
      </c>
      <c r="G426" s="39">
        <f t="shared" si="68"/>
        <v>3425.6183943317419</v>
      </c>
      <c r="H426" s="39">
        <f t="shared" si="69"/>
        <v>1373.490458211108</v>
      </c>
      <c r="I426" s="37">
        <f t="shared" si="70"/>
        <v>4799.1088525428495</v>
      </c>
      <c r="J426" s="40">
        <f t="shared" si="71"/>
        <v>-211.49533750724561</v>
      </c>
      <c r="K426" s="37">
        <f t="shared" si="72"/>
        <v>4587.613515035604</v>
      </c>
      <c r="L426" s="37">
        <f t="shared" si="73"/>
        <v>12938397.466455523</v>
      </c>
      <c r="M426" s="37">
        <f t="shared" si="74"/>
        <v>12368206.036535988</v>
      </c>
      <c r="N426" s="41">
        <f>'jan-mai'!M426</f>
        <v>10238487.409700824</v>
      </c>
      <c r="O426" s="41">
        <f t="shared" si="75"/>
        <v>2129718.6268351637</v>
      </c>
      <c r="P426" s="4"/>
      <c r="Q426" s="4"/>
      <c r="R426" s="4"/>
      <c r="S426" s="4"/>
      <c r="T426" s="4"/>
    </row>
    <row r="427" spans="1:20" s="34" customFormat="1" ht="15" x14ac:dyDescent="0.25">
      <c r="A427" s="33">
        <v>2022</v>
      </c>
      <c r="B427" s="34" t="s">
        <v>477</v>
      </c>
      <c r="C427">
        <v>19597</v>
      </c>
      <c r="D427" s="36">
        <v>1330</v>
      </c>
      <c r="E427" s="37">
        <f t="shared" si="66"/>
        <v>14734.586466165414</v>
      </c>
      <c r="F427" s="38">
        <f t="shared" si="67"/>
        <v>0.82541822588103009</v>
      </c>
      <c r="G427" s="39">
        <f t="shared" si="68"/>
        <v>1869.8813514277458</v>
      </c>
      <c r="H427" s="39">
        <f t="shared" si="69"/>
        <v>465.97718318377707</v>
      </c>
      <c r="I427" s="37">
        <f t="shared" si="70"/>
        <v>2335.8585346115228</v>
      </c>
      <c r="J427" s="40">
        <f t="shared" si="71"/>
        <v>-211.49533750724561</v>
      </c>
      <c r="K427" s="37">
        <f t="shared" si="72"/>
        <v>2124.3631971042773</v>
      </c>
      <c r="L427" s="37">
        <f t="shared" si="73"/>
        <v>3106691.8510333253</v>
      </c>
      <c r="M427" s="37">
        <f t="shared" si="74"/>
        <v>2825403.0521486891</v>
      </c>
      <c r="N427" s="41">
        <f>'jan-mai'!M427</f>
        <v>2773250.9847559691</v>
      </c>
      <c r="O427" s="41">
        <f t="shared" si="75"/>
        <v>52152.06739271991</v>
      </c>
      <c r="P427" s="4"/>
      <c r="Q427" s="4"/>
      <c r="R427" s="4"/>
      <c r="S427" s="4"/>
      <c r="T427" s="4"/>
    </row>
    <row r="428" spans="1:20" s="34" customFormat="1" ht="15" x14ac:dyDescent="0.25">
      <c r="A428" s="33">
        <v>2023</v>
      </c>
      <c r="B428" s="34" t="s">
        <v>478</v>
      </c>
      <c r="C428">
        <v>15339</v>
      </c>
      <c r="D428" s="36">
        <v>1137</v>
      </c>
      <c r="E428" s="37">
        <f t="shared" si="66"/>
        <v>13490.765171503957</v>
      </c>
      <c r="F428" s="38">
        <f t="shared" si="67"/>
        <v>0.75574048034605878</v>
      </c>
      <c r="G428" s="39">
        <f t="shared" si="68"/>
        <v>2616.1741282246198</v>
      </c>
      <c r="H428" s="39">
        <f t="shared" si="69"/>
        <v>901.31463631528686</v>
      </c>
      <c r="I428" s="37">
        <f t="shared" si="70"/>
        <v>3517.4887645399067</v>
      </c>
      <c r="J428" s="40">
        <f t="shared" si="71"/>
        <v>-211.49533750724561</v>
      </c>
      <c r="K428" s="37">
        <f t="shared" si="72"/>
        <v>3305.9934270326612</v>
      </c>
      <c r="L428" s="37">
        <f t="shared" si="73"/>
        <v>3999384.7252818737</v>
      </c>
      <c r="M428" s="37">
        <f t="shared" si="74"/>
        <v>3758914.5265361359</v>
      </c>
      <c r="N428" s="41">
        <f>'jan-mai'!M428</f>
        <v>3809756.8192989002</v>
      </c>
      <c r="O428" s="41">
        <f t="shared" si="75"/>
        <v>-50842.292762764264</v>
      </c>
      <c r="P428" s="4"/>
      <c r="Q428" s="4"/>
      <c r="R428" s="4"/>
      <c r="S428" s="4"/>
      <c r="T428" s="4"/>
    </row>
    <row r="429" spans="1:20" s="34" customFormat="1" ht="15" x14ac:dyDescent="0.25">
      <c r="A429" s="33">
        <v>2024</v>
      </c>
      <c r="B429" s="34" t="s">
        <v>479</v>
      </c>
      <c r="C429">
        <v>14403</v>
      </c>
      <c r="D429" s="36">
        <v>991</v>
      </c>
      <c r="E429" s="37">
        <f t="shared" si="66"/>
        <v>14533.80423814329</v>
      </c>
      <c r="F429" s="38">
        <f t="shared" si="67"/>
        <v>0.8141705868093112</v>
      </c>
      <c r="G429" s="39">
        <f t="shared" si="68"/>
        <v>1990.3506882410204</v>
      </c>
      <c r="H429" s="39">
        <f t="shared" si="69"/>
        <v>536.25096299152062</v>
      </c>
      <c r="I429" s="37">
        <f t="shared" si="70"/>
        <v>2526.6016512325409</v>
      </c>
      <c r="J429" s="40">
        <f t="shared" si="71"/>
        <v>-211.49533750724561</v>
      </c>
      <c r="K429" s="37">
        <f t="shared" si="72"/>
        <v>2315.1063137252954</v>
      </c>
      <c r="L429" s="37">
        <f t="shared" si="73"/>
        <v>2503862.2363714483</v>
      </c>
      <c r="M429" s="37">
        <f t="shared" si="74"/>
        <v>2294270.3569017677</v>
      </c>
      <c r="N429" s="41">
        <f>'jan-mai'!M429</f>
        <v>2156754.7563106515</v>
      </c>
      <c r="O429" s="41">
        <f t="shared" si="75"/>
        <v>137515.60059111612</v>
      </c>
      <c r="P429" s="4"/>
      <c r="Q429" s="4"/>
      <c r="R429" s="4"/>
      <c r="S429" s="4"/>
      <c r="T429" s="4"/>
    </row>
    <row r="430" spans="1:20" s="34" customFormat="1" ht="15" x14ac:dyDescent="0.25">
      <c r="A430" s="33">
        <v>2025</v>
      </c>
      <c r="B430" s="34" t="s">
        <v>480</v>
      </c>
      <c r="C430">
        <v>40069</v>
      </c>
      <c r="D430" s="36">
        <v>2911</v>
      </c>
      <c r="E430" s="37">
        <f t="shared" si="66"/>
        <v>13764.685675025765</v>
      </c>
      <c r="F430" s="38">
        <f t="shared" si="67"/>
        <v>0.77108525955439244</v>
      </c>
      <c r="G430" s="39">
        <f t="shared" si="68"/>
        <v>2451.8218261115353</v>
      </c>
      <c r="H430" s="39">
        <f t="shared" si="69"/>
        <v>805.44246008265429</v>
      </c>
      <c r="I430" s="37">
        <f t="shared" si="70"/>
        <v>3257.2642861941895</v>
      </c>
      <c r="J430" s="40">
        <f t="shared" si="71"/>
        <v>-211.49533750724561</v>
      </c>
      <c r="K430" s="37">
        <f t="shared" si="72"/>
        <v>3045.768948686944</v>
      </c>
      <c r="L430" s="37">
        <f t="shared" si="73"/>
        <v>9481896.337111285</v>
      </c>
      <c r="M430" s="37">
        <f t="shared" si="74"/>
        <v>8866233.4096276946</v>
      </c>
      <c r="N430" s="41">
        <f>'jan-mai'!M430</f>
        <v>7299144.8997177659</v>
      </c>
      <c r="O430" s="41">
        <f t="shared" si="75"/>
        <v>1567088.5099099288</v>
      </c>
      <c r="P430" s="4"/>
      <c r="Q430" s="4"/>
      <c r="R430" s="4"/>
      <c r="S430" s="4"/>
      <c r="T430" s="4"/>
    </row>
    <row r="431" spans="1:20" s="34" customFormat="1" ht="15" x14ac:dyDescent="0.25">
      <c r="A431" s="33">
        <v>2027</v>
      </c>
      <c r="B431" s="34" t="s">
        <v>481</v>
      </c>
      <c r="C431">
        <v>11016</v>
      </c>
      <c r="D431" s="36">
        <v>951</v>
      </c>
      <c r="E431" s="37">
        <f t="shared" si="66"/>
        <v>11583.596214511041</v>
      </c>
      <c r="F431" s="38">
        <f t="shared" si="67"/>
        <v>0.64890259788825899</v>
      </c>
      <c r="G431" s="39">
        <f t="shared" si="68"/>
        <v>3760.4755024203696</v>
      </c>
      <c r="H431" s="39">
        <f t="shared" si="69"/>
        <v>1568.8237712628077</v>
      </c>
      <c r="I431" s="37">
        <f t="shared" si="70"/>
        <v>5329.2992736831775</v>
      </c>
      <c r="J431" s="40">
        <f t="shared" si="71"/>
        <v>-211.49533750724561</v>
      </c>
      <c r="K431" s="37">
        <f t="shared" si="72"/>
        <v>5117.803936175932</v>
      </c>
      <c r="L431" s="37">
        <f t="shared" si="73"/>
        <v>5068163.6092727017</v>
      </c>
      <c r="M431" s="37">
        <f t="shared" si="74"/>
        <v>4867031.5433033109</v>
      </c>
      <c r="N431" s="41">
        <f>'jan-mai'!M431</f>
        <v>3982198.7116563362</v>
      </c>
      <c r="O431" s="41">
        <f t="shared" si="75"/>
        <v>884832.83164697466</v>
      </c>
      <c r="P431" s="4"/>
      <c r="Q431" s="4"/>
      <c r="R431" s="4"/>
      <c r="S431" s="4"/>
      <c r="T431" s="4"/>
    </row>
    <row r="432" spans="1:20" s="34" customFormat="1" ht="15" x14ac:dyDescent="0.25">
      <c r="A432" s="33">
        <v>2028</v>
      </c>
      <c r="B432" s="34" t="s">
        <v>482</v>
      </c>
      <c r="C432">
        <v>34086</v>
      </c>
      <c r="D432" s="36">
        <v>2267</v>
      </c>
      <c r="E432" s="37">
        <f t="shared" si="66"/>
        <v>15035.730039700044</v>
      </c>
      <c r="F432" s="38">
        <f t="shared" si="67"/>
        <v>0.84228801688420551</v>
      </c>
      <c r="G432" s="39">
        <f t="shared" si="68"/>
        <v>1689.1952073069681</v>
      </c>
      <c r="H432" s="39">
        <f t="shared" si="69"/>
        <v>360.57693244665677</v>
      </c>
      <c r="I432" s="37">
        <f t="shared" si="70"/>
        <v>2049.7721397536247</v>
      </c>
      <c r="J432" s="40">
        <f t="shared" si="71"/>
        <v>-211.49533750724561</v>
      </c>
      <c r="K432" s="37">
        <f t="shared" si="72"/>
        <v>1838.2768022463792</v>
      </c>
      <c r="L432" s="37">
        <f t="shared" si="73"/>
        <v>4646833.440821467</v>
      </c>
      <c r="M432" s="37">
        <f t="shared" si="74"/>
        <v>4167373.510692542</v>
      </c>
      <c r="N432" s="41">
        <f>'jan-mai'!M432</f>
        <v>4720627.5807832954</v>
      </c>
      <c r="O432" s="41">
        <f t="shared" si="75"/>
        <v>-553254.07009075349</v>
      </c>
      <c r="P432" s="4"/>
      <c r="Q432" s="4"/>
      <c r="R432" s="4"/>
      <c r="S432" s="4"/>
      <c r="T432" s="4"/>
    </row>
    <row r="433" spans="1:20" s="34" customFormat="1" ht="15" x14ac:dyDescent="0.25">
      <c r="A433" s="33">
        <v>2030</v>
      </c>
      <c r="B433" s="34" t="s">
        <v>483</v>
      </c>
      <c r="C433">
        <v>158306</v>
      </c>
      <c r="D433" s="36">
        <v>10199</v>
      </c>
      <c r="E433" s="37">
        <f t="shared" si="66"/>
        <v>15521.717815472106</v>
      </c>
      <c r="F433" s="38">
        <f t="shared" si="67"/>
        <v>0.86951261314951478</v>
      </c>
      <c r="G433" s="39">
        <f t="shared" si="68"/>
        <v>1397.6025418437307</v>
      </c>
      <c r="H433" s="39">
        <f t="shared" si="69"/>
        <v>190.48121092643495</v>
      </c>
      <c r="I433" s="37">
        <f t="shared" si="70"/>
        <v>1588.0837527701656</v>
      </c>
      <c r="J433" s="40">
        <f t="shared" si="71"/>
        <v>-211.49533750724561</v>
      </c>
      <c r="K433" s="37">
        <f t="shared" si="72"/>
        <v>1376.5884152629201</v>
      </c>
      <c r="L433" s="37">
        <f t="shared" si="73"/>
        <v>16196866.194502918</v>
      </c>
      <c r="M433" s="37">
        <f t="shared" si="74"/>
        <v>14039825.247266522</v>
      </c>
      <c r="N433" s="41">
        <f>'jan-mai'!M433</f>
        <v>13194336.235733937</v>
      </c>
      <c r="O433" s="41">
        <f t="shared" si="75"/>
        <v>845489.01153258421</v>
      </c>
      <c r="P433" s="4"/>
      <c r="Q433" s="4"/>
      <c r="R433" s="4"/>
      <c r="S433" s="4"/>
      <c r="T433" s="4"/>
    </row>
    <row r="434" spans="1:20" s="34" customFormat="1" x14ac:dyDescent="0.2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  <c r="P434" s="4"/>
      <c r="Q434" s="4"/>
      <c r="R434" s="4"/>
      <c r="S434" s="4"/>
      <c r="T434" s="4"/>
    </row>
    <row r="435" spans="1:20" s="60" customFormat="1" ht="13.5" thickBot="1" x14ac:dyDescent="0.25">
      <c r="A435" s="44"/>
      <c r="B435" s="44" t="s">
        <v>33</v>
      </c>
      <c r="C435" s="45">
        <f>SUM(C8:C434)</f>
        <v>93866508</v>
      </c>
      <c r="D435" s="46">
        <f>SUM(D8:D433)</f>
        <v>5258317</v>
      </c>
      <c r="E435" s="46">
        <f>(C435*1000)/D435</f>
        <v>17851.055385211657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1112109528.6350873</v>
      </c>
      <c r="M435" s="46">
        <f>SUM(M8:M434)</f>
        <v>-1.3783574104309082E-7</v>
      </c>
      <c r="N435" s="46">
        <f>jan!M435</f>
        <v>5.1007373258471489E-7</v>
      </c>
      <c r="O435" s="46">
        <f t="shared" ref="O435" si="76">M435-N435</f>
        <v>-6.4790947362780571E-7</v>
      </c>
      <c r="P435" s="4"/>
      <c r="Q435" s="4"/>
      <c r="R435" s="4"/>
      <c r="S435" s="4"/>
      <c r="T435" s="4"/>
    </row>
    <row r="436" spans="1:20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P436" s="4"/>
      <c r="Q436" s="4"/>
      <c r="R436" s="4"/>
      <c r="S436" s="4"/>
      <c r="T436" s="4"/>
    </row>
    <row r="437" spans="1:20" s="34" customFormat="1" x14ac:dyDescent="0.2">
      <c r="A437" s="52" t="s">
        <v>34</v>
      </c>
      <c r="B437" s="52"/>
      <c r="C437" s="52"/>
      <c r="D437" s="53">
        <f>L435</f>
        <v>1112109528.6350873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-211.49533750724561</v>
      </c>
      <c r="J437" s="57" t="s">
        <v>37</v>
      </c>
      <c r="M437" s="58"/>
      <c r="P437" s="4"/>
      <c r="Q437" s="4"/>
      <c r="R437" s="4"/>
      <c r="S437" s="4"/>
      <c r="T437" s="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31" sqref="P31"/>
    </sheetView>
  </sheetViews>
  <sheetFormatPr baseColWidth="10" defaultColWidth="8.7109375" defaultRowHeight="12.75" x14ac:dyDescent="0.2"/>
  <cols>
    <col min="1" max="1" width="6.5703125" style="2" customWidth="1"/>
    <col min="2" max="2" width="14" style="2" bestFit="1" customWidth="1"/>
    <col min="3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3" width="12.85546875" style="2" bestFit="1" customWidth="1"/>
    <col min="14" max="15" width="12.85546875" style="2" customWidth="1"/>
    <col min="16" max="18" width="11.42578125" style="4" customWidth="1"/>
    <col min="19" max="235" width="11.42578125" style="2" customWidth="1"/>
    <col min="236" max="16384" width="8.7109375" style="2"/>
  </cols>
  <sheetData>
    <row r="1" spans="1:18" ht="22.5" customHeight="1" x14ac:dyDescent="0.2">
      <c r="A1" s="78" t="s">
        <v>493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8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494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8" x14ac:dyDescent="0.2">
      <c r="A3" s="81"/>
      <c r="B3" s="81"/>
      <c r="C3" s="8" t="s">
        <v>44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46</v>
      </c>
      <c r="O4" s="17" t="s">
        <v>47</v>
      </c>
    </row>
    <row r="5" spans="1:18" s="34" customFormat="1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45</v>
      </c>
      <c r="N5" s="27"/>
      <c r="O5" s="27"/>
      <c r="P5" s="4"/>
      <c r="Q5" s="4"/>
      <c r="R5" s="4"/>
    </row>
    <row r="6" spans="1:18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P6" s="4"/>
      <c r="Q6" s="4"/>
      <c r="R6" s="4"/>
    </row>
    <row r="7" spans="1:18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</row>
    <row r="8" spans="1:18" s="34" customFormat="1" x14ac:dyDescent="0.2">
      <c r="A8" s="33">
        <v>101</v>
      </c>
      <c r="B8" s="34" t="s">
        <v>64</v>
      </c>
      <c r="C8" s="36">
        <v>335384</v>
      </c>
      <c r="D8" s="36">
        <v>30790</v>
      </c>
      <c r="E8" s="37">
        <f t="shared" ref="E8" si="1">(C8*1000)/D8</f>
        <v>10892.627476453394</v>
      </c>
      <c r="F8" s="38">
        <f>IF(ISNUMBER(C8),E8/E$435,"")</f>
        <v>0.75822046359839657</v>
      </c>
      <c r="G8" s="39">
        <f>(E$435-E8)*0.6</f>
        <v>2084.0490711265247</v>
      </c>
      <c r="H8" s="39">
        <f>IF(E8&gt;=E$435*0.9,0,IF(E8&lt;0.9*E$435,(E$435*0.9-E8)*0.35))</f>
        <v>712.88380066555681</v>
      </c>
      <c r="I8" s="37">
        <f t="shared" ref="I8" si="2">G8+H8</f>
        <v>2796.9328717920816</v>
      </c>
      <c r="J8" s="40">
        <f>I$437</f>
        <v>-189.7778580649337</v>
      </c>
      <c r="K8" s="37">
        <f t="shared" ref="K8" si="3">I8+J8</f>
        <v>2607.1550137271479</v>
      </c>
      <c r="L8" s="37">
        <f t="shared" ref="L8" si="4">(I8*D8)</f>
        <v>86117563.122478187</v>
      </c>
      <c r="M8" s="37">
        <f t="shared" ref="M8" si="5">(K8*D8)</f>
        <v>80274302.872658879</v>
      </c>
      <c r="N8" s="41">
        <f>'jan-apr'!M8</f>
        <v>46586757.008327119</v>
      </c>
      <c r="O8" s="41">
        <f>M8-N8</f>
        <v>33687545.86433176</v>
      </c>
      <c r="P8" s="4"/>
      <c r="Q8" s="4"/>
      <c r="R8" s="4"/>
    </row>
    <row r="9" spans="1:18" s="34" customFormat="1" x14ac:dyDescent="0.2">
      <c r="A9" s="33">
        <v>104</v>
      </c>
      <c r="B9" s="34" t="s">
        <v>65</v>
      </c>
      <c r="C9" s="36">
        <v>385570</v>
      </c>
      <c r="D9" s="36">
        <v>32407</v>
      </c>
      <c r="E9" s="37">
        <f t="shared" ref="E9:E72" si="6">(C9*1000)/D9</f>
        <v>11897.738142993798</v>
      </c>
      <c r="F9" s="38">
        <f t="shared" ref="F9:F72" si="7">IF(ISNUMBER(C9),E9/E$435,"")</f>
        <v>0.82818480206488521</v>
      </c>
      <c r="G9" s="39">
        <f t="shared" ref="G9:G72" si="8">(E$435-E9)*0.6</f>
        <v>1480.9826712022823</v>
      </c>
      <c r="H9" s="39">
        <f t="shared" ref="H9:H72" si="9">IF(E9&gt;=E$435*0.9,0,IF(E9&lt;0.9*E$435,(E$435*0.9-E9)*0.35))</f>
        <v>361.09506737641539</v>
      </c>
      <c r="I9" s="37">
        <f t="shared" ref="I9:I72" si="10">G9+H9</f>
        <v>1842.0777385786978</v>
      </c>
      <c r="J9" s="40">
        <f t="shared" ref="J9:J72" si="11">I$437</f>
        <v>-189.7778580649337</v>
      </c>
      <c r="K9" s="37">
        <f t="shared" ref="K9:K72" si="12">I9+J9</f>
        <v>1652.299880513764</v>
      </c>
      <c r="L9" s="37">
        <f t="shared" ref="L9:L72" si="13">(I9*D9)</f>
        <v>59696213.274119861</v>
      </c>
      <c r="M9" s="37">
        <f t="shared" ref="M9:M72" si="14">(K9*D9)</f>
        <v>53546082.227809548</v>
      </c>
      <c r="N9" s="41">
        <f>'jan-apr'!M9</f>
        <v>30537069.550791074</v>
      </c>
      <c r="O9" s="41">
        <f t="shared" ref="O9:O72" si="15">M9-N9</f>
        <v>23009012.677018475</v>
      </c>
      <c r="P9" s="4"/>
      <c r="Q9" s="4"/>
      <c r="R9" s="4"/>
    </row>
    <row r="10" spans="1:18" s="34" customFormat="1" x14ac:dyDescent="0.2">
      <c r="A10" s="33">
        <v>105</v>
      </c>
      <c r="B10" s="34" t="s">
        <v>66</v>
      </c>
      <c r="C10" s="36">
        <v>641700</v>
      </c>
      <c r="D10" s="36">
        <v>55127</v>
      </c>
      <c r="E10" s="37">
        <f t="shared" si="6"/>
        <v>11640.393999310683</v>
      </c>
      <c r="F10" s="38">
        <f t="shared" si="7"/>
        <v>0.81027143852155803</v>
      </c>
      <c r="G10" s="39">
        <f t="shared" si="8"/>
        <v>1635.389157412151</v>
      </c>
      <c r="H10" s="39">
        <f t="shared" si="9"/>
        <v>451.16551766550543</v>
      </c>
      <c r="I10" s="37">
        <f t="shared" si="10"/>
        <v>2086.5546750776566</v>
      </c>
      <c r="J10" s="40">
        <f t="shared" si="11"/>
        <v>-189.7778580649337</v>
      </c>
      <c r="K10" s="37">
        <f t="shared" si="12"/>
        <v>1896.7768170127229</v>
      </c>
      <c r="L10" s="37">
        <f t="shared" si="13"/>
        <v>115025499.57300597</v>
      </c>
      <c r="M10" s="37">
        <f t="shared" si="14"/>
        <v>104563615.59146038</v>
      </c>
      <c r="N10" s="41">
        <f>'jan-apr'!M10</f>
        <v>63869486.690420575</v>
      </c>
      <c r="O10" s="41">
        <f t="shared" si="15"/>
        <v>40694128.901039802</v>
      </c>
      <c r="P10" s="4"/>
      <c r="Q10" s="4"/>
      <c r="R10" s="4"/>
    </row>
    <row r="11" spans="1:18" s="34" customFormat="1" x14ac:dyDescent="0.2">
      <c r="A11" s="33">
        <v>106</v>
      </c>
      <c r="B11" s="34" t="s">
        <v>67</v>
      </c>
      <c r="C11" s="36">
        <v>960977</v>
      </c>
      <c r="D11" s="36">
        <v>80121</v>
      </c>
      <c r="E11" s="37">
        <f t="shared" si="6"/>
        <v>11994.071466906304</v>
      </c>
      <c r="F11" s="38">
        <f t="shared" si="7"/>
        <v>0.83489042912087408</v>
      </c>
      <c r="G11" s="39">
        <f t="shared" si="8"/>
        <v>1423.1826768547787</v>
      </c>
      <c r="H11" s="39">
        <f t="shared" si="9"/>
        <v>327.37840400703834</v>
      </c>
      <c r="I11" s="37">
        <f t="shared" si="10"/>
        <v>1750.5610808618171</v>
      </c>
      <c r="J11" s="40">
        <f t="shared" si="11"/>
        <v>-189.7778580649337</v>
      </c>
      <c r="K11" s="37">
        <f t="shared" si="12"/>
        <v>1560.7832227968834</v>
      </c>
      <c r="L11" s="37">
        <f t="shared" si="13"/>
        <v>140256704.35972965</v>
      </c>
      <c r="M11" s="37">
        <f t="shared" si="14"/>
        <v>125051512.5937091</v>
      </c>
      <c r="N11" s="41">
        <f>'jan-apr'!M11</f>
        <v>80968916.923162639</v>
      </c>
      <c r="O11" s="41">
        <f t="shared" si="15"/>
        <v>44082595.670546457</v>
      </c>
      <c r="P11" s="4"/>
      <c r="Q11" s="4"/>
      <c r="R11" s="4"/>
    </row>
    <row r="12" spans="1:18" s="34" customFormat="1" x14ac:dyDescent="0.2">
      <c r="A12" s="33">
        <v>111</v>
      </c>
      <c r="B12" s="34" t="s">
        <v>68</v>
      </c>
      <c r="C12" s="36">
        <v>65505</v>
      </c>
      <c r="D12" s="36">
        <v>4517</v>
      </c>
      <c r="E12" s="37">
        <f t="shared" si="6"/>
        <v>14501.88177994244</v>
      </c>
      <c r="F12" s="38">
        <f t="shared" si="7"/>
        <v>1.0094555744246603</v>
      </c>
      <c r="G12" s="39">
        <f t="shared" si="8"/>
        <v>-81.503510966902823</v>
      </c>
      <c r="H12" s="39">
        <f t="shared" si="9"/>
        <v>0</v>
      </c>
      <c r="I12" s="37">
        <f t="shared" si="10"/>
        <v>-81.503510966902823</v>
      </c>
      <c r="J12" s="40">
        <f t="shared" si="11"/>
        <v>-189.7778580649337</v>
      </c>
      <c r="K12" s="37">
        <f t="shared" si="12"/>
        <v>-271.2813690318365</v>
      </c>
      <c r="L12" s="37">
        <f t="shared" si="13"/>
        <v>-368151.35903750005</v>
      </c>
      <c r="M12" s="37">
        <f t="shared" si="14"/>
        <v>-1225377.9439168056</v>
      </c>
      <c r="N12" s="41">
        <f>'jan-apr'!M12</f>
        <v>-69872.162091155886</v>
      </c>
      <c r="O12" s="41">
        <f t="shared" si="15"/>
        <v>-1155505.7818256496</v>
      </c>
      <c r="P12" s="4"/>
      <c r="Q12" s="4"/>
      <c r="R12" s="4"/>
    </row>
    <row r="13" spans="1:18" s="34" customFormat="1" x14ac:dyDescent="0.2">
      <c r="A13" s="33">
        <v>118</v>
      </c>
      <c r="B13" s="34" t="s">
        <v>69</v>
      </c>
      <c r="C13" s="36">
        <v>16420</v>
      </c>
      <c r="D13" s="36">
        <v>1398</v>
      </c>
      <c r="E13" s="37">
        <f t="shared" si="6"/>
        <v>11745.350500715307</v>
      </c>
      <c r="F13" s="38">
        <f t="shared" si="7"/>
        <v>0.81757731282275015</v>
      </c>
      <c r="G13" s="39">
        <f t="shared" si="8"/>
        <v>1572.4152565693767</v>
      </c>
      <c r="H13" s="39">
        <f t="shared" si="9"/>
        <v>414.4307421738871</v>
      </c>
      <c r="I13" s="37">
        <f t="shared" si="10"/>
        <v>1986.8459987432639</v>
      </c>
      <c r="J13" s="40">
        <f t="shared" si="11"/>
        <v>-189.7778580649337</v>
      </c>
      <c r="K13" s="37">
        <f t="shared" si="12"/>
        <v>1797.0681406783301</v>
      </c>
      <c r="L13" s="37">
        <f t="shared" si="13"/>
        <v>2777610.7062430829</v>
      </c>
      <c r="M13" s="37">
        <f t="shared" si="14"/>
        <v>2512301.2606683057</v>
      </c>
      <c r="N13" s="41">
        <f>'jan-apr'!M13</f>
        <v>1557279.0255810763</v>
      </c>
      <c r="O13" s="41">
        <f t="shared" si="15"/>
        <v>955022.2350872294</v>
      </c>
      <c r="P13" s="4"/>
      <c r="Q13" s="4"/>
      <c r="R13" s="4"/>
    </row>
    <row r="14" spans="1:18" s="34" customFormat="1" x14ac:dyDescent="0.2">
      <c r="A14" s="33">
        <v>119</v>
      </c>
      <c r="B14" s="34" t="s">
        <v>70</v>
      </c>
      <c r="C14" s="36">
        <v>40535</v>
      </c>
      <c r="D14" s="36">
        <v>3597</v>
      </c>
      <c r="E14" s="37">
        <f t="shared" si="6"/>
        <v>11269.113149847095</v>
      </c>
      <c r="F14" s="38">
        <f t="shared" si="7"/>
        <v>0.78442710129309456</v>
      </c>
      <c r="G14" s="39">
        <f t="shared" si="8"/>
        <v>1858.1576670903039</v>
      </c>
      <c r="H14" s="39">
        <f t="shared" si="9"/>
        <v>581.11381497776131</v>
      </c>
      <c r="I14" s="37">
        <f t="shared" si="10"/>
        <v>2439.2714820680653</v>
      </c>
      <c r="J14" s="40">
        <f t="shared" si="11"/>
        <v>-189.7778580649337</v>
      </c>
      <c r="K14" s="37">
        <f t="shared" si="12"/>
        <v>2249.4936240031316</v>
      </c>
      <c r="L14" s="37">
        <f t="shared" si="13"/>
        <v>8774059.5209988318</v>
      </c>
      <c r="M14" s="37">
        <f t="shared" si="14"/>
        <v>8091428.5655392641</v>
      </c>
      <c r="N14" s="41">
        <f>'jan-apr'!M14</f>
        <v>5332127.9005830698</v>
      </c>
      <c r="O14" s="41">
        <f t="shared" si="15"/>
        <v>2759300.6649561943</v>
      </c>
      <c r="P14" s="4"/>
      <c r="Q14" s="4"/>
      <c r="R14" s="4"/>
    </row>
    <row r="15" spans="1:18" s="34" customFormat="1" x14ac:dyDescent="0.2">
      <c r="A15" s="33">
        <v>121</v>
      </c>
      <c r="B15" s="34" t="s">
        <v>71</v>
      </c>
      <c r="C15" s="36">
        <v>9223</v>
      </c>
      <c r="D15" s="36">
        <v>685</v>
      </c>
      <c r="E15" s="37">
        <f t="shared" si="6"/>
        <v>13464.233576642337</v>
      </c>
      <c r="F15" s="38">
        <f t="shared" si="7"/>
        <v>0.93722634383185777</v>
      </c>
      <c r="G15" s="39">
        <f t="shared" si="8"/>
        <v>541.08541101315893</v>
      </c>
      <c r="H15" s="39">
        <f t="shared" si="9"/>
        <v>0</v>
      </c>
      <c r="I15" s="37">
        <f t="shared" si="10"/>
        <v>541.08541101315893</v>
      </c>
      <c r="J15" s="40">
        <f t="shared" si="11"/>
        <v>-189.7778580649337</v>
      </c>
      <c r="K15" s="37">
        <f t="shared" si="12"/>
        <v>351.30755294822524</v>
      </c>
      <c r="L15" s="37">
        <f t="shared" si="13"/>
        <v>370643.50654401386</v>
      </c>
      <c r="M15" s="37">
        <f t="shared" si="14"/>
        <v>240645.67376953427</v>
      </c>
      <c r="N15" s="41">
        <f>'jan-apr'!M15</f>
        <v>213574.79941721476</v>
      </c>
      <c r="O15" s="41">
        <f t="shared" si="15"/>
        <v>27070.874352319515</v>
      </c>
      <c r="P15" s="4"/>
      <c r="Q15" s="4"/>
      <c r="R15" s="4"/>
    </row>
    <row r="16" spans="1:18" s="34" customFormat="1" x14ac:dyDescent="0.2">
      <c r="A16" s="33">
        <v>122</v>
      </c>
      <c r="B16" s="34" t="s">
        <v>72</v>
      </c>
      <c r="C16" s="36">
        <v>64156</v>
      </c>
      <c r="D16" s="36">
        <v>5367</v>
      </c>
      <c r="E16" s="37">
        <f t="shared" si="6"/>
        <v>11953.791689957145</v>
      </c>
      <c r="F16" s="38">
        <f t="shared" si="7"/>
        <v>0.83208661055477962</v>
      </c>
      <c r="G16" s="39">
        <f t="shared" si="8"/>
        <v>1447.3505430242742</v>
      </c>
      <c r="H16" s="39">
        <f t="shared" si="9"/>
        <v>341.47632593924396</v>
      </c>
      <c r="I16" s="37">
        <f t="shared" si="10"/>
        <v>1788.8268689635181</v>
      </c>
      <c r="J16" s="40">
        <f t="shared" si="11"/>
        <v>-189.7778580649337</v>
      </c>
      <c r="K16" s="37">
        <f t="shared" si="12"/>
        <v>1599.0490108985844</v>
      </c>
      <c r="L16" s="37">
        <f t="shared" si="13"/>
        <v>9600633.8057272024</v>
      </c>
      <c r="M16" s="37">
        <f t="shared" si="14"/>
        <v>8582096.0414927024</v>
      </c>
      <c r="N16" s="41">
        <f>'jan-apr'!M16</f>
        <v>6433023.4479925865</v>
      </c>
      <c r="O16" s="41">
        <f t="shared" si="15"/>
        <v>2149072.5935001159</v>
      </c>
      <c r="P16" s="4"/>
      <c r="Q16" s="4"/>
      <c r="R16" s="4"/>
    </row>
    <row r="17" spans="1:18" s="34" customFormat="1" x14ac:dyDescent="0.2">
      <c r="A17" s="33">
        <v>123</v>
      </c>
      <c r="B17" s="34" t="s">
        <v>73</v>
      </c>
      <c r="C17" s="36">
        <v>75373</v>
      </c>
      <c r="D17" s="36">
        <v>5765</v>
      </c>
      <c r="E17" s="37">
        <f t="shared" si="6"/>
        <v>13074.241110147441</v>
      </c>
      <c r="F17" s="38">
        <f t="shared" si="7"/>
        <v>0.91007951728474068</v>
      </c>
      <c r="G17" s="39">
        <f t="shared" si="8"/>
        <v>775.0808909100964</v>
      </c>
      <c r="H17" s="39">
        <f t="shared" si="9"/>
        <v>0</v>
      </c>
      <c r="I17" s="37">
        <f t="shared" si="10"/>
        <v>775.0808909100964</v>
      </c>
      <c r="J17" s="40">
        <f t="shared" si="11"/>
        <v>-189.7778580649337</v>
      </c>
      <c r="K17" s="37">
        <f t="shared" si="12"/>
        <v>585.30303284516276</v>
      </c>
      <c r="L17" s="37">
        <f t="shared" si="13"/>
        <v>4468341.3360967059</v>
      </c>
      <c r="M17" s="37">
        <f t="shared" si="14"/>
        <v>3374271.9843523633</v>
      </c>
      <c r="N17" s="41">
        <f>'jan-apr'!M17</f>
        <v>1315789.370277727</v>
      </c>
      <c r="O17" s="41">
        <f t="shared" si="15"/>
        <v>2058482.6140746363</v>
      </c>
      <c r="P17" s="4"/>
      <c r="Q17" s="4"/>
      <c r="R17" s="4"/>
    </row>
    <row r="18" spans="1:18" s="34" customFormat="1" x14ac:dyDescent="0.2">
      <c r="A18" s="33">
        <v>124</v>
      </c>
      <c r="B18" s="34" t="s">
        <v>74</v>
      </c>
      <c r="C18" s="36">
        <v>217838</v>
      </c>
      <c r="D18" s="36">
        <v>15720</v>
      </c>
      <c r="E18" s="37">
        <f t="shared" si="6"/>
        <v>13857.379134860052</v>
      </c>
      <c r="F18" s="38">
        <f t="shared" si="7"/>
        <v>0.96459265265476302</v>
      </c>
      <c r="G18" s="39">
        <f t="shared" si="8"/>
        <v>305.19807608252995</v>
      </c>
      <c r="H18" s="39">
        <f t="shared" si="9"/>
        <v>0</v>
      </c>
      <c r="I18" s="37">
        <f t="shared" si="10"/>
        <v>305.19807608252995</v>
      </c>
      <c r="J18" s="40">
        <f t="shared" si="11"/>
        <v>-189.7778580649337</v>
      </c>
      <c r="K18" s="37">
        <f t="shared" si="12"/>
        <v>115.42021801759626</v>
      </c>
      <c r="L18" s="37">
        <f t="shared" si="13"/>
        <v>4797713.7560173711</v>
      </c>
      <c r="M18" s="37">
        <f t="shared" si="14"/>
        <v>1814405.827236613</v>
      </c>
      <c r="N18" s="41">
        <f>'jan-apr'!M18</f>
        <v>-7837055.6980458153</v>
      </c>
      <c r="O18" s="41">
        <f t="shared" si="15"/>
        <v>9651461.5252824277</v>
      </c>
      <c r="P18" s="4"/>
      <c r="Q18" s="4"/>
      <c r="R18" s="4"/>
    </row>
    <row r="19" spans="1:18" s="34" customFormat="1" x14ac:dyDescent="0.2">
      <c r="A19" s="33">
        <v>125</v>
      </c>
      <c r="B19" s="34" t="s">
        <v>75</v>
      </c>
      <c r="C19" s="36">
        <v>129296</v>
      </c>
      <c r="D19" s="36">
        <v>11406</v>
      </c>
      <c r="E19" s="37">
        <f t="shared" si="6"/>
        <v>11335.788181658776</v>
      </c>
      <c r="F19" s="38">
        <f t="shared" si="7"/>
        <v>0.78906825638996847</v>
      </c>
      <c r="G19" s="39">
        <f t="shared" si="8"/>
        <v>1818.1526480032953</v>
      </c>
      <c r="H19" s="39">
        <f t="shared" si="9"/>
        <v>557.77755384367299</v>
      </c>
      <c r="I19" s="37">
        <f t="shared" si="10"/>
        <v>2375.9302018469684</v>
      </c>
      <c r="J19" s="40">
        <f t="shared" si="11"/>
        <v>-189.7778580649337</v>
      </c>
      <c r="K19" s="37">
        <f t="shared" si="12"/>
        <v>2186.1523437820347</v>
      </c>
      <c r="L19" s="37">
        <f t="shared" si="13"/>
        <v>27099859.882266521</v>
      </c>
      <c r="M19" s="37">
        <f t="shared" si="14"/>
        <v>24935253.633177888</v>
      </c>
      <c r="N19" s="41">
        <f>'jan-apr'!M19</f>
        <v>16425770.290255906</v>
      </c>
      <c r="O19" s="41">
        <f t="shared" si="15"/>
        <v>8509483.3429219816</v>
      </c>
      <c r="P19" s="4"/>
      <c r="Q19" s="4"/>
      <c r="R19" s="4"/>
    </row>
    <row r="20" spans="1:18" s="34" customFormat="1" x14ac:dyDescent="0.2">
      <c r="A20" s="33">
        <v>127</v>
      </c>
      <c r="B20" s="34" t="s">
        <v>76</v>
      </c>
      <c r="C20" s="36">
        <v>42616</v>
      </c>
      <c r="D20" s="36">
        <v>3783</v>
      </c>
      <c r="E20" s="37">
        <f t="shared" si="6"/>
        <v>11265.133491937615</v>
      </c>
      <c r="F20" s="38">
        <f t="shared" si="7"/>
        <v>0.78415008290872301</v>
      </c>
      <c r="G20" s="39">
        <f t="shared" si="8"/>
        <v>1860.5454618359918</v>
      </c>
      <c r="H20" s="39">
        <f t="shared" si="9"/>
        <v>582.50669524607929</v>
      </c>
      <c r="I20" s="37">
        <f t="shared" si="10"/>
        <v>2443.0521570820711</v>
      </c>
      <c r="J20" s="40">
        <f t="shared" si="11"/>
        <v>-189.7778580649337</v>
      </c>
      <c r="K20" s="37">
        <f t="shared" si="12"/>
        <v>2253.2742990171373</v>
      </c>
      <c r="L20" s="37">
        <f t="shared" si="13"/>
        <v>9242066.3102414757</v>
      </c>
      <c r="M20" s="37">
        <f t="shared" si="14"/>
        <v>8524136.67318183</v>
      </c>
      <c r="N20" s="41">
        <f>'jan-apr'!M20</f>
        <v>4000511.1614972902</v>
      </c>
      <c r="O20" s="41">
        <f t="shared" si="15"/>
        <v>4523625.5116845397</v>
      </c>
      <c r="P20" s="4"/>
      <c r="Q20" s="4"/>
      <c r="R20" s="4"/>
    </row>
    <row r="21" spans="1:18" s="34" customFormat="1" x14ac:dyDescent="0.2">
      <c r="A21" s="33">
        <v>128</v>
      </c>
      <c r="B21" s="34" t="s">
        <v>77</v>
      </c>
      <c r="C21" s="36">
        <v>93621</v>
      </c>
      <c r="D21" s="36">
        <v>8173</v>
      </c>
      <c r="E21" s="37">
        <f t="shared" si="6"/>
        <v>11454.912516823688</v>
      </c>
      <c r="F21" s="38">
        <f t="shared" si="7"/>
        <v>0.79736033365322212</v>
      </c>
      <c r="G21" s="39">
        <f t="shared" si="8"/>
        <v>1746.6780469043481</v>
      </c>
      <c r="H21" s="39">
        <f t="shared" si="9"/>
        <v>516.08403653595383</v>
      </c>
      <c r="I21" s="37">
        <f t="shared" si="10"/>
        <v>2262.7620834403019</v>
      </c>
      <c r="J21" s="40">
        <f t="shared" si="11"/>
        <v>-189.7778580649337</v>
      </c>
      <c r="K21" s="37">
        <f t="shared" si="12"/>
        <v>2072.9842253753682</v>
      </c>
      <c r="L21" s="37">
        <f t="shared" si="13"/>
        <v>18493554.507957589</v>
      </c>
      <c r="M21" s="37">
        <f t="shared" si="14"/>
        <v>16942500.073992886</v>
      </c>
      <c r="N21" s="41">
        <f>'jan-apr'!M21</f>
        <v>12230713.394902818</v>
      </c>
      <c r="O21" s="41">
        <f t="shared" si="15"/>
        <v>4711786.6790900677</v>
      </c>
      <c r="P21" s="4"/>
      <c r="Q21" s="4"/>
      <c r="R21" s="4"/>
    </row>
    <row r="22" spans="1:18" s="34" customFormat="1" x14ac:dyDescent="0.2">
      <c r="A22" s="33">
        <v>135</v>
      </c>
      <c r="B22" s="34" t="s">
        <v>78</v>
      </c>
      <c r="C22" s="36">
        <v>91378</v>
      </c>
      <c r="D22" s="36">
        <v>7398</v>
      </c>
      <c r="E22" s="37">
        <f t="shared" si="6"/>
        <v>12351.716680183834</v>
      </c>
      <c r="F22" s="38">
        <f t="shared" si="7"/>
        <v>0.85978560891117117</v>
      </c>
      <c r="G22" s="39">
        <f t="shared" si="8"/>
        <v>1208.5955488882605</v>
      </c>
      <c r="H22" s="39">
        <f t="shared" si="9"/>
        <v>202.20257935990276</v>
      </c>
      <c r="I22" s="37">
        <f t="shared" si="10"/>
        <v>1410.7981282481633</v>
      </c>
      <c r="J22" s="40">
        <f t="shared" si="11"/>
        <v>-189.7778580649337</v>
      </c>
      <c r="K22" s="37">
        <f t="shared" si="12"/>
        <v>1221.0202701832295</v>
      </c>
      <c r="L22" s="37">
        <f t="shared" si="13"/>
        <v>10437084.552779911</v>
      </c>
      <c r="M22" s="37">
        <f t="shared" si="14"/>
        <v>9033107.9588155318</v>
      </c>
      <c r="N22" s="41">
        <f>'jan-apr'!M22</f>
        <v>5773966.4744268954</v>
      </c>
      <c r="O22" s="41">
        <f t="shared" si="15"/>
        <v>3259141.4843886364</v>
      </c>
      <c r="P22" s="4"/>
      <c r="Q22" s="4"/>
      <c r="R22" s="4"/>
    </row>
    <row r="23" spans="1:18" s="34" customFormat="1" x14ac:dyDescent="0.2">
      <c r="A23" s="33">
        <v>136</v>
      </c>
      <c r="B23" s="34" t="s">
        <v>79</v>
      </c>
      <c r="C23" s="36">
        <v>201699</v>
      </c>
      <c r="D23" s="36">
        <v>15747</v>
      </c>
      <c r="E23" s="37">
        <f t="shared" si="6"/>
        <v>12808.725471518384</v>
      </c>
      <c r="F23" s="38">
        <f t="shared" si="7"/>
        <v>0.89159734748235464</v>
      </c>
      <c r="G23" s="39">
        <f t="shared" si="8"/>
        <v>934.3902740875302</v>
      </c>
      <c r="H23" s="39">
        <f t="shared" si="9"/>
        <v>42.249502392810058</v>
      </c>
      <c r="I23" s="37">
        <f t="shared" si="10"/>
        <v>976.63977648034029</v>
      </c>
      <c r="J23" s="40">
        <f t="shared" si="11"/>
        <v>-189.7778580649337</v>
      </c>
      <c r="K23" s="37">
        <f t="shared" si="12"/>
        <v>786.86191841540654</v>
      </c>
      <c r="L23" s="37">
        <f t="shared" si="13"/>
        <v>15379146.560235919</v>
      </c>
      <c r="M23" s="37">
        <f t="shared" si="14"/>
        <v>12390714.629287407</v>
      </c>
      <c r="N23" s="41">
        <f>'jan-apr'!M23</f>
        <v>8886531.2344958484</v>
      </c>
      <c r="O23" s="41">
        <f t="shared" si="15"/>
        <v>3504183.3947915584</v>
      </c>
      <c r="P23" s="4"/>
      <c r="Q23" s="4"/>
      <c r="R23" s="4"/>
    </row>
    <row r="24" spans="1:18" s="34" customFormat="1" x14ac:dyDescent="0.2">
      <c r="A24" s="33">
        <v>137</v>
      </c>
      <c r="B24" s="34" t="s">
        <v>80</v>
      </c>
      <c r="C24" s="36">
        <v>63826</v>
      </c>
      <c r="D24" s="36">
        <v>5335</v>
      </c>
      <c r="E24" s="37">
        <f t="shared" si="6"/>
        <v>11963.636363636364</v>
      </c>
      <c r="F24" s="38">
        <f t="shared" si="7"/>
        <v>0.83277188442990002</v>
      </c>
      <c r="G24" s="39">
        <f t="shared" si="8"/>
        <v>1441.4437388167426</v>
      </c>
      <c r="H24" s="39">
        <f t="shared" si="9"/>
        <v>338.03069015151721</v>
      </c>
      <c r="I24" s="37">
        <f t="shared" si="10"/>
        <v>1779.4744289682599</v>
      </c>
      <c r="J24" s="40">
        <f t="shared" si="11"/>
        <v>-189.7778580649337</v>
      </c>
      <c r="K24" s="37">
        <f t="shared" si="12"/>
        <v>1589.6965709033261</v>
      </c>
      <c r="L24" s="37">
        <f t="shared" si="13"/>
        <v>9493496.0785456672</v>
      </c>
      <c r="M24" s="37">
        <f t="shared" si="14"/>
        <v>8481031.2057692446</v>
      </c>
      <c r="N24" s="41">
        <f>'jan-apr'!M24</f>
        <v>4623541.3815987436</v>
      </c>
      <c r="O24" s="41">
        <f t="shared" si="15"/>
        <v>3857489.824170501</v>
      </c>
      <c r="P24" s="4"/>
      <c r="Q24" s="4"/>
      <c r="R24" s="4"/>
    </row>
    <row r="25" spans="1:18" s="34" customFormat="1" x14ac:dyDescent="0.2">
      <c r="A25" s="33">
        <v>138</v>
      </c>
      <c r="B25" s="34" t="s">
        <v>81</v>
      </c>
      <c r="C25" s="36">
        <v>66386</v>
      </c>
      <c r="D25" s="36">
        <v>5557</v>
      </c>
      <c r="E25" s="37">
        <f t="shared" si="6"/>
        <v>11946.373942774879</v>
      </c>
      <c r="F25" s="38">
        <f t="shared" si="7"/>
        <v>0.83157027161639663</v>
      </c>
      <c r="G25" s="39">
        <f t="shared" si="8"/>
        <v>1451.8011913336336</v>
      </c>
      <c r="H25" s="39">
        <f t="shared" si="9"/>
        <v>344.07253745303706</v>
      </c>
      <c r="I25" s="37">
        <f t="shared" si="10"/>
        <v>1795.8737287866707</v>
      </c>
      <c r="J25" s="40">
        <f t="shared" si="11"/>
        <v>-189.7778580649337</v>
      </c>
      <c r="K25" s="37">
        <f t="shared" si="12"/>
        <v>1606.0958707217369</v>
      </c>
      <c r="L25" s="37">
        <f t="shared" si="13"/>
        <v>9979670.3108675294</v>
      </c>
      <c r="M25" s="37">
        <f t="shared" si="14"/>
        <v>8925074.7536006924</v>
      </c>
      <c r="N25" s="41">
        <f>'jan-apr'!M25</f>
        <v>5115029.4672060376</v>
      </c>
      <c r="O25" s="41">
        <f t="shared" si="15"/>
        <v>3810045.2863946548</v>
      </c>
      <c r="P25" s="4"/>
      <c r="Q25" s="4"/>
      <c r="R25" s="4"/>
    </row>
    <row r="26" spans="1:18" s="34" customFormat="1" x14ac:dyDescent="0.2">
      <c r="A26" s="33">
        <v>211</v>
      </c>
      <c r="B26" s="34" t="s">
        <v>82</v>
      </c>
      <c r="C26" s="36">
        <v>245246</v>
      </c>
      <c r="D26" s="36">
        <v>17188</v>
      </c>
      <c r="E26" s="37">
        <f t="shared" si="6"/>
        <v>14268.443099837095</v>
      </c>
      <c r="F26" s="38">
        <f t="shared" si="7"/>
        <v>0.99320623654599971</v>
      </c>
      <c r="G26" s="39">
        <f t="shared" si="8"/>
        <v>58.559697096303715</v>
      </c>
      <c r="H26" s="39">
        <f t="shared" si="9"/>
        <v>0</v>
      </c>
      <c r="I26" s="37">
        <f t="shared" si="10"/>
        <v>58.559697096303715</v>
      </c>
      <c r="J26" s="40">
        <f t="shared" si="11"/>
        <v>-189.7778580649337</v>
      </c>
      <c r="K26" s="37">
        <f t="shared" si="12"/>
        <v>-131.21816096862997</v>
      </c>
      <c r="L26" s="37">
        <f t="shared" si="13"/>
        <v>1006524.0736912682</v>
      </c>
      <c r="M26" s="37">
        <f t="shared" si="14"/>
        <v>-2255377.7507288121</v>
      </c>
      <c r="N26" s="41">
        <f>'jan-apr'!M26</f>
        <v>147226.93778551955</v>
      </c>
      <c r="O26" s="41">
        <f t="shared" si="15"/>
        <v>-2402604.6885143318</v>
      </c>
      <c r="P26" s="4"/>
      <c r="Q26" s="4"/>
      <c r="R26" s="4"/>
    </row>
    <row r="27" spans="1:18" s="34" customFormat="1" x14ac:dyDescent="0.2">
      <c r="A27" s="33">
        <v>213</v>
      </c>
      <c r="B27" s="34" t="s">
        <v>83</v>
      </c>
      <c r="C27" s="36">
        <v>460948</v>
      </c>
      <c r="D27" s="36">
        <v>30698</v>
      </c>
      <c r="E27" s="37">
        <f t="shared" si="6"/>
        <v>15015.571046973744</v>
      </c>
      <c r="F27" s="38">
        <f t="shared" si="7"/>
        <v>1.0452127611122575</v>
      </c>
      <c r="G27" s="39">
        <f t="shared" si="8"/>
        <v>-389.71707118568554</v>
      </c>
      <c r="H27" s="39">
        <f t="shared" si="9"/>
        <v>0</v>
      </c>
      <c r="I27" s="37">
        <f t="shared" si="10"/>
        <v>-389.71707118568554</v>
      </c>
      <c r="J27" s="40">
        <f t="shared" si="11"/>
        <v>-189.7778580649337</v>
      </c>
      <c r="K27" s="37">
        <f t="shared" si="12"/>
        <v>-579.49492925061918</v>
      </c>
      <c r="L27" s="37">
        <f t="shared" si="13"/>
        <v>-11963534.651258174</v>
      </c>
      <c r="M27" s="37">
        <f t="shared" si="14"/>
        <v>-17789335.338135507</v>
      </c>
      <c r="N27" s="41">
        <f>'jan-apr'!M27</f>
        <v>-7302204.3904968519</v>
      </c>
      <c r="O27" s="41">
        <f t="shared" si="15"/>
        <v>-10487130.947638655</v>
      </c>
      <c r="P27" s="4"/>
      <c r="Q27" s="4"/>
      <c r="R27" s="4"/>
    </row>
    <row r="28" spans="1:18" s="34" customFormat="1" x14ac:dyDescent="0.2">
      <c r="A28" s="33">
        <v>214</v>
      </c>
      <c r="B28" s="34" t="s">
        <v>84</v>
      </c>
      <c r="C28" s="36">
        <v>261148</v>
      </c>
      <c r="D28" s="36">
        <v>19288</v>
      </c>
      <c r="E28" s="37">
        <f t="shared" si="6"/>
        <v>13539.402737453338</v>
      </c>
      <c r="F28" s="38">
        <f t="shared" si="7"/>
        <v>0.94245876329003031</v>
      </c>
      <c r="G28" s="39">
        <f t="shared" si="8"/>
        <v>495.98391452655812</v>
      </c>
      <c r="H28" s="39">
        <f t="shared" si="9"/>
        <v>0</v>
      </c>
      <c r="I28" s="37">
        <f t="shared" si="10"/>
        <v>495.98391452655812</v>
      </c>
      <c r="J28" s="40">
        <f t="shared" si="11"/>
        <v>-189.7778580649337</v>
      </c>
      <c r="K28" s="37">
        <f t="shared" si="12"/>
        <v>306.20605646162443</v>
      </c>
      <c r="L28" s="37">
        <f t="shared" si="13"/>
        <v>9566537.7433882523</v>
      </c>
      <c r="M28" s="37">
        <f t="shared" si="14"/>
        <v>5906102.4170318116</v>
      </c>
      <c r="N28" s="41">
        <f>'jan-apr'!M28</f>
        <v>3618592.0162908528</v>
      </c>
      <c r="O28" s="41">
        <f t="shared" si="15"/>
        <v>2287510.4007409588</v>
      </c>
      <c r="P28" s="4"/>
      <c r="Q28" s="4"/>
      <c r="R28" s="4"/>
    </row>
    <row r="29" spans="1:18" s="34" customFormat="1" x14ac:dyDescent="0.2">
      <c r="A29" s="33">
        <v>215</v>
      </c>
      <c r="B29" s="34" t="s">
        <v>85</v>
      </c>
      <c r="C29" s="36">
        <v>267455</v>
      </c>
      <c r="D29" s="36">
        <v>15743</v>
      </c>
      <c r="E29" s="37">
        <f t="shared" si="6"/>
        <v>16988.820428126786</v>
      </c>
      <c r="F29" s="38">
        <f t="shared" si="7"/>
        <v>1.1825678725220028</v>
      </c>
      <c r="G29" s="39">
        <f t="shared" si="8"/>
        <v>-1573.6666998775108</v>
      </c>
      <c r="H29" s="39">
        <f t="shared" si="9"/>
        <v>0</v>
      </c>
      <c r="I29" s="37">
        <f t="shared" si="10"/>
        <v>-1573.6666998775108</v>
      </c>
      <c r="J29" s="40">
        <f t="shared" si="11"/>
        <v>-189.7778580649337</v>
      </c>
      <c r="K29" s="37">
        <f t="shared" si="12"/>
        <v>-1763.4445579424446</v>
      </c>
      <c r="L29" s="37">
        <f t="shared" si="13"/>
        <v>-24774234.856171653</v>
      </c>
      <c r="M29" s="37">
        <f t="shared" si="14"/>
        <v>-27761907.675687905</v>
      </c>
      <c r="N29" s="41">
        <f>'jan-apr'!M29</f>
        <v>-12486057.128138378</v>
      </c>
      <c r="O29" s="41">
        <f t="shared" si="15"/>
        <v>-15275850.547549527</v>
      </c>
      <c r="P29" s="4"/>
      <c r="Q29" s="4"/>
      <c r="R29" s="4"/>
    </row>
    <row r="30" spans="1:18" s="34" customFormat="1" x14ac:dyDescent="0.2">
      <c r="A30" s="33">
        <v>216</v>
      </c>
      <c r="B30" s="34" t="s">
        <v>86</v>
      </c>
      <c r="C30" s="36">
        <v>282886</v>
      </c>
      <c r="D30" s="36">
        <v>18869</v>
      </c>
      <c r="E30" s="37">
        <f t="shared" si="6"/>
        <v>14992.103450103345</v>
      </c>
      <c r="F30" s="38">
        <f t="shared" si="7"/>
        <v>1.0435792147326461</v>
      </c>
      <c r="G30" s="39">
        <f t="shared" si="8"/>
        <v>-375.63651306344582</v>
      </c>
      <c r="H30" s="39">
        <f t="shared" si="9"/>
        <v>0</v>
      </c>
      <c r="I30" s="37">
        <f t="shared" si="10"/>
        <v>-375.63651306344582</v>
      </c>
      <c r="J30" s="40">
        <f t="shared" si="11"/>
        <v>-189.7778580649337</v>
      </c>
      <c r="K30" s="37">
        <f t="shared" si="12"/>
        <v>-565.41437112837957</v>
      </c>
      <c r="L30" s="37">
        <f t="shared" si="13"/>
        <v>-7087885.364994159</v>
      </c>
      <c r="M30" s="37">
        <f t="shared" si="14"/>
        <v>-10668803.768821394</v>
      </c>
      <c r="N30" s="41">
        <f>'jan-apr'!M30</f>
        <v>-5774364.5398490159</v>
      </c>
      <c r="O30" s="41">
        <f t="shared" si="15"/>
        <v>-4894439.2289723782</v>
      </c>
      <c r="P30" s="4"/>
      <c r="Q30" s="4"/>
      <c r="R30" s="4"/>
    </row>
    <row r="31" spans="1:18" s="34" customFormat="1" x14ac:dyDescent="0.2">
      <c r="A31" s="33">
        <v>217</v>
      </c>
      <c r="B31" s="34" t="s">
        <v>87</v>
      </c>
      <c r="C31" s="36">
        <v>486486</v>
      </c>
      <c r="D31" s="36">
        <v>26988</v>
      </c>
      <c r="E31" s="37">
        <f t="shared" si="6"/>
        <v>18026.011560693642</v>
      </c>
      <c r="F31" s="38">
        <f t="shared" si="7"/>
        <v>1.2547652870645447</v>
      </c>
      <c r="G31" s="39">
        <f t="shared" si="8"/>
        <v>-2195.9813794176239</v>
      </c>
      <c r="H31" s="39">
        <f t="shared" si="9"/>
        <v>0</v>
      </c>
      <c r="I31" s="37">
        <f t="shared" si="10"/>
        <v>-2195.9813794176239</v>
      </c>
      <c r="J31" s="40">
        <f t="shared" si="11"/>
        <v>-189.7778580649337</v>
      </c>
      <c r="K31" s="37">
        <f t="shared" si="12"/>
        <v>-2385.7592374825576</v>
      </c>
      <c r="L31" s="37">
        <f t="shared" si="13"/>
        <v>-59265145.467722833</v>
      </c>
      <c r="M31" s="37">
        <f t="shared" si="14"/>
        <v>-64386870.301179267</v>
      </c>
      <c r="N31" s="41">
        <f>'jan-apr'!M31</f>
        <v>-34432469.362522937</v>
      </c>
      <c r="O31" s="41">
        <f t="shared" si="15"/>
        <v>-29954400.93865633</v>
      </c>
      <c r="P31" s="4"/>
      <c r="Q31" s="4"/>
      <c r="R31" s="4"/>
    </row>
    <row r="32" spans="1:18" s="34" customFormat="1" x14ac:dyDescent="0.2">
      <c r="A32" s="33">
        <v>219</v>
      </c>
      <c r="B32" s="34" t="s">
        <v>88</v>
      </c>
      <c r="C32" s="36">
        <v>2906835</v>
      </c>
      <c r="D32" s="36">
        <v>124008</v>
      </c>
      <c r="E32" s="37">
        <f t="shared" si="6"/>
        <v>23440.705438358815</v>
      </c>
      <c r="F32" s="38">
        <f t="shared" si="7"/>
        <v>1.6316745048856462</v>
      </c>
      <c r="G32" s="39">
        <f t="shared" si="8"/>
        <v>-5444.7977060167277</v>
      </c>
      <c r="H32" s="39">
        <f t="shared" si="9"/>
        <v>0</v>
      </c>
      <c r="I32" s="37">
        <f t="shared" si="10"/>
        <v>-5444.7977060167277</v>
      </c>
      <c r="J32" s="40">
        <f t="shared" si="11"/>
        <v>-189.7778580649337</v>
      </c>
      <c r="K32" s="37">
        <f t="shared" si="12"/>
        <v>-5634.5755640816615</v>
      </c>
      <c r="L32" s="37">
        <f t="shared" si="13"/>
        <v>-675198473.92772233</v>
      </c>
      <c r="M32" s="37">
        <f t="shared" si="14"/>
        <v>-698732446.55063868</v>
      </c>
      <c r="N32" s="41">
        <f>'jan-apr'!M32</f>
        <v>-348391762.73557663</v>
      </c>
      <c r="O32" s="41">
        <f t="shared" si="15"/>
        <v>-350340683.81506205</v>
      </c>
      <c r="P32" s="4"/>
      <c r="Q32" s="4"/>
      <c r="R32" s="4"/>
    </row>
    <row r="33" spans="1:18" s="34" customFormat="1" x14ac:dyDescent="0.2">
      <c r="A33" s="33">
        <v>220</v>
      </c>
      <c r="B33" s="34" t="s">
        <v>89</v>
      </c>
      <c r="C33" s="36">
        <v>1333258</v>
      </c>
      <c r="D33" s="36">
        <v>60781</v>
      </c>
      <c r="E33" s="37">
        <f t="shared" si="6"/>
        <v>21935.440351425608</v>
      </c>
      <c r="F33" s="38">
        <f t="shared" si="7"/>
        <v>1.5268951213512165</v>
      </c>
      <c r="G33" s="39">
        <f t="shared" si="8"/>
        <v>-4541.638653856804</v>
      </c>
      <c r="H33" s="39">
        <f t="shared" si="9"/>
        <v>0</v>
      </c>
      <c r="I33" s="37">
        <f t="shared" si="10"/>
        <v>-4541.638653856804</v>
      </c>
      <c r="J33" s="40">
        <f t="shared" si="11"/>
        <v>-189.7778580649337</v>
      </c>
      <c r="K33" s="37">
        <f t="shared" si="12"/>
        <v>-4731.4165119217378</v>
      </c>
      <c r="L33" s="37">
        <f t="shared" si="13"/>
        <v>-276045339.02007043</v>
      </c>
      <c r="M33" s="37">
        <f t="shared" si="14"/>
        <v>-287580227.01111513</v>
      </c>
      <c r="N33" s="41">
        <f>'jan-apr'!M33</f>
        <v>-148083631.41112742</v>
      </c>
      <c r="O33" s="41">
        <f t="shared" si="15"/>
        <v>-139496595.59998772</v>
      </c>
      <c r="P33" s="4"/>
      <c r="Q33" s="4"/>
      <c r="R33" s="4"/>
    </row>
    <row r="34" spans="1:18" s="34" customFormat="1" x14ac:dyDescent="0.2">
      <c r="A34" s="33">
        <v>221</v>
      </c>
      <c r="B34" s="34" t="s">
        <v>90</v>
      </c>
      <c r="C34" s="36">
        <v>177965</v>
      </c>
      <c r="D34" s="36">
        <v>16162</v>
      </c>
      <c r="E34" s="37">
        <f t="shared" si="6"/>
        <v>11011.322856082168</v>
      </c>
      <c r="F34" s="38">
        <f t="shared" si="7"/>
        <v>0.76648268187067881</v>
      </c>
      <c r="G34" s="39">
        <f t="shared" si="8"/>
        <v>2012.83184334926</v>
      </c>
      <c r="H34" s="39">
        <f t="shared" si="9"/>
        <v>671.34041779548579</v>
      </c>
      <c r="I34" s="37">
        <f t="shared" si="10"/>
        <v>2684.1722611447458</v>
      </c>
      <c r="J34" s="40">
        <f t="shared" si="11"/>
        <v>-189.7778580649337</v>
      </c>
      <c r="K34" s="37">
        <f t="shared" si="12"/>
        <v>2494.394403079812</v>
      </c>
      <c r="L34" s="37">
        <f t="shared" si="13"/>
        <v>43381592.084621385</v>
      </c>
      <c r="M34" s="37">
        <f t="shared" si="14"/>
        <v>40314402.342575923</v>
      </c>
      <c r="N34" s="41">
        <f>'jan-apr'!M34</f>
        <v>26575529.908041023</v>
      </c>
      <c r="O34" s="41">
        <f t="shared" si="15"/>
        <v>13738872.4345349</v>
      </c>
      <c r="P34" s="4"/>
      <c r="Q34" s="4"/>
      <c r="R34" s="4"/>
    </row>
    <row r="35" spans="1:18" s="34" customFormat="1" x14ac:dyDescent="0.2">
      <c r="A35" s="33">
        <v>226</v>
      </c>
      <c r="B35" s="34" t="s">
        <v>91</v>
      </c>
      <c r="C35" s="36">
        <v>251903</v>
      </c>
      <c r="D35" s="36">
        <v>17665</v>
      </c>
      <c r="E35" s="37">
        <f t="shared" si="6"/>
        <v>14260.005660911407</v>
      </c>
      <c r="F35" s="38">
        <f t="shared" si="7"/>
        <v>0.9926189183009162</v>
      </c>
      <c r="G35" s="39">
        <f t="shared" si="8"/>
        <v>63.622160451716624</v>
      </c>
      <c r="H35" s="39">
        <f t="shared" si="9"/>
        <v>0</v>
      </c>
      <c r="I35" s="37">
        <f t="shared" si="10"/>
        <v>63.622160451716624</v>
      </c>
      <c r="J35" s="40">
        <f t="shared" si="11"/>
        <v>-189.7778580649337</v>
      </c>
      <c r="K35" s="37">
        <f t="shared" si="12"/>
        <v>-126.15569761321707</v>
      </c>
      <c r="L35" s="37">
        <f t="shared" si="13"/>
        <v>1123885.4643795742</v>
      </c>
      <c r="M35" s="37">
        <f t="shared" si="14"/>
        <v>-2228540.3983374797</v>
      </c>
      <c r="N35" s="41">
        <f>'jan-apr'!M35</f>
        <v>-4586541.851525398</v>
      </c>
      <c r="O35" s="41">
        <f t="shared" si="15"/>
        <v>2358001.4531879183</v>
      </c>
      <c r="P35" s="4"/>
      <c r="Q35" s="4"/>
      <c r="R35" s="4"/>
    </row>
    <row r="36" spans="1:18" s="34" customFormat="1" x14ac:dyDescent="0.2">
      <c r="A36" s="33">
        <v>227</v>
      </c>
      <c r="B36" s="34" t="s">
        <v>92</v>
      </c>
      <c r="C36" s="36">
        <v>164051</v>
      </c>
      <c r="D36" s="36">
        <v>11555</v>
      </c>
      <c r="E36" s="37">
        <f t="shared" si="6"/>
        <v>14197.403721332756</v>
      </c>
      <c r="F36" s="38">
        <f t="shared" si="7"/>
        <v>0.98826128542013603</v>
      </c>
      <c r="G36" s="39">
        <f t="shared" si="8"/>
        <v>101.18332419890757</v>
      </c>
      <c r="H36" s="39">
        <f t="shared" si="9"/>
        <v>0</v>
      </c>
      <c r="I36" s="37">
        <f t="shared" si="10"/>
        <v>101.18332419890757</v>
      </c>
      <c r="J36" s="40">
        <f t="shared" si="11"/>
        <v>-189.7778580649337</v>
      </c>
      <c r="K36" s="37">
        <f t="shared" si="12"/>
        <v>-88.594533866026126</v>
      </c>
      <c r="L36" s="37">
        <f t="shared" si="13"/>
        <v>1169173.3111183769</v>
      </c>
      <c r="M36" s="37">
        <f t="shared" si="14"/>
        <v>-1023709.8388219319</v>
      </c>
      <c r="N36" s="41">
        <f>'jan-apr'!M36</f>
        <v>-631909.7704147211</v>
      </c>
      <c r="O36" s="41">
        <f t="shared" si="15"/>
        <v>-391800.06840721075</v>
      </c>
      <c r="P36" s="4"/>
      <c r="Q36" s="4"/>
      <c r="R36" s="4"/>
    </row>
    <row r="37" spans="1:18" s="34" customFormat="1" x14ac:dyDescent="0.2">
      <c r="A37" s="33">
        <v>228</v>
      </c>
      <c r="B37" s="34" t="s">
        <v>93</v>
      </c>
      <c r="C37" s="36">
        <v>249729</v>
      </c>
      <c r="D37" s="36">
        <v>17730</v>
      </c>
      <c r="E37" s="37">
        <f t="shared" si="6"/>
        <v>14085.109983079527</v>
      </c>
      <c r="F37" s="38">
        <f t="shared" si="7"/>
        <v>0.98044467639154165</v>
      </c>
      <c r="G37" s="39">
        <f t="shared" si="8"/>
        <v>168.55956715084503</v>
      </c>
      <c r="H37" s="39">
        <f t="shared" si="9"/>
        <v>0</v>
      </c>
      <c r="I37" s="37">
        <f t="shared" si="10"/>
        <v>168.55956715084503</v>
      </c>
      <c r="J37" s="40">
        <f t="shared" si="11"/>
        <v>-189.7778580649337</v>
      </c>
      <c r="K37" s="37">
        <f t="shared" si="12"/>
        <v>-21.218290914088669</v>
      </c>
      <c r="L37" s="37">
        <f t="shared" si="13"/>
        <v>2988561.1255844822</v>
      </c>
      <c r="M37" s="37">
        <f t="shared" si="14"/>
        <v>-376200.29790679208</v>
      </c>
      <c r="N37" s="41">
        <f>'jan-apr'!M37</f>
        <v>-201371.98004785748</v>
      </c>
      <c r="O37" s="41">
        <f t="shared" si="15"/>
        <v>-174828.31785893461</v>
      </c>
      <c r="P37" s="4"/>
      <c r="Q37" s="4"/>
      <c r="R37" s="4"/>
    </row>
    <row r="38" spans="1:18" s="34" customFormat="1" x14ac:dyDescent="0.2">
      <c r="A38" s="33">
        <v>229</v>
      </c>
      <c r="B38" s="34" t="s">
        <v>94</v>
      </c>
      <c r="C38" s="36">
        <v>140276</v>
      </c>
      <c r="D38" s="36">
        <v>10927</v>
      </c>
      <c r="E38" s="37">
        <f t="shared" si="6"/>
        <v>12837.558341722339</v>
      </c>
      <c r="F38" s="38">
        <f t="shared" si="7"/>
        <v>0.89360436298528756</v>
      </c>
      <c r="G38" s="39">
        <f t="shared" si="8"/>
        <v>917.0905519651576</v>
      </c>
      <c r="H38" s="39">
        <f t="shared" si="9"/>
        <v>32.157997821426029</v>
      </c>
      <c r="I38" s="37">
        <f t="shared" si="10"/>
        <v>949.24854978658368</v>
      </c>
      <c r="J38" s="40">
        <f t="shared" si="11"/>
        <v>-189.7778580649337</v>
      </c>
      <c r="K38" s="37">
        <f t="shared" si="12"/>
        <v>759.47069172164993</v>
      </c>
      <c r="L38" s="37">
        <f t="shared" si="13"/>
        <v>10372438.903518001</v>
      </c>
      <c r="M38" s="37">
        <f t="shared" si="14"/>
        <v>8298736.2484424692</v>
      </c>
      <c r="N38" s="41">
        <f>'jan-apr'!M38</f>
        <v>4628257.4839230496</v>
      </c>
      <c r="O38" s="41">
        <f t="shared" si="15"/>
        <v>3670478.7645194195</v>
      </c>
      <c r="P38" s="4"/>
      <c r="Q38" s="4"/>
      <c r="R38" s="4"/>
    </row>
    <row r="39" spans="1:18" s="34" customFormat="1" x14ac:dyDescent="0.2">
      <c r="A39" s="33">
        <v>230</v>
      </c>
      <c r="B39" s="34" t="s">
        <v>95</v>
      </c>
      <c r="C39" s="36">
        <v>568769</v>
      </c>
      <c r="D39" s="36">
        <v>37406</v>
      </c>
      <c r="E39" s="37">
        <f t="shared" si="6"/>
        <v>15205.287921723788</v>
      </c>
      <c r="F39" s="38">
        <f t="shared" si="7"/>
        <v>1.0584186856732849</v>
      </c>
      <c r="G39" s="39">
        <f t="shared" si="8"/>
        <v>-503.54719603571175</v>
      </c>
      <c r="H39" s="39">
        <f t="shared" si="9"/>
        <v>0</v>
      </c>
      <c r="I39" s="37">
        <f t="shared" si="10"/>
        <v>-503.54719603571175</v>
      </c>
      <c r="J39" s="40">
        <f t="shared" si="11"/>
        <v>-189.7778580649337</v>
      </c>
      <c r="K39" s="37">
        <f t="shared" si="12"/>
        <v>-693.3250541006455</v>
      </c>
      <c r="L39" s="37">
        <f t="shared" si="13"/>
        <v>-18835686.414911833</v>
      </c>
      <c r="M39" s="37">
        <f t="shared" si="14"/>
        <v>-25934516.973688744</v>
      </c>
      <c r="N39" s="41">
        <f>'jan-apr'!M39</f>
        <v>-13117873.654014111</v>
      </c>
      <c r="O39" s="41">
        <f t="shared" si="15"/>
        <v>-12816643.319674633</v>
      </c>
      <c r="P39" s="4"/>
      <c r="Q39" s="4"/>
      <c r="R39" s="4"/>
    </row>
    <row r="40" spans="1:18" s="34" customFormat="1" x14ac:dyDescent="0.2">
      <c r="A40" s="33">
        <v>231</v>
      </c>
      <c r="B40" s="34" t="s">
        <v>96</v>
      </c>
      <c r="C40" s="36">
        <v>798186</v>
      </c>
      <c r="D40" s="36">
        <v>53276</v>
      </c>
      <c r="E40" s="37">
        <f t="shared" si="6"/>
        <v>14982.093250244012</v>
      </c>
      <c r="F40" s="38">
        <f t="shared" si="7"/>
        <v>1.0428824188131618</v>
      </c>
      <c r="G40" s="39">
        <f t="shared" si="8"/>
        <v>-369.63039314784618</v>
      </c>
      <c r="H40" s="39">
        <f t="shared" si="9"/>
        <v>0</v>
      </c>
      <c r="I40" s="37">
        <f t="shared" si="10"/>
        <v>-369.63039314784618</v>
      </c>
      <c r="J40" s="40">
        <f t="shared" si="11"/>
        <v>-189.7778580649337</v>
      </c>
      <c r="K40" s="37">
        <f t="shared" si="12"/>
        <v>-559.40825121277987</v>
      </c>
      <c r="L40" s="37">
        <f t="shared" si="13"/>
        <v>-19692428.825344652</v>
      </c>
      <c r="M40" s="37">
        <f t="shared" si="14"/>
        <v>-29803033.991612062</v>
      </c>
      <c r="N40" s="41">
        <f>'jan-apr'!M40</f>
        <v>-13016860.417880949</v>
      </c>
      <c r="O40" s="41">
        <f t="shared" si="15"/>
        <v>-16786173.573731113</v>
      </c>
      <c r="P40" s="4"/>
      <c r="Q40" s="4"/>
      <c r="R40" s="4"/>
    </row>
    <row r="41" spans="1:18" s="34" customFormat="1" x14ac:dyDescent="0.2">
      <c r="A41" s="33">
        <v>233</v>
      </c>
      <c r="B41" s="34" t="s">
        <v>97</v>
      </c>
      <c r="C41" s="36">
        <v>367259</v>
      </c>
      <c r="D41" s="36">
        <v>23213</v>
      </c>
      <c r="E41" s="37">
        <f t="shared" si="6"/>
        <v>15821.263946926292</v>
      </c>
      <c r="F41" s="38">
        <f t="shared" si="7"/>
        <v>1.1012959095941572</v>
      </c>
      <c r="G41" s="39">
        <f t="shared" si="8"/>
        <v>-873.13281115721441</v>
      </c>
      <c r="H41" s="39">
        <f t="shared" si="9"/>
        <v>0</v>
      </c>
      <c r="I41" s="37">
        <f t="shared" si="10"/>
        <v>-873.13281115721441</v>
      </c>
      <c r="J41" s="40">
        <f t="shared" si="11"/>
        <v>-189.7778580649337</v>
      </c>
      <c r="K41" s="37">
        <f t="shared" si="12"/>
        <v>-1062.910669222148</v>
      </c>
      <c r="L41" s="37">
        <f t="shared" si="13"/>
        <v>-20268031.945392419</v>
      </c>
      <c r="M41" s="37">
        <f t="shared" si="14"/>
        <v>-24673345.364653721</v>
      </c>
      <c r="N41" s="41">
        <f>'jan-apr'!M41</f>
        <v>-16222904.206026565</v>
      </c>
      <c r="O41" s="41">
        <f t="shared" si="15"/>
        <v>-8450441.1586271562</v>
      </c>
      <c r="P41" s="4"/>
      <c r="Q41" s="4"/>
      <c r="R41" s="4"/>
    </row>
    <row r="42" spans="1:18" s="34" customFormat="1" x14ac:dyDescent="0.2">
      <c r="A42" s="33">
        <v>234</v>
      </c>
      <c r="B42" s="34" t="s">
        <v>98</v>
      </c>
      <c r="C42" s="36">
        <v>106803</v>
      </c>
      <c r="D42" s="36">
        <v>6546</v>
      </c>
      <c r="E42" s="37">
        <f t="shared" si="6"/>
        <v>16315.76535288726</v>
      </c>
      <c r="F42" s="38">
        <f t="shared" si="7"/>
        <v>1.1357174562860179</v>
      </c>
      <c r="G42" s="39">
        <f t="shared" si="8"/>
        <v>-1169.8336547337949</v>
      </c>
      <c r="H42" s="39">
        <f t="shared" si="9"/>
        <v>0</v>
      </c>
      <c r="I42" s="37">
        <f t="shared" si="10"/>
        <v>-1169.8336547337949</v>
      </c>
      <c r="J42" s="40">
        <f t="shared" si="11"/>
        <v>-189.7778580649337</v>
      </c>
      <c r="K42" s="37">
        <f t="shared" si="12"/>
        <v>-1359.6115127987287</v>
      </c>
      <c r="L42" s="37">
        <f t="shared" si="13"/>
        <v>-7657731.1038874211</v>
      </c>
      <c r="M42" s="37">
        <f t="shared" si="14"/>
        <v>-8900016.9627804775</v>
      </c>
      <c r="N42" s="41">
        <f>'jan-apr'!M42</f>
        <v>-4216215.7124305274</v>
      </c>
      <c r="O42" s="41">
        <f t="shared" si="15"/>
        <v>-4683801.25034995</v>
      </c>
      <c r="P42" s="4"/>
      <c r="Q42" s="4"/>
      <c r="R42" s="4"/>
    </row>
    <row r="43" spans="1:18" s="34" customFormat="1" x14ac:dyDescent="0.2">
      <c r="A43" s="33">
        <v>235</v>
      </c>
      <c r="B43" s="34" t="s">
        <v>99</v>
      </c>
      <c r="C43" s="36">
        <v>468062</v>
      </c>
      <c r="D43" s="36">
        <v>35102</v>
      </c>
      <c r="E43" s="37">
        <f t="shared" si="6"/>
        <v>13334.339923651074</v>
      </c>
      <c r="F43" s="38">
        <f t="shared" si="7"/>
        <v>0.92818462951614966</v>
      </c>
      <c r="G43" s="39">
        <f t="shared" si="8"/>
        <v>619.02160280791645</v>
      </c>
      <c r="H43" s="39">
        <f t="shared" si="9"/>
        <v>0</v>
      </c>
      <c r="I43" s="37">
        <f t="shared" si="10"/>
        <v>619.02160280791645</v>
      </c>
      <c r="J43" s="40">
        <f t="shared" si="11"/>
        <v>-189.7778580649337</v>
      </c>
      <c r="K43" s="37">
        <f t="shared" si="12"/>
        <v>429.24374474298276</v>
      </c>
      <c r="L43" s="37">
        <f t="shared" si="13"/>
        <v>21728896.301763482</v>
      </c>
      <c r="M43" s="37">
        <f t="shared" si="14"/>
        <v>15067313.92796818</v>
      </c>
      <c r="N43" s="41">
        <f>'jan-apr'!M43</f>
        <v>9251443.5169971865</v>
      </c>
      <c r="O43" s="41">
        <f t="shared" si="15"/>
        <v>5815870.4109709933</v>
      </c>
      <c r="P43" s="4"/>
      <c r="Q43" s="4"/>
      <c r="R43" s="4"/>
    </row>
    <row r="44" spans="1:18" s="34" customFormat="1" x14ac:dyDescent="0.2">
      <c r="A44" s="33">
        <v>236</v>
      </c>
      <c r="B44" s="34" t="s">
        <v>100</v>
      </c>
      <c r="C44" s="36">
        <v>252465</v>
      </c>
      <c r="D44" s="36">
        <v>21241</v>
      </c>
      <c r="E44" s="37">
        <f t="shared" si="6"/>
        <v>11885.739842756931</v>
      </c>
      <c r="F44" s="38">
        <f t="shared" si="7"/>
        <v>0.82734961727704082</v>
      </c>
      <c r="G44" s="39">
        <f t="shared" si="8"/>
        <v>1488.1816513444021</v>
      </c>
      <c r="H44" s="39">
        <f t="shared" si="9"/>
        <v>365.29447245931857</v>
      </c>
      <c r="I44" s="37">
        <f t="shared" si="10"/>
        <v>1853.4761238037206</v>
      </c>
      <c r="J44" s="40">
        <f t="shared" si="11"/>
        <v>-189.7778580649337</v>
      </c>
      <c r="K44" s="37">
        <f t="shared" si="12"/>
        <v>1663.6982657387869</v>
      </c>
      <c r="L44" s="37">
        <f t="shared" si="13"/>
        <v>39369686.34571483</v>
      </c>
      <c r="M44" s="37">
        <f t="shared" si="14"/>
        <v>35338614.862557575</v>
      </c>
      <c r="N44" s="41">
        <f>'jan-apr'!M44</f>
        <v>20095714.758489016</v>
      </c>
      <c r="O44" s="41">
        <f t="shared" si="15"/>
        <v>15242900.104068559</v>
      </c>
      <c r="P44" s="4"/>
      <c r="Q44" s="4"/>
      <c r="R44" s="4"/>
    </row>
    <row r="45" spans="1:18" s="34" customFormat="1" x14ac:dyDescent="0.2">
      <c r="A45" s="33">
        <v>237</v>
      </c>
      <c r="B45" s="34" t="s">
        <v>101</v>
      </c>
      <c r="C45" s="36">
        <v>280135</v>
      </c>
      <c r="D45" s="36">
        <v>24415</v>
      </c>
      <c r="E45" s="37">
        <f t="shared" si="6"/>
        <v>11473.889002662298</v>
      </c>
      <c r="F45" s="38">
        <f t="shared" si="7"/>
        <v>0.79868126011666007</v>
      </c>
      <c r="G45" s="39">
        <f t="shared" si="8"/>
        <v>1735.2921554011823</v>
      </c>
      <c r="H45" s="39">
        <f t="shared" si="9"/>
        <v>509.44226649244041</v>
      </c>
      <c r="I45" s="37">
        <f t="shared" si="10"/>
        <v>2244.7344218936228</v>
      </c>
      <c r="J45" s="40">
        <f t="shared" si="11"/>
        <v>-189.7778580649337</v>
      </c>
      <c r="K45" s="37">
        <f t="shared" si="12"/>
        <v>2054.956563828689</v>
      </c>
      <c r="L45" s="37">
        <f t="shared" si="13"/>
        <v>54805190.910532802</v>
      </c>
      <c r="M45" s="37">
        <f t="shared" si="14"/>
        <v>50171764.505877443</v>
      </c>
      <c r="N45" s="41">
        <f>'jan-apr'!M45</f>
        <v>29293698.468928453</v>
      </c>
      <c r="O45" s="41">
        <f t="shared" si="15"/>
        <v>20878066.03694899</v>
      </c>
      <c r="P45" s="4"/>
      <c r="Q45" s="4"/>
      <c r="R45" s="4"/>
    </row>
    <row r="46" spans="1:18" s="34" customFormat="1" x14ac:dyDescent="0.2">
      <c r="A46" s="33">
        <v>238</v>
      </c>
      <c r="B46" s="34" t="s">
        <v>102</v>
      </c>
      <c r="C46" s="36">
        <v>154073</v>
      </c>
      <c r="D46" s="36">
        <v>12657</v>
      </c>
      <c r="E46" s="37">
        <f t="shared" si="6"/>
        <v>12172.947775934266</v>
      </c>
      <c r="F46" s="38">
        <f t="shared" si="7"/>
        <v>0.8473417571637305</v>
      </c>
      <c r="G46" s="39">
        <f t="shared" si="8"/>
        <v>1315.8568914380012</v>
      </c>
      <c r="H46" s="39">
        <f t="shared" si="9"/>
        <v>264.77169584725141</v>
      </c>
      <c r="I46" s="37">
        <f t="shared" si="10"/>
        <v>1580.6285872852527</v>
      </c>
      <c r="J46" s="40">
        <f t="shared" si="11"/>
        <v>-189.7778580649337</v>
      </c>
      <c r="K46" s="37">
        <f t="shared" si="12"/>
        <v>1390.850729220319</v>
      </c>
      <c r="L46" s="37">
        <f t="shared" si="13"/>
        <v>20006016.029269442</v>
      </c>
      <c r="M46" s="37">
        <f t="shared" si="14"/>
        <v>17603997.679741576</v>
      </c>
      <c r="N46" s="41">
        <f>'jan-apr'!M46</f>
        <v>9694075.4483402595</v>
      </c>
      <c r="O46" s="41">
        <f t="shared" si="15"/>
        <v>7909922.2314013168</v>
      </c>
      <c r="P46" s="4"/>
      <c r="Q46" s="4"/>
      <c r="R46" s="4"/>
    </row>
    <row r="47" spans="1:18" s="34" customFormat="1" x14ac:dyDescent="0.2">
      <c r="A47" s="33">
        <v>239</v>
      </c>
      <c r="B47" s="34" t="s">
        <v>103</v>
      </c>
      <c r="C47" s="36">
        <v>30123</v>
      </c>
      <c r="D47" s="36">
        <v>2910</v>
      </c>
      <c r="E47" s="37">
        <f t="shared" si="6"/>
        <v>10351.546391752578</v>
      </c>
      <c r="F47" s="38">
        <f t="shared" si="7"/>
        <v>0.72055657104602266</v>
      </c>
      <c r="G47" s="39">
        <f t="shared" si="8"/>
        <v>2408.6977219470141</v>
      </c>
      <c r="H47" s="39">
        <f t="shared" si="9"/>
        <v>902.26218031084238</v>
      </c>
      <c r="I47" s="37">
        <f t="shared" si="10"/>
        <v>3310.9599022578564</v>
      </c>
      <c r="J47" s="40">
        <f t="shared" si="11"/>
        <v>-189.7778580649337</v>
      </c>
      <c r="K47" s="37">
        <f t="shared" si="12"/>
        <v>3121.1820441929226</v>
      </c>
      <c r="L47" s="37">
        <f t="shared" si="13"/>
        <v>9634893.3155703619</v>
      </c>
      <c r="M47" s="37">
        <f t="shared" si="14"/>
        <v>9082639.748601405</v>
      </c>
      <c r="N47" s="41">
        <f>'jan-apr'!M47</f>
        <v>5432731.6626902223</v>
      </c>
      <c r="O47" s="41">
        <f t="shared" si="15"/>
        <v>3649908.0859111827</v>
      </c>
      <c r="P47" s="4"/>
      <c r="Q47" s="4"/>
      <c r="R47" s="4"/>
    </row>
    <row r="48" spans="1:18" s="34" customFormat="1" x14ac:dyDescent="0.2">
      <c r="A48" s="33">
        <v>301</v>
      </c>
      <c r="B48" s="34" t="s">
        <v>104</v>
      </c>
      <c r="C48" s="36">
        <v>12981047</v>
      </c>
      <c r="D48" s="36">
        <v>666759</v>
      </c>
      <c r="E48" s="37">
        <f t="shared" si="6"/>
        <v>19468.874060942559</v>
      </c>
      <c r="F48" s="38">
        <f t="shared" si="7"/>
        <v>1.3552009143925143</v>
      </c>
      <c r="G48" s="39">
        <f t="shared" si="8"/>
        <v>-3061.698879566974</v>
      </c>
      <c r="H48" s="39">
        <f t="shared" si="9"/>
        <v>0</v>
      </c>
      <c r="I48" s="37">
        <f t="shared" si="10"/>
        <v>-3061.698879566974</v>
      </c>
      <c r="J48" s="40">
        <f t="shared" si="11"/>
        <v>-189.7778580649337</v>
      </c>
      <c r="K48" s="37">
        <f t="shared" si="12"/>
        <v>-3251.4767376319078</v>
      </c>
      <c r="L48" s="37">
        <f t="shared" si="13"/>
        <v>-2041415283.2411959</v>
      </c>
      <c r="M48" s="37">
        <f t="shared" si="14"/>
        <v>-2167951378.1067133</v>
      </c>
      <c r="N48" s="41">
        <f>'jan-apr'!M48</f>
        <v>-1105436379.4385066</v>
      </c>
      <c r="O48" s="41">
        <f t="shared" si="15"/>
        <v>-1062514998.6682067</v>
      </c>
      <c r="P48" s="4"/>
      <c r="Q48" s="4"/>
      <c r="R48" s="4"/>
    </row>
    <row r="49" spans="1:18" s="34" customFormat="1" x14ac:dyDescent="0.2">
      <c r="A49" s="33">
        <v>402</v>
      </c>
      <c r="B49" s="34" t="s">
        <v>105</v>
      </c>
      <c r="C49" s="36">
        <v>211579</v>
      </c>
      <c r="D49" s="36">
        <v>17857</v>
      </c>
      <c r="E49" s="37">
        <f t="shared" si="6"/>
        <v>11848.518788150304</v>
      </c>
      <c r="F49" s="38">
        <f t="shared" si="7"/>
        <v>0.82475871206702922</v>
      </c>
      <c r="G49" s="39">
        <f t="shared" si="8"/>
        <v>1510.5142841083782</v>
      </c>
      <c r="H49" s="39">
        <f t="shared" si="9"/>
        <v>378.32184157163806</v>
      </c>
      <c r="I49" s="37">
        <f t="shared" si="10"/>
        <v>1888.8361256800163</v>
      </c>
      <c r="J49" s="40">
        <f t="shared" si="11"/>
        <v>-189.7778580649337</v>
      </c>
      <c r="K49" s="37">
        <f t="shared" si="12"/>
        <v>1699.0582676150825</v>
      </c>
      <c r="L49" s="37">
        <f t="shared" si="13"/>
        <v>33728946.696268052</v>
      </c>
      <c r="M49" s="37">
        <f t="shared" si="14"/>
        <v>30340083.484802529</v>
      </c>
      <c r="N49" s="41">
        <f>'jan-apr'!M49</f>
        <v>23693911.237339962</v>
      </c>
      <c r="O49" s="41">
        <f t="shared" si="15"/>
        <v>6646172.2474625669</v>
      </c>
      <c r="P49" s="4"/>
      <c r="Q49" s="4"/>
      <c r="R49" s="4"/>
    </row>
    <row r="50" spans="1:18" s="34" customFormat="1" x14ac:dyDescent="0.2">
      <c r="A50" s="33">
        <v>403</v>
      </c>
      <c r="B50" s="34" t="s">
        <v>106</v>
      </c>
      <c r="C50" s="36">
        <v>402379</v>
      </c>
      <c r="D50" s="36">
        <v>30598</v>
      </c>
      <c r="E50" s="37">
        <f t="shared" si="6"/>
        <v>13150.500032681875</v>
      </c>
      <c r="F50" s="38">
        <f t="shared" si="7"/>
        <v>0.91538779352227517</v>
      </c>
      <c r="G50" s="39">
        <f t="shared" si="8"/>
        <v>729.32553738943568</v>
      </c>
      <c r="H50" s="39">
        <f t="shared" si="9"/>
        <v>0</v>
      </c>
      <c r="I50" s="37">
        <f t="shared" si="10"/>
        <v>729.32553738943568</v>
      </c>
      <c r="J50" s="40">
        <f t="shared" si="11"/>
        <v>-189.7778580649337</v>
      </c>
      <c r="K50" s="37">
        <f t="shared" si="12"/>
        <v>539.54767932450204</v>
      </c>
      <c r="L50" s="37">
        <f t="shared" si="13"/>
        <v>22315902.793041952</v>
      </c>
      <c r="M50" s="37">
        <f t="shared" si="14"/>
        <v>16509079.891971113</v>
      </c>
      <c r="N50" s="41">
        <f>'jan-apr'!M50</f>
        <v>10926749.653383845</v>
      </c>
      <c r="O50" s="41">
        <f t="shared" si="15"/>
        <v>5582330.2385872677</v>
      </c>
      <c r="P50" s="4"/>
      <c r="Q50" s="4"/>
      <c r="R50" s="4"/>
    </row>
    <row r="51" spans="1:18" s="34" customFormat="1" x14ac:dyDescent="0.2">
      <c r="A51" s="33">
        <v>412</v>
      </c>
      <c r="B51" s="34" t="s">
        <v>107</v>
      </c>
      <c r="C51" s="36">
        <v>375692</v>
      </c>
      <c r="D51" s="36">
        <v>33842</v>
      </c>
      <c r="E51" s="37">
        <f t="shared" si="6"/>
        <v>11101.353347910879</v>
      </c>
      <c r="F51" s="38">
        <f t="shared" si="7"/>
        <v>0.77274957765867136</v>
      </c>
      <c r="G51" s="39">
        <f t="shared" si="8"/>
        <v>1958.8135482520333</v>
      </c>
      <c r="H51" s="39">
        <f t="shared" si="9"/>
        <v>639.82974565543691</v>
      </c>
      <c r="I51" s="37">
        <f t="shared" si="10"/>
        <v>2598.6432939074703</v>
      </c>
      <c r="J51" s="40">
        <f t="shared" si="11"/>
        <v>-189.7778580649337</v>
      </c>
      <c r="K51" s="37">
        <f t="shared" si="12"/>
        <v>2408.8654358425365</v>
      </c>
      <c r="L51" s="37">
        <f t="shared" si="13"/>
        <v>87943286.352416605</v>
      </c>
      <c r="M51" s="37">
        <f t="shared" si="14"/>
        <v>81520824.079783127</v>
      </c>
      <c r="N51" s="41">
        <f>'jan-apr'!M51</f>
        <v>45250321.590640031</v>
      </c>
      <c r="O51" s="41">
        <f t="shared" si="15"/>
        <v>36270502.489143096</v>
      </c>
      <c r="P51" s="4"/>
      <c r="Q51" s="4"/>
      <c r="R51" s="4"/>
    </row>
    <row r="52" spans="1:18" s="34" customFormat="1" x14ac:dyDescent="0.2">
      <c r="A52" s="33">
        <v>415</v>
      </c>
      <c r="B52" s="34" t="s">
        <v>108</v>
      </c>
      <c r="C52" s="36">
        <v>77823</v>
      </c>
      <c r="D52" s="36">
        <v>7633</v>
      </c>
      <c r="E52" s="37">
        <f t="shared" si="6"/>
        <v>10195.598061050701</v>
      </c>
      <c r="F52" s="38">
        <f t="shared" si="7"/>
        <v>0.70970122729560259</v>
      </c>
      <c r="G52" s="39">
        <f t="shared" si="8"/>
        <v>2502.2667203681399</v>
      </c>
      <c r="H52" s="39">
        <f t="shared" si="9"/>
        <v>956.8440960564991</v>
      </c>
      <c r="I52" s="37">
        <f t="shared" si="10"/>
        <v>3459.1108164246389</v>
      </c>
      <c r="J52" s="40">
        <f t="shared" si="11"/>
        <v>-189.7778580649337</v>
      </c>
      <c r="K52" s="37">
        <f t="shared" si="12"/>
        <v>3269.3329583597051</v>
      </c>
      <c r="L52" s="37">
        <f t="shared" si="13"/>
        <v>26403392.86176927</v>
      </c>
      <c r="M52" s="37">
        <f t="shared" si="14"/>
        <v>24954818.47115963</v>
      </c>
      <c r="N52" s="41">
        <f>'jan-apr'!M52</f>
        <v>14091891.02450669</v>
      </c>
      <c r="O52" s="41">
        <f t="shared" si="15"/>
        <v>10862927.44665294</v>
      </c>
      <c r="P52" s="4"/>
      <c r="Q52" s="4"/>
      <c r="R52" s="4"/>
    </row>
    <row r="53" spans="1:18" s="34" customFormat="1" x14ac:dyDescent="0.2">
      <c r="A53" s="33">
        <v>417</v>
      </c>
      <c r="B53" s="34" t="s">
        <v>109</v>
      </c>
      <c r="C53" s="36">
        <v>227598</v>
      </c>
      <c r="D53" s="36">
        <v>20317</v>
      </c>
      <c r="E53" s="37">
        <f t="shared" si="6"/>
        <v>11202.342865580549</v>
      </c>
      <c r="F53" s="38">
        <f t="shared" si="7"/>
        <v>0.77977931580693738</v>
      </c>
      <c r="G53" s="39">
        <f t="shared" si="8"/>
        <v>1898.2198376502313</v>
      </c>
      <c r="H53" s="39">
        <f t="shared" si="9"/>
        <v>604.48341447105236</v>
      </c>
      <c r="I53" s="37">
        <f t="shared" si="10"/>
        <v>2502.7032521212836</v>
      </c>
      <c r="J53" s="40">
        <f t="shared" si="11"/>
        <v>-189.7778580649337</v>
      </c>
      <c r="K53" s="37">
        <f t="shared" si="12"/>
        <v>2312.9253940563499</v>
      </c>
      <c r="L53" s="37">
        <f t="shared" si="13"/>
        <v>50847421.973348118</v>
      </c>
      <c r="M53" s="37">
        <f t="shared" si="14"/>
        <v>46991705.231042862</v>
      </c>
      <c r="N53" s="41">
        <f>'jan-apr'!M53</f>
        <v>28613907.591366753</v>
      </c>
      <c r="O53" s="41">
        <f t="shared" si="15"/>
        <v>18377797.639676109</v>
      </c>
      <c r="P53" s="4"/>
      <c r="Q53" s="4"/>
      <c r="R53" s="4"/>
    </row>
    <row r="54" spans="1:18" s="34" customFormat="1" x14ac:dyDescent="0.2">
      <c r="A54" s="33">
        <v>418</v>
      </c>
      <c r="B54" s="34" t="s">
        <v>110</v>
      </c>
      <c r="C54" s="36">
        <v>49460</v>
      </c>
      <c r="D54" s="36">
        <v>5100</v>
      </c>
      <c r="E54" s="37">
        <f t="shared" si="6"/>
        <v>9698.0392156862745</v>
      </c>
      <c r="F54" s="38">
        <f t="shared" si="7"/>
        <v>0.67506685655124177</v>
      </c>
      <c r="G54" s="39">
        <f t="shared" si="8"/>
        <v>2800.8020275867962</v>
      </c>
      <c r="H54" s="39">
        <f t="shared" si="9"/>
        <v>1130.9896919340486</v>
      </c>
      <c r="I54" s="37">
        <f t="shared" si="10"/>
        <v>3931.7917195208447</v>
      </c>
      <c r="J54" s="40">
        <f t="shared" si="11"/>
        <v>-189.7778580649337</v>
      </c>
      <c r="K54" s="37">
        <f t="shared" si="12"/>
        <v>3742.013861455911</v>
      </c>
      <c r="L54" s="37">
        <f t="shared" si="13"/>
        <v>20052137.769556306</v>
      </c>
      <c r="M54" s="37">
        <f t="shared" si="14"/>
        <v>19084270.693425145</v>
      </c>
      <c r="N54" s="41">
        <f>'jan-apr'!M54</f>
        <v>11029666.831518948</v>
      </c>
      <c r="O54" s="41">
        <f t="shared" si="15"/>
        <v>8054603.8619061969</v>
      </c>
      <c r="P54" s="4"/>
      <c r="Q54" s="4"/>
      <c r="R54" s="4"/>
    </row>
    <row r="55" spans="1:18" s="34" customFormat="1" x14ac:dyDescent="0.2">
      <c r="A55" s="33">
        <v>419</v>
      </c>
      <c r="B55" s="34" t="s">
        <v>111</v>
      </c>
      <c r="C55" s="36">
        <v>89236</v>
      </c>
      <c r="D55" s="36">
        <v>7866</v>
      </c>
      <c r="E55" s="37">
        <f t="shared" si="6"/>
        <v>11344.520722095092</v>
      </c>
      <c r="F55" s="38">
        <f t="shared" si="7"/>
        <v>0.78967611623575218</v>
      </c>
      <c r="G55" s="39">
        <f t="shared" si="8"/>
        <v>1812.9131237415054</v>
      </c>
      <c r="H55" s="39">
        <f t="shared" si="9"/>
        <v>554.72116469096227</v>
      </c>
      <c r="I55" s="37">
        <f t="shared" si="10"/>
        <v>2367.6342884324677</v>
      </c>
      <c r="J55" s="40">
        <f t="shared" si="11"/>
        <v>-189.7778580649337</v>
      </c>
      <c r="K55" s="37">
        <f t="shared" si="12"/>
        <v>2177.8564303675339</v>
      </c>
      <c r="L55" s="37">
        <f t="shared" si="13"/>
        <v>18623811.312809791</v>
      </c>
      <c r="M55" s="37">
        <f t="shared" si="14"/>
        <v>17131018.68127102</v>
      </c>
      <c r="N55" s="41">
        <f>'jan-apr'!M55</f>
        <v>10179829.195436869</v>
      </c>
      <c r="O55" s="41">
        <f t="shared" si="15"/>
        <v>6951189.4858341515</v>
      </c>
      <c r="P55" s="4"/>
      <c r="Q55" s="4"/>
      <c r="R55" s="4"/>
    </row>
    <row r="56" spans="1:18" s="34" customFormat="1" x14ac:dyDescent="0.2">
      <c r="A56" s="33">
        <v>420</v>
      </c>
      <c r="B56" s="34" t="s">
        <v>112</v>
      </c>
      <c r="C56" s="36">
        <v>59510</v>
      </c>
      <c r="D56" s="36">
        <v>6127</v>
      </c>
      <c r="E56" s="37">
        <f t="shared" si="6"/>
        <v>9712.7468581687608</v>
      </c>
      <c r="F56" s="38">
        <f t="shared" si="7"/>
        <v>0.67609063483849308</v>
      </c>
      <c r="G56" s="39">
        <f t="shared" si="8"/>
        <v>2791.9774420973044</v>
      </c>
      <c r="H56" s="39">
        <f t="shared" si="9"/>
        <v>1125.8420170651782</v>
      </c>
      <c r="I56" s="37">
        <f t="shared" si="10"/>
        <v>3917.8194591624824</v>
      </c>
      <c r="J56" s="40">
        <f t="shared" si="11"/>
        <v>-189.7778580649337</v>
      </c>
      <c r="K56" s="37">
        <f t="shared" si="12"/>
        <v>3728.0416010975487</v>
      </c>
      <c r="L56" s="37">
        <f t="shared" si="13"/>
        <v>24004479.826288529</v>
      </c>
      <c r="M56" s="37">
        <f t="shared" si="14"/>
        <v>22841710.889924679</v>
      </c>
      <c r="N56" s="41">
        <f>'jan-apr'!M56</f>
        <v>13368547.52484639</v>
      </c>
      <c r="O56" s="41">
        <f t="shared" si="15"/>
        <v>9473163.3650782891</v>
      </c>
      <c r="P56" s="4"/>
      <c r="Q56" s="4"/>
      <c r="R56" s="4"/>
    </row>
    <row r="57" spans="1:18" s="34" customFormat="1" x14ac:dyDescent="0.2">
      <c r="A57" s="33">
        <v>423</v>
      </c>
      <c r="B57" s="34" t="s">
        <v>113</v>
      </c>
      <c r="C57" s="36">
        <v>48874</v>
      </c>
      <c r="D57" s="36">
        <v>4777</v>
      </c>
      <c r="E57" s="37">
        <f t="shared" si="6"/>
        <v>10231.107389575047</v>
      </c>
      <c r="F57" s="38">
        <f t="shared" si="7"/>
        <v>0.71217298166285681</v>
      </c>
      <c r="G57" s="39">
        <f t="shared" si="8"/>
        <v>2480.9611232535326</v>
      </c>
      <c r="H57" s="39">
        <f t="shared" si="9"/>
        <v>944.41583107297811</v>
      </c>
      <c r="I57" s="37">
        <f t="shared" si="10"/>
        <v>3425.3769543265107</v>
      </c>
      <c r="J57" s="40">
        <f t="shared" si="11"/>
        <v>-189.7778580649337</v>
      </c>
      <c r="K57" s="37">
        <f t="shared" si="12"/>
        <v>3235.599096261577</v>
      </c>
      <c r="L57" s="37">
        <f t="shared" si="13"/>
        <v>16363025.710817741</v>
      </c>
      <c r="M57" s="37">
        <f t="shared" si="14"/>
        <v>15456456.882841554</v>
      </c>
      <c r="N57" s="41">
        <f>'jan-apr'!M57</f>
        <v>9437291.5988560803</v>
      </c>
      <c r="O57" s="41">
        <f t="shared" si="15"/>
        <v>6019165.2839854732</v>
      </c>
      <c r="P57" s="4"/>
      <c r="Q57" s="4"/>
      <c r="R57" s="4"/>
    </row>
    <row r="58" spans="1:18" s="34" customFormat="1" x14ac:dyDescent="0.2">
      <c r="A58" s="33">
        <v>425</v>
      </c>
      <c r="B58" s="34" t="s">
        <v>114</v>
      </c>
      <c r="C58" s="36">
        <v>73528</v>
      </c>
      <c r="D58" s="36">
        <v>7329</v>
      </c>
      <c r="E58" s="37">
        <f t="shared" si="6"/>
        <v>10032.473734479465</v>
      </c>
      <c r="F58" s="38">
        <f t="shared" si="7"/>
        <v>0.6983463725753446</v>
      </c>
      <c r="G58" s="39">
        <f t="shared" si="8"/>
        <v>2600.1413163108818</v>
      </c>
      <c r="H58" s="39">
        <f t="shared" si="9"/>
        <v>1013.9376103564318</v>
      </c>
      <c r="I58" s="37">
        <f t="shared" si="10"/>
        <v>3614.0789266673137</v>
      </c>
      <c r="J58" s="40">
        <f t="shared" si="11"/>
        <v>-189.7778580649337</v>
      </c>
      <c r="K58" s="37">
        <f t="shared" si="12"/>
        <v>3424.3010686023799</v>
      </c>
      <c r="L58" s="37">
        <f t="shared" si="13"/>
        <v>26487584.453544743</v>
      </c>
      <c r="M58" s="37">
        <f t="shared" si="14"/>
        <v>25096702.531786844</v>
      </c>
      <c r="N58" s="41">
        <f>'jan-apr'!M58</f>
        <v>15192161.39376517</v>
      </c>
      <c r="O58" s="41">
        <f t="shared" si="15"/>
        <v>9904541.138021674</v>
      </c>
      <c r="P58" s="4"/>
      <c r="Q58" s="4"/>
      <c r="R58" s="4"/>
    </row>
    <row r="59" spans="1:18" s="34" customFormat="1" x14ac:dyDescent="0.2">
      <c r="A59" s="33">
        <v>426</v>
      </c>
      <c r="B59" s="34" t="s">
        <v>80</v>
      </c>
      <c r="C59" s="36">
        <v>38672</v>
      </c>
      <c r="D59" s="36">
        <v>3743</v>
      </c>
      <c r="E59" s="37">
        <f t="shared" si="6"/>
        <v>10331.819396206252</v>
      </c>
      <c r="F59" s="38">
        <f t="shared" si="7"/>
        <v>0.71918340265842551</v>
      </c>
      <c r="G59" s="39">
        <f t="shared" si="8"/>
        <v>2420.5339192748093</v>
      </c>
      <c r="H59" s="39">
        <f t="shared" si="9"/>
        <v>909.16662875205623</v>
      </c>
      <c r="I59" s="37">
        <f t="shared" si="10"/>
        <v>3329.7005480268654</v>
      </c>
      <c r="J59" s="40">
        <f t="shared" si="11"/>
        <v>-189.7778580649337</v>
      </c>
      <c r="K59" s="37">
        <f t="shared" si="12"/>
        <v>3139.9226899619316</v>
      </c>
      <c r="L59" s="37">
        <f t="shared" si="13"/>
        <v>12463069.151264558</v>
      </c>
      <c r="M59" s="37">
        <f t="shared" si="14"/>
        <v>11752730.628527511</v>
      </c>
      <c r="N59" s="41">
        <f>'jan-apr'!M59</f>
        <v>6768433.5785049852</v>
      </c>
      <c r="O59" s="41">
        <f t="shared" si="15"/>
        <v>4984297.0500225257</v>
      </c>
      <c r="P59" s="4"/>
      <c r="Q59" s="4"/>
      <c r="R59" s="4"/>
    </row>
    <row r="60" spans="1:18" s="34" customFormat="1" x14ac:dyDescent="0.2">
      <c r="A60" s="33">
        <v>427</v>
      </c>
      <c r="B60" s="34" t="s">
        <v>115</v>
      </c>
      <c r="C60" s="36">
        <v>236491</v>
      </c>
      <c r="D60" s="36">
        <v>21086</v>
      </c>
      <c r="E60" s="37">
        <f t="shared" si="6"/>
        <v>11215.545859812197</v>
      </c>
      <c r="F60" s="38">
        <f t="shared" si="7"/>
        <v>0.78069835764774642</v>
      </c>
      <c r="G60" s="39">
        <f t="shared" si="8"/>
        <v>1890.2980411112428</v>
      </c>
      <c r="H60" s="39">
        <f t="shared" si="9"/>
        <v>599.86236648997567</v>
      </c>
      <c r="I60" s="37">
        <f t="shared" si="10"/>
        <v>2490.1604076012186</v>
      </c>
      <c r="J60" s="40">
        <f t="shared" si="11"/>
        <v>-189.7778580649337</v>
      </c>
      <c r="K60" s="37">
        <f t="shared" si="12"/>
        <v>2300.3825495362848</v>
      </c>
      <c r="L60" s="37">
        <f t="shared" si="13"/>
        <v>52507522.354679294</v>
      </c>
      <c r="M60" s="37">
        <f t="shared" si="14"/>
        <v>48505866.439522102</v>
      </c>
      <c r="N60" s="41">
        <f>'jan-apr'!M60</f>
        <v>27819295.374393824</v>
      </c>
      <c r="O60" s="41">
        <f t="shared" si="15"/>
        <v>20686571.065128278</v>
      </c>
      <c r="P60" s="4"/>
      <c r="Q60" s="4"/>
      <c r="R60" s="4"/>
    </row>
    <row r="61" spans="1:18" s="34" customFormat="1" x14ac:dyDescent="0.2">
      <c r="A61" s="33">
        <v>428</v>
      </c>
      <c r="B61" s="34" t="s">
        <v>116</v>
      </c>
      <c r="C61" s="36">
        <v>74558</v>
      </c>
      <c r="D61" s="36">
        <v>6550</v>
      </c>
      <c r="E61" s="37">
        <f t="shared" si="6"/>
        <v>11382.900763358779</v>
      </c>
      <c r="F61" s="38">
        <f t="shared" si="7"/>
        <v>0.79234769687529794</v>
      </c>
      <c r="G61" s="39">
        <f t="shared" si="8"/>
        <v>1789.8850989832936</v>
      </c>
      <c r="H61" s="39">
        <f t="shared" si="9"/>
        <v>541.28815024867197</v>
      </c>
      <c r="I61" s="37">
        <f t="shared" si="10"/>
        <v>2331.1732492319657</v>
      </c>
      <c r="J61" s="40">
        <f t="shared" si="11"/>
        <v>-189.7778580649337</v>
      </c>
      <c r="K61" s="37">
        <f t="shared" si="12"/>
        <v>2141.3953911670319</v>
      </c>
      <c r="L61" s="37">
        <f t="shared" si="13"/>
        <v>15269184.782469375</v>
      </c>
      <c r="M61" s="37">
        <f t="shared" si="14"/>
        <v>14026139.81214406</v>
      </c>
      <c r="N61" s="41">
        <f>'jan-apr'!M61</f>
        <v>9161641.7149900217</v>
      </c>
      <c r="O61" s="41">
        <f t="shared" si="15"/>
        <v>4864498.097154038</v>
      </c>
      <c r="P61" s="4"/>
      <c r="Q61" s="4"/>
      <c r="R61" s="4"/>
    </row>
    <row r="62" spans="1:18" s="34" customFormat="1" x14ac:dyDescent="0.2">
      <c r="A62" s="33">
        <v>429</v>
      </c>
      <c r="B62" s="34" t="s">
        <v>117</v>
      </c>
      <c r="C62" s="36">
        <v>51674</v>
      </c>
      <c r="D62" s="36">
        <v>4518</v>
      </c>
      <c r="E62" s="37">
        <f t="shared" si="6"/>
        <v>11437.361664453298</v>
      </c>
      <c r="F62" s="38">
        <f t="shared" si="7"/>
        <v>0.7961386435284481</v>
      </c>
      <c r="G62" s="39">
        <f t="shared" si="8"/>
        <v>1757.2085583265823</v>
      </c>
      <c r="H62" s="39">
        <f t="shared" si="9"/>
        <v>522.22683486559038</v>
      </c>
      <c r="I62" s="37">
        <f t="shared" si="10"/>
        <v>2279.4353931921728</v>
      </c>
      <c r="J62" s="40">
        <f t="shared" si="11"/>
        <v>-189.7778580649337</v>
      </c>
      <c r="K62" s="37">
        <f t="shared" si="12"/>
        <v>2089.657535127239</v>
      </c>
      <c r="L62" s="37">
        <f t="shared" si="13"/>
        <v>10298489.106442237</v>
      </c>
      <c r="M62" s="37">
        <f t="shared" si="14"/>
        <v>9441072.7437048666</v>
      </c>
      <c r="N62" s="41">
        <f>'jan-apr'!M62</f>
        <v>3624480.4989809035</v>
      </c>
      <c r="O62" s="41">
        <f t="shared" si="15"/>
        <v>5816592.2447239626</v>
      </c>
      <c r="P62" s="4"/>
      <c r="Q62" s="4"/>
      <c r="R62" s="4"/>
    </row>
    <row r="63" spans="1:18" s="34" customFormat="1" x14ac:dyDescent="0.2">
      <c r="A63" s="33">
        <v>430</v>
      </c>
      <c r="B63" s="34" t="s">
        <v>118</v>
      </c>
      <c r="C63" s="36">
        <v>26635</v>
      </c>
      <c r="D63" s="36">
        <v>2530</v>
      </c>
      <c r="E63" s="37">
        <f t="shared" si="6"/>
        <v>10527.667984189724</v>
      </c>
      <c r="F63" s="38">
        <f t="shared" si="7"/>
        <v>0.73281614714518262</v>
      </c>
      <c r="G63" s="39">
        <f t="shared" si="8"/>
        <v>2303.0247664847266</v>
      </c>
      <c r="H63" s="39">
        <f t="shared" si="9"/>
        <v>840.61962295784122</v>
      </c>
      <c r="I63" s="37">
        <f t="shared" si="10"/>
        <v>3143.6443894425679</v>
      </c>
      <c r="J63" s="40">
        <f t="shared" si="11"/>
        <v>-189.7778580649337</v>
      </c>
      <c r="K63" s="37">
        <f t="shared" si="12"/>
        <v>2953.8665313776341</v>
      </c>
      <c r="L63" s="37">
        <f t="shared" si="13"/>
        <v>7953420.3052896969</v>
      </c>
      <c r="M63" s="37">
        <f t="shared" si="14"/>
        <v>7473282.3243854148</v>
      </c>
      <c r="N63" s="41">
        <f>'jan-apr'!M63</f>
        <v>4492919.624263321</v>
      </c>
      <c r="O63" s="41">
        <f t="shared" si="15"/>
        <v>2980362.7001220938</v>
      </c>
      <c r="P63" s="4"/>
      <c r="Q63" s="4"/>
      <c r="R63" s="4"/>
    </row>
    <row r="64" spans="1:18" s="34" customFormat="1" x14ac:dyDescent="0.2">
      <c r="A64" s="33">
        <v>432</v>
      </c>
      <c r="B64" s="34" t="s">
        <v>119</v>
      </c>
      <c r="C64" s="36">
        <v>22994</v>
      </c>
      <c r="D64" s="36">
        <v>1858</v>
      </c>
      <c r="E64" s="37">
        <f t="shared" si="6"/>
        <v>12375.672766415501</v>
      </c>
      <c r="F64" s="38">
        <f t="shared" si="7"/>
        <v>0.86145315834750713</v>
      </c>
      <c r="G64" s="39">
        <f t="shared" si="8"/>
        <v>1194.2218971492605</v>
      </c>
      <c r="H64" s="39">
        <f t="shared" si="9"/>
        <v>193.81794917881942</v>
      </c>
      <c r="I64" s="37">
        <f t="shared" si="10"/>
        <v>1388.0398463280799</v>
      </c>
      <c r="J64" s="40">
        <f t="shared" si="11"/>
        <v>-189.7778580649337</v>
      </c>
      <c r="K64" s="37">
        <f t="shared" si="12"/>
        <v>1198.2619882631461</v>
      </c>
      <c r="L64" s="37">
        <f t="shared" si="13"/>
        <v>2578978.0344775724</v>
      </c>
      <c r="M64" s="37">
        <f t="shared" si="14"/>
        <v>2226370.7741929255</v>
      </c>
      <c r="N64" s="41">
        <f>'jan-apr'!M64</f>
        <v>47301.864696620083</v>
      </c>
      <c r="O64" s="41">
        <f t="shared" si="15"/>
        <v>2179068.9094963055</v>
      </c>
      <c r="P64" s="4"/>
      <c r="Q64" s="4"/>
      <c r="R64" s="4"/>
    </row>
    <row r="65" spans="1:18" s="34" customFormat="1" x14ac:dyDescent="0.2">
      <c r="A65" s="33">
        <v>434</v>
      </c>
      <c r="B65" s="34" t="s">
        <v>120</v>
      </c>
      <c r="C65" s="36">
        <v>12301</v>
      </c>
      <c r="D65" s="36">
        <v>1274</v>
      </c>
      <c r="E65" s="37">
        <f t="shared" si="6"/>
        <v>9655.4160125588696</v>
      </c>
      <c r="F65" s="38">
        <f t="shared" si="7"/>
        <v>0.67209991538804026</v>
      </c>
      <c r="G65" s="39">
        <f t="shared" si="8"/>
        <v>2826.3759494632391</v>
      </c>
      <c r="H65" s="39">
        <f t="shared" si="9"/>
        <v>1145.9078130286402</v>
      </c>
      <c r="I65" s="37">
        <f t="shared" si="10"/>
        <v>3972.2837624918793</v>
      </c>
      <c r="J65" s="40">
        <f t="shared" si="11"/>
        <v>-189.7778580649337</v>
      </c>
      <c r="K65" s="37">
        <f t="shared" si="12"/>
        <v>3782.5059044269456</v>
      </c>
      <c r="L65" s="37">
        <f t="shared" si="13"/>
        <v>5060689.5134146539</v>
      </c>
      <c r="M65" s="37">
        <f t="shared" si="14"/>
        <v>4818912.5222399291</v>
      </c>
      <c r="N65" s="41">
        <f>'jan-apr'!M65</f>
        <v>2775623.5183049291</v>
      </c>
      <c r="O65" s="41">
        <f t="shared" si="15"/>
        <v>2043289.0039349999</v>
      </c>
      <c r="P65" s="4"/>
      <c r="Q65" s="4"/>
      <c r="R65" s="4"/>
    </row>
    <row r="66" spans="1:18" s="34" customFormat="1" x14ac:dyDescent="0.2">
      <c r="A66" s="33">
        <v>436</v>
      </c>
      <c r="B66" s="34" t="s">
        <v>121</v>
      </c>
      <c r="C66" s="36">
        <v>14503</v>
      </c>
      <c r="D66" s="36">
        <v>1620</v>
      </c>
      <c r="E66" s="37">
        <f t="shared" si="6"/>
        <v>8952.4691358024684</v>
      </c>
      <c r="F66" s="38">
        <f t="shared" si="7"/>
        <v>0.62316877293123207</v>
      </c>
      <c r="G66" s="39">
        <f t="shared" si="8"/>
        <v>3248.1440755170797</v>
      </c>
      <c r="H66" s="39">
        <f t="shared" si="9"/>
        <v>1391.9392198933806</v>
      </c>
      <c r="I66" s="37">
        <f t="shared" si="10"/>
        <v>4640.0832954104608</v>
      </c>
      <c r="J66" s="40">
        <f t="shared" si="11"/>
        <v>-189.7778580649337</v>
      </c>
      <c r="K66" s="37">
        <f t="shared" si="12"/>
        <v>4450.305437345527</v>
      </c>
      <c r="L66" s="37">
        <f t="shared" si="13"/>
        <v>7516934.9385649469</v>
      </c>
      <c r="M66" s="37">
        <f t="shared" si="14"/>
        <v>7209494.8084997535</v>
      </c>
      <c r="N66" s="41">
        <f>'jan-apr'!M66</f>
        <v>4565317.1111883717</v>
      </c>
      <c r="O66" s="41">
        <f t="shared" si="15"/>
        <v>2644177.6973113818</v>
      </c>
      <c r="P66" s="4"/>
      <c r="Q66" s="4"/>
      <c r="R66" s="4"/>
    </row>
    <row r="67" spans="1:18" s="34" customFormat="1" x14ac:dyDescent="0.2">
      <c r="A67" s="33">
        <v>437</v>
      </c>
      <c r="B67" s="34" t="s">
        <v>122</v>
      </c>
      <c r="C67" s="36">
        <v>63928</v>
      </c>
      <c r="D67" s="36">
        <v>5584</v>
      </c>
      <c r="E67" s="37">
        <f t="shared" si="6"/>
        <v>11448.424068767908</v>
      </c>
      <c r="F67" s="38">
        <f t="shared" si="7"/>
        <v>0.79690868191873265</v>
      </c>
      <c r="G67" s="39">
        <f t="shared" si="8"/>
        <v>1750.5711157378157</v>
      </c>
      <c r="H67" s="39">
        <f t="shared" si="9"/>
        <v>518.35499335547661</v>
      </c>
      <c r="I67" s="37">
        <f t="shared" si="10"/>
        <v>2268.9261090932923</v>
      </c>
      <c r="J67" s="40">
        <f t="shared" si="11"/>
        <v>-189.7778580649337</v>
      </c>
      <c r="K67" s="37">
        <f t="shared" si="12"/>
        <v>2079.1482510283586</v>
      </c>
      <c r="L67" s="37">
        <f t="shared" si="13"/>
        <v>12669683.393176945</v>
      </c>
      <c r="M67" s="37">
        <f t="shared" si="14"/>
        <v>11609963.833742354</v>
      </c>
      <c r="N67" s="41">
        <f>'jan-apr'!M67</f>
        <v>6056520.5857258458</v>
      </c>
      <c r="O67" s="41">
        <f t="shared" si="15"/>
        <v>5553443.2480165083</v>
      </c>
      <c r="P67" s="4"/>
      <c r="Q67" s="4"/>
      <c r="R67" s="4"/>
    </row>
    <row r="68" spans="1:18" s="34" customFormat="1" x14ac:dyDescent="0.2">
      <c r="A68" s="33">
        <v>438</v>
      </c>
      <c r="B68" s="34" t="s">
        <v>123</v>
      </c>
      <c r="C68" s="36">
        <v>27467</v>
      </c>
      <c r="D68" s="36">
        <v>2441</v>
      </c>
      <c r="E68" s="37">
        <f t="shared" si="6"/>
        <v>11252.355591970503</v>
      </c>
      <c r="F68" s="38">
        <f t="shared" si="7"/>
        <v>0.78326063128120504</v>
      </c>
      <c r="G68" s="39">
        <f t="shared" si="8"/>
        <v>1868.212201816259</v>
      </c>
      <c r="H68" s="39">
        <f t="shared" si="9"/>
        <v>586.97896023456849</v>
      </c>
      <c r="I68" s="37">
        <f t="shared" si="10"/>
        <v>2455.1911620508276</v>
      </c>
      <c r="J68" s="40">
        <f t="shared" si="11"/>
        <v>-189.7778580649337</v>
      </c>
      <c r="K68" s="37">
        <f t="shared" si="12"/>
        <v>2265.4133039858939</v>
      </c>
      <c r="L68" s="37">
        <f t="shared" si="13"/>
        <v>5993121.6265660701</v>
      </c>
      <c r="M68" s="37">
        <f t="shared" si="14"/>
        <v>5529873.8750295667</v>
      </c>
      <c r="N68" s="41">
        <f>'jan-apr'!M68</f>
        <v>2190300.7521054414</v>
      </c>
      <c r="O68" s="41">
        <f t="shared" si="15"/>
        <v>3339573.1229241253</v>
      </c>
      <c r="P68" s="4"/>
      <c r="Q68" s="4"/>
      <c r="R68" s="4"/>
    </row>
    <row r="69" spans="1:18" s="34" customFormat="1" x14ac:dyDescent="0.2">
      <c r="A69" s="33">
        <v>439</v>
      </c>
      <c r="B69" s="34" t="s">
        <v>124</v>
      </c>
      <c r="C69" s="36">
        <v>15429</v>
      </c>
      <c r="D69" s="36">
        <v>1577</v>
      </c>
      <c r="E69" s="37">
        <f t="shared" si="6"/>
        <v>9783.7666455294857</v>
      </c>
      <c r="F69" s="38">
        <f t="shared" si="7"/>
        <v>0.68103422225243093</v>
      </c>
      <c r="G69" s="39">
        <f t="shared" si="8"/>
        <v>2749.3655696808696</v>
      </c>
      <c r="H69" s="39">
        <f t="shared" si="9"/>
        <v>1100.9850914889246</v>
      </c>
      <c r="I69" s="37">
        <f t="shared" si="10"/>
        <v>3850.350661169794</v>
      </c>
      <c r="J69" s="40">
        <f t="shared" si="11"/>
        <v>-189.7778580649337</v>
      </c>
      <c r="K69" s="37">
        <f t="shared" si="12"/>
        <v>3660.5728031048602</v>
      </c>
      <c r="L69" s="37">
        <f t="shared" si="13"/>
        <v>6072002.9926647646</v>
      </c>
      <c r="M69" s="37">
        <f t="shared" si="14"/>
        <v>5772723.3104963647</v>
      </c>
      <c r="N69" s="41">
        <f>'jan-apr'!M69</f>
        <v>3143734.9594716439</v>
      </c>
      <c r="O69" s="41">
        <f t="shared" si="15"/>
        <v>2628988.3510247208</v>
      </c>
      <c r="P69" s="4"/>
      <c r="Q69" s="4"/>
      <c r="R69" s="4"/>
    </row>
    <row r="70" spans="1:18" s="34" customFormat="1" x14ac:dyDescent="0.2">
      <c r="A70" s="33">
        <v>441</v>
      </c>
      <c r="B70" s="34" t="s">
        <v>125</v>
      </c>
      <c r="C70" s="36">
        <v>20245</v>
      </c>
      <c r="D70" s="36">
        <v>1963</v>
      </c>
      <c r="E70" s="37">
        <f t="shared" si="6"/>
        <v>10313.295975547631</v>
      </c>
      <c r="F70" s="38">
        <f t="shared" si="7"/>
        <v>0.71789401342432491</v>
      </c>
      <c r="G70" s="39">
        <f t="shared" si="8"/>
        <v>2431.6479716699819</v>
      </c>
      <c r="H70" s="39">
        <f t="shared" si="9"/>
        <v>915.64982598257359</v>
      </c>
      <c r="I70" s="37">
        <f t="shared" si="10"/>
        <v>3347.2977976525553</v>
      </c>
      <c r="J70" s="40">
        <f t="shared" si="11"/>
        <v>-189.7778580649337</v>
      </c>
      <c r="K70" s="37">
        <f t="shared" si="12"/>
        <v>3157.5199395876216</v>
      </c>
      <c r="L70" s="37">
        <f t="shared" si="13"/>
        <v>6570745.5767919663</v>
      </c>
      <c r="M70" s="37">
        <f t="shared" si="14"/>
        <v>6198211.6414105007</v>
      </c>
      <c r="N70" s="41">
        <f>'jan-apr'!M70</f>
        <v>3915406.1353473915</v>
      </c>
      <c r="O70" s="41">
        <f t="shared" si="15"/>
        <v>2282805.5060631093</v>
      </c>
      <c r="P70" s="4"/>
      <c r="Q70" s="4"/>
      <c r="R70" s="4"/>
    </row>
    <row r="71" spans="1:18" s="34" customFormat="1" x14ac:dyDescent="0.2">
      <c r="A71" s="33">
        <v>501</v>
      </c>
      <c r="B71" s="34" t="s">
        <v>126</v>
      </c>
      <c r="C71" s="36">
        <v>370721</v>
      </c>
      <c r="D71" s="36">
        <v>27781</v>
      </c>
      <c r="E71" s="37">
        <f t="shared" si="6"/>
        <v>13344.408048666355</v>
      </c>
      <c r="F71" s="38">
        <f t="shared" si="7"/>
        <v>0.92888545752419038</v>
      </c>
      <c r="G71" s="39">
        <f t="shared" si="8"/>
        <v>612.98072779874781</v>
      </c>
      <c r="H71" s="39">
        <f t="shared" si="9"/>
        <v>0</v>
      </c>
      <c r="I71" s="37">
        <f t="shared" si="10"/>
        <v>612.98072779874781</v>
      </c>
      <c r="J71" s="40">
        <f t="shared" si="11"/>
        <v>-189.7778580649337</v>
      </c>
      <c r="K71" s="37">
        <f t="shared" si="12"/>
        <v>423.20286973381411</v>
      </c>
      <c r="L71" s="37">
        <f t="shared" si="13"/>
        <v>17029217.598977014</v>
      </c>
      <c r="M71" s="37">
        <f t="shared" si="14"/>
        <v>11756998.924075089</v>
      </c>
      <c r="N71" s="41">
        <f>'jan-apr'!M71</f>
        <v>7108603.0695031239</v>
      </c>
      <c r="O71" s="41">
        <f t="shared" si="15"/>
        <v>4648395.8545719655</v>
      </c>
      <c r="P71" s="4"/>
      <c r="Q71" s="4"/>
      <c r="R71" s="4"/>
    </row>
    <row r="72" spans="1:18" s="34" customFormat="1" x14ac:dyDescent="0.2">
      <c r="A72" s="33">
        <v>502</v>
      </c>
      <c r="B72" s="34" t="s">
        <v>127</v>
      </c>
      <c r="C72" s="36">
        <v>362010</v>
      </c>
      <c r="D72" s="36">
        <v>30319</v>
      </c>
      <c r="E72" s="37">
        <f t="shared" si="6"/>
        <v>11940.037600184703</v>
      </c>
      <c r="F72" s="38">
        <f t="shared" si="7"/>
        <v>0.83112920772922827</v>
      </c>
      <c r="G72" s="39">
        <f t="shared" si="8"/>
        <v>1455.6029968877388</v>
      </c>
      <c r="H72" s="39">
        <f t="shared" si="9"/>
        <v>346.2902573595984</v>
      </c>
      <c r="I72" s="37">
        <f t="shared" si="10"/>
        <v>1801.8932542473372</v>
      </c>
      <c r="J72" s="40">
        <f t="shared" si="11"/>
        <v>-189.7778580649337</v>
      </c>
      <c r="K72" s="37">
        <f t="shared" si="12"/>
        <v>1612.1153961824034</v>
      </c>
      <c r="L72" s="37">
        <f t="shared" si="13"/>
        <v>54631601.575525016</v>
      </c>
      <c r="M72" s="37">
        <f t="shared" si="14"/>
        <v>48877726.696854286</v>
      </c>
      <c r="N72" s="41">
        <f>'jan-apr'!M72</f>
        <v>31424989.718592737</v>
      </c>
      <c r="O72" s="41">
        <f t="shared" si="15"/>
        <v>17452736.978261549</v>
      </c>
      <c r="P72" s="4"/>
      <c r="Q72" s="4"/>
      <c r="R72" s="4"/>
    </row>
    <row r="73" spans="1:18" s="34" customFormat="1" x14ac:dyDescent="0.2">
      <c r="A73" s="33">
        <v>511</v>
      </c>
      <c r="B73" s="34" t="s">
        <v>128</v>
      </c>
      <c r="C73" s="36">
        <v>28749</v>
      </c>
      <c r="D73" s="36">
        <v>2675</v>
      </c>
      <c r="E73" s="37">
        <f t="shared" ref="E73:E121" si="16">(C73*1000)/D73</f>
        <v>10747.289719626167</v>
      </c>
      <c r="F73" s="38">
        <f t="shared" ref="F73:F121" si="17">IF(ISNUMBER(C73),E73/E$435,"")</f>
        <v>0.74810370695743866</v>
      </c>
      <c r="G73" s="39">
        <f t="shared" ref="G73:G121" si="18">(E$435-E73)*0.6</f>
        <v>2171.2517252228604</v>
      </c>
      <c r="H73" s="39">
        <f t="shared" ref="H73:H121" si="19">IF(E73&gt;=E$435*0.9,0,IF(E73&lt;0.9*E$435,(E$435*0.9-E73)*0.35))</f>
        <v>763.75201555508602</v>
      </c>
      <c r="I73" s="37">
        <f t="shared" ref="I73:I121" si="20">G73+H73</f>
        <v>2935.0037407779464</v>
      </c>
      <c r="J73" s="40">
        <f t="shared" ref="J73:J136" si="21">I$437</f>
        <v>-189.7778580649337</v>
      </c>
      <c r="K73" s="37">
        <f t="shared" ref="K73:K121" si="22">I73+J73</f>
        <v>2745.2258827130127</v>
      </c>
      <c r="L73" s="37">
        <f t="shared" ref="L73:L121" si="23">(I73*D73)</f>
        <v>7851135.0065810066</v>
      </c>
      <c r="M73" s="37">
        <f t="shared" ref="M73:M121" si="24">(K73*D73)</f>
        <v>7343479.2362573091</v>
      </c>
      <c r="N73" s="41">
        <f>'jan-apr'!M73</f>
        <v>4320557.1126104295</v>
      </c>
      <c r="O73" s="41">
        <f t="shared" ref="O73:O121" si="25">M73-N73</f>
        <v>3022922.1236468796</v>
      </c>
      <c r="P73" s="4"/>
      <c r="Q73" s="4"/>
      <c r="R73" s="4"/>
    </row>
    <row r="74" spans="1:18" s="34" customFormat="1" x14ac:dyDescent="0.2">
      <c r="A74" s="33">
        <v>512</v>
      </c>
      <c r="B74" s="34" t="s">
        <v>129</v>
      </c>
      <c r="C74" s="36">
        <v>23499</v>
      </c>
      <c r="D74" s="36">
        <v>2048</v>
      </c>
      <c r="E74" s="37">
        <f t="shared" si="16"/>
        <v>11474.12109375</v>
      </c>
      <c r="F74" s="38">
        <f t="shared" si="17"/>
        <v>0.79869741565052876</v>
      </c>
      <c r="G74" s="39">
        <f t="shared" si="18"/>
        <v>1735.1529007485608</v>
      </c>
      <c r="H74" s="39">
        <f t="shared" si="19"/>
        <v>509.36103461174457</v>
      </c>
      <c r="I74" s="37">
        <f t="shared" si="20"/>
        <v>2244.5139353603054</v>
      </c>
      <c r="J74" s="40">
        <f t="shared" si="21"/>
        <v>-189.7778580649337</v>
      </c>
      <c r="K74" s="37">
        <f t="shared" si="22"/>
        <v>2054.7360772953716</v>
      </c>
      <c r="L74" s="37">
        <f t="shared" si="23"/>
        <v>4596764.5396179054</v>
      </c>
      <c r="M74" s="37">
        <f t="shared" si="24"/>
        <v>4208099.4863009211</v>
      </c>
      <c r="N74" s="41">
        <f>'jan-apr'!M74</f>
        <v>2017752.2492060403</v>
      </c>
      <c r="O74" s="41">
        <f t="shared" si="25"/>
        <v>2190347.237094881</v>
      </c>
      <c r="P74" s="4"/>
      <c r="Q74" s="4"/>
      <c r="R74" s="4"/>
    </row>
    <row r="75" spans="1:18" s="34" customFormat="1" x14ac:dyDescent="0.2">
      <c r="A75" s="33">
        <v>513</v>
      </c>
      <c r="B75" s="34" t="s">
        <v>130</v>
      </c>
      <c r="C75" s="36">
        <v>32244</v>
      </c>
      <c r="D75" s="36">
        <v>2202</v>
      </c>
      <c r="E75" s="37">
        <f t="shared" si="16"/>
        <v>14643.051771117167</v>
      </c>
      <c r="F75" s="38">
        <f t="shared" si="17"/>
        <v>1.0192822187660799</v>
      </c>
      <c r="G75" s="39">
        <f t="shared" si="18"/>
        <v>-166.20550567173922</v>
      </c>
      <c r="H75" s="39">
        <f t="shared" si="19"/>
        <v>0</v>
      </c>
      <c r="I75" s="37">
        <f t="shared" si="20"/>
        <v>-166.20550567173922</v>
      </c>
      <c r="J75" s="40">
        <f t="shared" si="21"/>
        <v>-189.7778580649337</v>
      </c>
      <c r="K75" s="37">
        <f t="shared" si="22"/>
        <v>-355.98336373667291</v>
      </c>
      <c r="L75" s="37">
        <f t="shared" si="23"/>
        <v>-365984.52348916978</v>
      </c>
      <c r="M75" s="37">
        <f t="shared" si="24"/>
        <v>-783875.36694815371</v>
      </c>
      <c r="N75" s="41">
        <f>'jan-apr'!M75</f>
        <v>-2869676.0462529822</v>
      </c>
      <c r="O75" s="41">
        <f t="shared" si="25"/>
        <v>2085800.6793048284</v>
      </c>
      <c r="P75" s="4"/>
      <c r="Q75" s="4"/>
      <c r="R75" s="4"/>
    </row>
    <row r="76" spans="1:18" s="34" customFormat="1" x14ac:dyDescent="0.2">
      <c r="A76" s="33">
        <v>514</v>
      </c>
      <c r="B76" s="34" t="s">
        <v>131</v>
      </c>
      <c r="C76" s="36">
        <v>25516</v>
      </c>
      <c r="D76" s="36">
        <v>2360</v>
      </c>
      <c r="E76" s="37">
        <f t="shared" si="16"/>
        <v>10811.864406779661</v>
      </c>
      <c r="F76" s="38">
        <f t="shared" si="17"/>
        <v>0.75259866001959785</v>
      </c>
      <c r="G76" s="39">
        <f t="shared" si="18"/>
        <v>2132.506912930764</v>
      </c>
      <c r="H76" s="39">
        <f t="shared" si="19"/>
        <v>741.15087505136307</v>
      </c>
      <c r="I76" s="37">
        <f t="shared" si="20"/>
        <v>2873.657787982127</v>
      </c>
      <c r="J76" s="40">
        <f t="shared" si="21"/>
        <v>-189.7778580649337</v>
      </c>
      <c r="K76" s="37">
        <f t="shared" si="22"/>
        <v>2683.8799299171933</v>
      </c>
      <c r="L76" s="37">
        <f t="shared" si="23"/>
        <v>6781832.3796378197</v>
      </c>
      <c r="M76" s="37">
        <f t="shared" si="24"/>
        <v>6333956.634604576</v>
      </c>
      <c r="N76" s="41">
        <f>'jan-apr'!M76</f>
        <v>2795327.3965460234</v>
      </c>
      <c r="O76" s="41">
        <f t="shared" si="25"/>
        <v>3538629.2380585526</v>
      </c>
      <c r="P76" s="4"/>
      <c r="Q76" s="4"/>
      <c r="R76" s="4"/>
    </row>
    <row r="77" spans="1:18" s="34" customFormat="1" x14ac:dyDescent="0.2">
      <c r="A77" s="33">
        <v>515</v>
      </c>
      <c r="B77" s="34" t="s">
        <v>132</v>
      </c>
      <c r="C77" s="36">
        <v>37592</v>
      </c>
      <c r="D77" s="36">
        <v>3640</v>
      </c>
      <c r="E77" s="37">
        <f t="shared" si="16"/>
        <v>10327.472527472528</v>
      </c>
      <c r="F77" s="38">
        <f t="shared" si="17"/>
        <v>0.71888082324555103</v>
      </c>
      <c r="G77" s="39">
        <f t="shared" si="18"/>
        <v>2423.1420405150443</v>
      </c>
      <c r="H77" s="39">
        <f t="shared" si="19"/>
        <v>910.68803280885982</v>
      </c>
      <c r="I77" s="37">
        <f t="shared" si="20"/>
        <v>3333.8300733239039</v>
      </c>
      <c r="J77" s="40">
        <f t="shared" si="21"/>
        <v>-189.7778580649337</v>
      </c>
      <c r="K77" s="37">
        <f t="shared" si="22"/>
        <v>3144.0522152589701</v>
      </c>
      <c r="L77" s="37">
        <f t="shared" si="23"/>
        <v>12135141.466899009</v>
      </c>
      <c r="M77" s="37">
        <f t="shared" si="24"/>
        <v>11444350.063542651</v>
      </c>
      <c r="N77" s="41">
        <f>'jan-apr'!M77</f>
        <v>5429410.0522997985</v>
      </c>
      <c r="O77" s="41">
        <f t="shared" si="25"/>
        <v>6014940.0112428525</v>
      </c>
      <c r="P77" s="4"/>
      <c r="Q77" s="4"/>
      <c r="R77" s="4"/>
    </row>
    <row r="78" spans="1:18" s="34" customFormat="1" x14ac:dyDescent="0.2">
      <c r="A78" s="33">
        <v>516</v>
      </c>
      <c r="B78" s="34" t="s">
        <v>133</v>
      </c>
      <c r="C78" s="36">
        <v>80309</v>
      </c>
      <c r="D78" s="36">
        <v>5723</v>
      </c>
      <c r="E78" s="37">
        <f t="shared" si="16"/>
        <v>14032.675170365193</v>
      </c>
      <c r="F78" s="38">
        <f t="shared" si="17"/>
        <v>0.97679476289813527</v>
      </c>
      <c r="G78" s="39">
        <f t="shared" si="18"/>
        <v>200.02045477944483</v>
      </c>
      <c r="H78" s="39">
        <f t="shared" si="19"/>
        <v>0</v>
      </c>
      <c r="I78" s="37">
        <f t="shared" si="20"/>
        <v>200.02045477944483</v>
      </c>
      <c r="J78" s="40">
        <f t="shared" si="21"/>
        <v>-189.7778580649337</v>
      </c>
      <c r="K78" s="37">
        <f t="shared" si="22"/>
        <v>10.242596714511137</v>
      </c>
      <c r="L78" s="37">
        <f t="shared" si="23"/>
        <v>1144717.0627027629</v>
      </c>
      <c r="M78" s="37">
        <f t="shared" si="24"/>
        <v>58618.380997147236</v>
      </c>
      <c r="N78" s="41">
        <f>'jan-apr'!M78</f>
        <v>-3454181.9312923811</v>
      </c>
      <c r="O78" s="41">
        <f t="shared" si="25"/>
        <v>3512800.3122895285</v>
      </c>
      <c r="P78" s="4"/>
      <c r="Q78" s="4"/>
      <c r="R78" s="4"/>
    </row>
    <row r="79" spans="1:18" s="34" customFormat="1" x14ac:dyDescent="0.2">
      <c r="A79" s="33">
        <v>517</v>
      </c>
      <c r="B79" s="34" t="s">
        <v>134</v>
      </c>
      <c r="C79" s="36">
        <v>55907</v>
      </c>
      <c r="D79" s="36">
        <v>5916</v>
      </c>
      <c r="E79" s="37">
        <f t="shared" si="16"/>
        <v>9450.1352265043952</v>
      </c>
      <c r="F79" s="38">
        <f t="shared" si="17"/>
        <v>0.65781060887255238</v>
      </c>
      <c r="G79" s="39">
        <f t="shared" si="18"/>
        <v>2949.5444210959236</v>
      </c>
      <c r="H79" s="39">
        <f t="shared" si="19"/>
        <v>1217.7560881477061</v>
      </c>
      <c r="I79" s="37">
        <f t="shared" si="20"/>
        <v>4167.3005092436297</v>
      </c>
      <c r="J79" s="40">
        <f t="shared" si="21"/>
        <v>-189.7778580649337</v>
      </c>
      <c r="K79" s="37">
        <f t="shared" si="22"/>
        <v>3977.5226511786959</v>
      </c>
      <c r="L79" s="37">
        <f t="shared" si="23"/>
        <v>24653749.812685315</v>
      </c>
      <c r="M79" s="37">
        <f t="shared" si="24"/>
        <v>23531024.004373167</v>
      </c>
      <c r="N79" s="41">
        <f>'jan-apr'!M79</f>
        <v>13302359.524561975</v>
      </c>
      <c r="O79" s="41">
        <f t="shared" si="25"/>
        <v>10228664.479811192</v>
      </c>
      <c r="P79" s="4"/>
      <c r="Q79" s="4"/>
      <c r="R79" s="4"/>
    </row>
    <row r="80" spans="1:18" s="34" customFormat="1" x14ac:dyDescent="0.2">
      <c r="A80" s="33">
        <v>519</v>
      </c>
      <c r="B80" s="34" t="s">
        <v>135</v>
      </c>
      <c r="C80" s="36">
        <v>40084</v>
      </c>
      <c r="D80" s="36">
        <v>3163</v>
      </c>
      <c r="E80" s="37">
        <f t="shared" si="16"/>
        <v>12672.779007271578</v>
      </c>
      <c r="F80" s="38">
        <f t="shared" si="17"/>
        <v>0.88213430549651617</v>
      </c>
      <c r="G80" s="39">
        <f t="shared" si="18"/>
        <v>1015.9581526356142</v>
      </c>
      <c r="H80" s="39">
        <f t="shared" si="19"/>
        <v>89.83076487919233</v>
      </c>
      <c r="I80" s="37">
        <f t="shared" si="20"/>
        <v>1105.7889175148066</v>
      </c>
      <c r="J80" s="40">
        <f t="shared" si="21"/>
        <v>-189.7778580649337</v>
      </c>
      <c r="K80" s="37">
        <f t="shared" si="22"/>
        <v>916.01105944987285</v>
      </c>
      <c r="L80" s="37">
        <f t="shared" si="23"/>
        <v>3497610.3460993334</v>
      </c>
      <c r="M80" s="37">
        <f t="shared" si="24"/>
        <v>2897342.9810399478</v>
      </c>
      <c r="N80" s="41">
        <f>'jan-apr'!M80</f>
        <v>671481.59205350257</v>
      </c>
      <c r="O80" s="41">
        <f t="shared" si="25"/>
        <v>2225861.388986445</v>
      </c>
      <c r="P80" s="4"/>
      <c r="Q80" s="4"/>
      <c r="R80" s="4"/>
    </row>
    <row r="81" spans="1:18" s="34" customFormat="1" x14ac:dyDescent="0.2">
      <c r="A81" s="33">
        <v>520</v>
      </c>
      <c r="B81" s="34" t="s">
        <v>136</v>
      </c>
      <c r="C81" s="36">
        <v>50388</v>
      </c>
      <c r="D81" s="36">
        <v>4502</v>
      </c>
      <c r="E81" s="37">
        <f t="shared" si="16"/>
        <v>11192.358951577076</v>
      </c>
      <c r="F81" s="38">
        <f t="shared" si="17"/>
        <v>0.77908434960887329</v>
      </c>
      <c r="G81" s="39">
        <f t="shared" si="18"/>
        <v>1904.2101860523151</v>
      </c>
      <c r="H81" s="39">
        <f t="shared" si="19"/>
        <v>607.97778437226782</v>
      </c>
      <c r="I81" s="37">
        <f t="shared" si="20"/>
        <v>2512.187970424583</v>
      </c>
      <c r="J81" s="40">
        <f t="shared" si="21"/>
        <v>-189.7778580649337</v>
      </c>
      <c r="K81" s="37">
        <f t="shared" si="22"/>
        <v>2322.4101123596492</v>
      </c>
      <c r="L81" s="37">
        <f t="shared" si="23"/>
        <v>11309870.242851473</v>
      </c>
      <c r="M81" s="37">
        <f t="shared" si="24"/>
        <v>10455490.32584314</v>
      </c>
      <c r="N81" s="41">
        <f>'jan-apr'!M81</f>
        <v>6333539.4657839816</v>
      </c>
      <c r="O81" s="41">
        <f t="shared" si="25"/>
        <v>4121950.8600591589</v>
      </c>
      <c r="P81" s="4"/>
      <c r="Q81" s="4"/>
      <c r="R81" s="4"/>
    </row>
    <row r="82" spans="1:18" s="34" customFormat="1" x14ac:dyDescent="0.2">
      <c r="A82" s="33">
        <v>521</v>
      </c>
      <c r="B82" s="34" t="s">
        <v>137</v>
      </c>
      <c r="C82" s="36">
        <v>65292</v>
      </c>
      <c r="D82" s="36">
        <v>5082</v>
      </c>
      <c r="E82" s="37">
        <f t="shared" si="16"/>
        <v>12847.697756788666</v>
      </c>
      <c r="F82" s="38">
        <f t="shared" si="17"/>
        <v>0.89431015339341691</v>
      </c>
      <c r="G82" s="39">
        <f t="shared" si="18"/>
        <v>911.00690292536126</v>
      </c>
      <c r="H82" s="39">
        <f t="shared" si="19"/>
        <v>28.609202548211485</v>
      </c>
      <c r="I82" s="37">
        <f t="shared" si="20"/>
        <v>939.6161054735727</v>
      </c>
      <c r="J82" s="40">
        <f t="shared" si="21"/>
        <v>-189.7778580649337</v>
      </c>
      <c r="K82" s="37">
        <f t="shared" si="22"/>
        <v>749.83824740863906</v>
      </c>
      <c r="L82" s="37">
        <f t="shared" si="23"/>
        <v>4775129.0480166962</v>
      </c>
      <c r="M82" s="37">
        <f t="shared" si="24"/>
        <v>3810677.9733307036</v>
      </c>
      <c r="N82" s="41">
        <f>'jan-apr'!M82</f>
        <v>1918927.4899828976</v>
      </c>
      <c r="O82" s="41">
        <f t="shared" si="25"/>
        <v>1891750.4833478059</v>
      </c>
      <c r="P82" s="4"/>
      <c r="Q82" s="4"/>
      <c r="R82" s="4"/>
    </row>
    <row r="83" spans="1:18" s="34" customFormat="1" x14ac:dyDescent="0.2">
      <c r="A83" s="33">
        <v>522</v>
      </c>
      <c r="B83" s="34" t="s">
        <v>138</v>
      </c>
      <c r="C83" s="36">
        <v>70318</v>
      </c>
      <c r="D83" s="36">
        <v>6204</v>
      </c>
      <c r="E83" s="37">
        <f t="shared" si="16"/>
        <v>11334.300451321727</v>
      </c>
      <c r="F83" s="38">
        <f t="shared" si="17"/>
        <v>0.78896469757568755</v>
      </c>
      <c r="G83" s="39">
        <f t="shared" si="18"/>
        <v>1819.0452862055245</v>
      </c>
      <c r="H83" s="39">
        <f t="shared" si="19"/>
        <v>558.29825946163999</v>
      </c>
      <c r="I83" s="37">
        <f t="shared" si="20"/>
        <v>2377.3435456671646</v>
      </c>
      <c r="J83" s="40">
        <f t="shared" si="21"/>
        <v>-189.7778580649337</v>
      </c>
      <c r="K83" s="37">
        <f t="shared" si="22"/>
        <v>2187.5656876022308</v>
      </c>
      <c r="L83" s="37">
        <f t="shared" si="23"/>
        <v>14749039.357319089</v>
      </c>
      <c r="M83" s="37">
        <f t="shared" si="24"/>
        <v>13571657.525884241</v>
      </c>
      <c r="N83" s="41">
        <f>'jan-apr'!M83</f>
        <v>7796598.1221065773</v>
      </c>
      <c r="O83" s="41">
        <f t="shared" si="25"/>
        <v>5775059.4037776636</v>
      </c>
      <c r="P83" s="4"/>
      <c r="Q83" s="4"/>
      <c r="R83" s="4"/>
    </row>
    <row r="84" spans="1:18" s="34" customFormat="1" x14ac:dyDescent="0.2">
      <c r="A84" s="33">
        <v>528</v>
      </c>
      <c r="B84" s="34" t="s">
        <v>139</v>
      </c>
      <c r="C84" s="36">
        <v>168124</v>
      </c>
      <c r="D84" s="36">
        <v>14887</v>
      </c>
      <c r="E84" s="37">
        <f t="shared" si="16"/>
        <v>11293.343185329482</v>
      </c>
      <c r="F84" s="38">
        <f t="shared" si="17"/>
        <v>0.78611371995109747</v>
      </c>
      <c r="G84" s="39">
        <f t="shared" si="18"/>
        <v>1843.6196458008715</v>
      </c>
      <c r="H84" s="39">
        <f t="shared" si="19"/>
        <v>572.63330255892572</v>
      </c>
      <c r="I84" s="37">
        <f t="shared" si="20"/>
        <v>2416.2529483597973</v>
      </c>
      <c r="J84" s="40">
        <f t="shared" si="21"/>
        <v>-189.7778580649337</v>
      </c>
      <c r="K84" s="37">
        <f t="shared" si="22"/>
        <v>2226.4750902948635</v>
      </c>
      <c r="L84" s="37">
        <f t="shared" si="23"/>
        <v>35970757.642232299</v>
      </c>
      <c r="M84" s="37">
        <f t="shared" si="24"/>
        <v>33145534.669219635</v>
      </c>
      <c r="N84" s="41">
        <f>'jan-apr'!M84</f>
        <v>20399538.200161282</v>
      </c>
      <c r="O84" s="41">
        <f t="shared" si="25"/>
        <v>12745996.469058353</v>
      </c>
      <c r="P84" s="4"/>
      <c r="Q84" s="4"/>
      <c r="R84" s="4"/>
    </row>
    <row r="85" spans="1:18" s="34" customFormat="1" x14ac:dyDescent="0.2">
      <c r="A85" s="33">
        <v>529</v>
      </c>
      <c r="B85" s="34" t="s">
        <v>140</v>
      </c>
      <c r="C85" s="36">
        <v>144164</v>
      </c>
      <c r="D85" s="36">
        <v>13179</v>
      </c>
      <c r="E85" s="37">
        <f t="shared" si="16"/>
        <v>10938.91797556719</v>
      </c>
      <c r="F85" s="38">
        <f t="shared" si="17"/>
        <v>0.76144268007225802</v>
      </c>
      <c r="G85" s="39">
        <f t="shared" si="18"/>
        <v>2056.2747716582467</v>
      </c>
      <c r="H85" s="39">
        <f t="shared" si="19"/>
        <v>696.68212597572801</v>
      </c>
      <c r="I85" s="37">
        <f t="shared" si="20"/>
        <v>2752.9568976339747</v>
      </c>
      <c r="J85" s="40">
        <f t="shared" si="21"/>
        <v>-189.7778580649337</v>
      </c>
      <c r="K85" s="37">
        <f t="shared" si="22"/>
        <v>2563.1790395690409</v>
      </c>
      <c r="L85" s="37">
        <f t="shared" si="23"/>
        <v>36281218.953918152</v>
      </c>
      <c r="M85" s="37">
        <f t="shared" si="24"/>
        <v>33780136.56248039</v>
      </c>
      <c r="N85" s="41">
        <f>'jan-apr'!M85</f>
        <v>19534970.406389844</v>
      </c>
      <c r="O85" s="41">
        <f t="shared" si="25"/>
        <v>14245166.156090546</v>
      </c>
      <c r="P85" s="4"/>
      <c r="Q85" s="4"/>
      <c r="R85" s="4"/>
    </row>
    <row r="86" spans="1:18" s="34" customFormat="1" x14ac:dyDescent="0.2">
      <c r="A86" s="33">
        <v>532</v>
      </c>
      <c r="B86" s="34" t="s">
        <v>141</v>
      </c>
      <c r="C86" s="36">
        <v>75931</v>
      </c>
      <c r="D86" s="36">
        <v>6696</v>
      </c>
      <c r="E86" s="37">
        <f t="shared" si="16"/>
        <v>11339.755077658303</v>
      </c>
      <c r="F86" s="38">
        <f t="shared" si="17"/>
        <v>0.789344386435755</v>
      </c>
      <c r="G86" s="39">
        <f t="shared" si="18"/>
        <v>1815.7725104035792</v>
      </c>
      <c r="H86" s="39">
        <f t="shared" si="19"/>
        <v>556.38914024383848</v>
      </c>
      <c r="I86" s="37">
        <f t="shared" si="20"/>
        <v>2372.1616506474174</v>
      </c>
      <c r="J86" s="40">
        <f t="shared" si="21"/>
        <v>-189.7778580649337</v>
      </c>
      <c r="K86" s="37">
        <f t="shared" si="22"/>
        <v>2182.3837925824837</v>
      </c>
      <c r="L86" s="37">
        <f t="shared" si="23"/>
        <v>15883994.412735106</v>
      </c>
      <c r="M86" s="37">
        <f t="shared" si="24"/>
        <v>14613241.875132311</v>
      </c>
      <c r="N86" s="41">
        <f>'jan-apr'!M86</f>
        <v>8374947.3929119362</v>
      </c>
      <c r="O86" s="41">
        <f t="shared" si="25"/>
        <v>6238294.482220375</v>
      </c>
      <c r="P86" s="4"/>
      <c r="Q86" s="4"/>
      <c r="R86" s="4"/>
    </row>
    <row r="87" spans="1:18" s="34" customFormat="1" x14ac:dyDescent="0.2">
      <c r="A87" s="33">
        <v>533</v>
      </c>
      <c r="B87" s="34" t="s">
        <v>142</v>
      </c>
      <c r="C87" s="36">
        <v>116310</v>
      </c>
      <c r="D87" s="36">
        <v>9080</v>
      </c>
      <c r="E87" s="37">
        <f t="shared" si="16"/>
        <v>12809.471365638767</v>
      </c>
      <c r="F87" s="38">
        <f t="shared" si="17"/>
        <v>0.89164926812197753</v>
      </c>
      <c r="G87" s="39">
        <f t="shared" si="18"/>
        <v>933.94273761530087</v>
      </c>
      <c r="H87" s="39">
        <f t="shared" si="19"/>
        <v>41.988439450676282</v>
      </c>
      <c r="I87" s="37">
        <f t="shared" si="20"/>
        <v>975.93117706597718</v>
      </c>
      <c r="J87" s="40">
        <f t="shared" si="21"/>
        <v>-189.7778580649337</v>
      </c>
      <c r="K87" s="37">
        <f t="shared" si="22"/>
        <v>786.15331900104343</v>
      </c>
      <c r="L87" s="37">
        <f t="shared" si="23"/>
        <v>8861455.087759072</v>
      </c>
      <c r="M87" s="37">
        <f t="shared" si="24"/>
        <v>7138272.1365294745</v>
      </c>
      <c r="N87" s="41">
        <f>'jan-apr'!M87</f>
        <v>3841061.3392533436</v>
      </c>
      <c r="O87" s="41">
        <f t="shared" si="25"/>
        <v>3297210.7972761309</v>
      </c>
      <c r="P87" s="4"/>
      <c r="Q87" s="4"/>
      <c r="R87" s="4"/>
    </row>
    <row r="88" spans="1:18" s="34" customFormat="1" x14ac:dyDescent="0.2">
      <c r="A88" s="33">
        <v>534</v>
      </c>
      <c r="B88" s="34" t="s">
        <v>143</v>
      </c>
      <c r="C88" s="36">
        <v>166423</v>
      </c>
      <c r="D88" s="36">
        <v>13707</v>
      </c>
      <c r="E88" s="37">
        <f t="shared" si="16"/>
        <v>12141.4605675932</v>
      </c>
      <c r="F88" s="38">
        <f t="shared" si="17"/>
        <v>0.84514997691994709</v>
      </c>
      <c r="G88" s="39">
        <f t="shared" si="18"/>
        <v>1334.749216442641</v>
      </c>
      <c r="H88" s="39">
        <f t="shared" si="19"/>
        <v>275.79221876662467</v>
      </c>
      <c r="I88" s="37">
        <f t="shared" si="20"/>
        <v>1610.5414352092657</v>
      </c>
      <c r="J88" s="40">
        <f t="shared" si="21"/>
        <v>-189.7778580649337</v>
      </c>
      <c r="K88" s="37">
        <f t="shared" si="22"/>
        <v>1420.763577144332</v>
      </c>
      <c r="L88" s="37">
        <f t="shared" si="23"/>
        <v>22075691.452413406</v>
      </c>
      <c r="M88" s="37">
        <f t="shared" si="24"/>
        <v>19474406.35191736</v>
      </c>
      <c r="N88" s="41">
        <f>'jan-apr'!M88</f>
        <v>12501024.501888281</v>
      </c>
      <c r="O88" s="41">
        <f t="shared" si="25"/>
        <v>6973381.8500290792</v>
      </c>
      <c r="P88" s="4"/>
      <c r="Q88" s="4"/>
      <c r="R88" s="4"/>
    </row>
    <row r="89" spans="1:18" s="34" customFormat="1" x14ac:dyDescent="0.2">
      <c r="A89" s="33">
        <v>536</v>
      </c>
      <c r="B89" s="34" t="s">
        <v>144</v>
      </c>
      <c r="C89" s="36">
        <v>54901</v>
      </c>
      <c r="D89" s="36">
        <v>5717</v>
      </c>
      <c r="E89" s="37">
        <f t="shared" si="16"/>
        <v>9603.1135210774883</v>
      </c>
      <c r="F89" s="38">
        <f t="shared" si="17"/>
        <v>0.66845921258937291</v>
      </c>
      <c r="G89" s="39">
        <f t="shared" si="18"/>
        <v>2857.757444352068</v>
      </c>
      <c r="H89" s="39">
        <f t="shared" si="19"/>
        <v>1164.2136850471236</v>
      </c>
      <c r="I89" s="37">
        <f t="shared" si="20"/>
        <v>4021.9711293991913</v>
      </c>
      <c r="J89" s="40">
        <f t="shared" si="21"/>
        <v>-189.7778580649337</v>
      </c>
      <c r="K89" s="37">
        <f t="shared" si="22"/>
        <v>3832.1932713342576</v>
      </c>
      <c r="L89" s="37">
        <f t="shared" si="23"/>
        <v>22993608.946775176</v>
      </c>
      <c r="M89" s="37">
        <f t="shared" si="24"/>
        <v>21908648.932217952</v>
      </c>
      <c r="N89" s="41">
        <f>'jan-apr'!M89</f>
        <v>12974939.799175261</v>
      </c>
      <c r="O89" s="41">
        <f t="shared" si="25"/>
        <v>8933709.1330426913</v>
      </c>
      <c r="P89" s="4"/>
      <c r="Q89" s="4"/>
      <c r="R89" s="4"/>
    </row>
    <row r="90" spans="1:18" s="34" customFormat="1" x14ac:dyDescent="0.2">
      <c r="A90" s="33">
        <v>538</v>
      </c>
      <c r="B90" s="34" t="s">
        <v>145</v>
      </c>
      <c r="C90" s="36">
        <v>72641</v>
      </c>
      <c r="D90" s="36">
        <v>6773</v>
      </c>
      <c r="E90" s="37">
        <f t="shared" si="16"/>
        <v>10725.084895910231</v>
      </c>
      <c r="F90" s="38">
        <f t="shared" si="17"/>
        <v>0.74655806043933159</v>
      </c>
      <c r="G90" s="39">
        <f t="shared" si="18"/>
        <v>2184.5746194524222</v>
      </c>
      <c r="H90" s="39">
        <f t="shared" si="19"/>
        <v>771.5237038556636</v>
      </c>
      <c r="I90" s="37">
        <f t="shared" si="20"/>
        <v>2956.098323308086</v>
      </c>
      <c r="J90" s="40">
        <f t="shared" si="21"/>
        <v>-189.7778580649337</v>
      </c>
      <c r="K90" s="37">
        <f t="shared" si="22"/>
        <v>2766.3204652431523</v>
      </c>
      <c r="L90" s="37">
        <f t="shared" si="23"/>
        <v>20021653.943765666</v>
      </c>
      <c r="M90" s="37">
        <f t="shared" si="24"/>
        <v>18736288.511091869</v>
      </c>
      <c r="N90" s="41">
        <f>'jan-apr'!M90</f>
        <v>8541947.9901721217</v>
      </c>
      <c r="O90" s="41">
        <f t="shared" si="25"/>
        <v>10194340.520919748</v>
      </c>
      <c r="P90" s="4"/>
      <c r="Q90" s="4"/>
      <c r="R90" s="4"/>
    </row>
    <row r="91" spans="1:18" s="34" customFormat="1" x14ac:dyDescent="0.2">
      <c r="A91" s="33">
        <v>540</v>
      </c>
      <c r="B91" s="34" t="s">
        <v>146</v>
      </c>
      <c r="C91" s="36">
        <v>35242</v>
      </c>
      <c r="D91" s="36">
        <v>3026</v>
      </c>
      <c r="E91" s="37">
        <f t="shared" si="16"/>
        <v>11646.397884996695</v>
      </c>
      <c r="F91" s="38">
        <f t="shared" si="17"/>
        <v>0.81068936055167251</v>
      </c>
      <c r="G91" s="39">
        <f t="shared" si="18"/>
        <v>1631.7868260005437</v>
      </c>
      <c r="H91" s="39">
        <f t="shared" si="19"/>
        <v>449.06415767540125</v>
      </c>
      <c r="I91" s="37">
        <f t="shared" si="20"/>
        <v>2080.8509836759449</v>
      </c>
      <c r="J91" s="40">
        <f t="shared" si="21"/>
        <v>-189.7778580649337</v>
      </c>
      <c r="K91" s="37">
        <f t="shared" si="22"/>
        <v>1891.0731256110112</v>
      </c>
      <c r="L91" s="37">
        <f t="shared" si="23"/>
        <v>6296655.0766034089</v>
      </c>
      <c r="M91" s="37">
        <f t="shared" si="24"/>
        <v>5722387.2780989194</v>
      </c>
      <c r="N91" s="41">
        <f>'jan-apr'!M91</f>
        <v>2761191.6533679082</v>
      </c>
      <c r="O91" s="41">
        <f t="shared" si="25"/>
        <v>2961195.6247310112</v>
      </c>
      <c r="P91" s="4"/>
      <c r="Q91" s="4"/>
      <c r="R91" s="4"/>
    </row>
    <row r="92" spans="1:18" s="34" customFormat="1" x14ac:dyDescent="0.2">
      <c r="A92" s="33">
        <v>541</v>
      </c>
      <c r="B92" s="34" t="s">
        <v>147</v>
      </c>
      <c r="C92" s="36">
        <v>13779</v>
      </c>
      <c r="D92" s="36">
        <v>1351</v>
      </c>
      <c r="E92" s="37">
        <f t="shared" si="16"/>
        <v>10199.111769059955</v>
      </c>
      <c r="F92" s="38">
        <f t="shared" si="17"/>
        <v>0.70994581156340064</v>
      </c>
      <c r="G92" s="39">
        <f t="shared" si="18"/>
        <v>2500.1584955625881</v>
      </c>
      <c r="H92" s="39">
        <f t="shared" si="19"/>
        <v>955.61429825326036</v>
      </c>
      <c r="I92" s="37">
        <f t="shared" si="20"/>
        <v>3455.7727938158487</v>
      </c>
      <c r="J92" s="40">
        <f t="shared" si="21"/>
        <v>-189.7778580649337</v>
      </c>
      <c r="K92" s="37">
        <f t="shared" si="22"/>
        <v>3265.9949357509149</v>
      </c>
      <c r="L92" s="37">
        <f t="shared" si="23"/>
        <v>4668749.044445212</v>
      </c>
      <c r="M92" s="37">
        <f t="shared" si="24"/>
        <v>4412359.1581994863</v>
      </c>
      <c r="N92" s="41">
        <f>'jan-apr'!M92</f>
        <v>2651924.1155651179</v>
      </c>
      <c r="O92" s="41">
        <f t="shared" si="25"/>
        <v>1760435.0426343684</v>
      </c>
      <c r="P92" s="4"/>
      <c r="Q92" s="4"/>
      <c r="R92" s="4"/>
    </row>
    <row r="93" spans="1:18" s="34" customFormat="1" x14ac:dyDescent="0.2">
      <c r="A93" s="33">
        <v>542</v>
      </c>
      <c r="B93" s="34" t="s">
        <v>148</v>
      </c>
      <c r="C93" s="36">
        <v>82838</v>
      </c>
      <c r="D93" s="36">
        <v>6490</v>
      </c>
      <c r="E93" s="37">
        <f t="shared" si="16"/>
        <v>12763.944530046225</v>
      </c>
      <c r="F93" s="38">
        <f t="shared" si="17"/>
        <v>0.88848020919071735</v>
      </c>
      <c r="G93" s="39">
        <f t="shared" si="18"/>
        <v>961.25883897082599</v>
      </c>
      <c r="H93" s="39">
        <f t="shared" si="19"/>
        <v>57.922831908065923</v>
      </c>
      <c r="I93" s="37">
        <f t="shared" si="20"/>
        <v>1019.181670878892</v>
      </c>
      <c r="J93" s="40">
        <f t="shared" si="21"/>
        <v>-189.7778580649337</v>
      </c>
      <c r="K93" s="37">
        <f t="shared" si="22"/>
        <v>829.40381281395821</v>
      </c>
      <c r="L93" s="37">
        <f t="shared" si="23"/>
        <v>6614489.0440040091</v>
      </c>
      <c r="M93" s="37">
        <f t="shared" si="24"/>
        <v>5382830.7451625885</v>
      </c>
      <c r="N93" s="41">
        <f>'jan-apr'!M93</f>
        <v>2246222.5521426611</v>
      </c>
      <c r="O93" s="41">
        <f t="shared" si="25"/>
        <v>3136608.1930199275</v>
      </c>
      <c r="P93" s="4"/>
      <c r="Q93" s="4"/>
      <c r="R93" s="4"/>
    </row>
    <row r="94" spans="1:18" s="34" customFormat="1" x14ac:dyDescent="0.2">
      <c r="A94" s="33">
        <v>543</v>
      </c>
      <c r="B94" s="34" t="s">
        <v>149</v>
      </c>
      <c r="C94" s="36">
        <v>27337</v>
      </c>
      <c r="D94" s="36">
        <v>2114</v>
      </c>
      <c r="E94" s="37">
        <f t="shared" si="16"/>
        <v>12931.409649952697</v>
      </c>
      <c r="F94" s="38">
        <f t="shared" si="17"/>
        <v>0.9001372204239142</v>
      </c>
      <c r="G94" s="39">
        <f t="shared" si="18"/>
        <v>860.77976702694286</v>
      </c>
      <c r="H94" s="39">
        <f t="shared" si="19"/>
        <v>0</v>
      </c>
      <c r="I94" s="37">
        <f t="shared" si="20"/>
        <v>860.77976702694286</v>
      </c>
      <c r="J94" s="40">
        <f t="shared" si="21"/>
        <v>-189.7778580649337</v>
      </c>
      <c r="K94" s="37">
        <f t="shared" si="22"/>
        <v>671.00190896200911</v>
      </c>
      <c r="L94" s="37">
        <f t="shared" si="23"/>
        <v>1819688.4274949571</v>
      </c>
      <c r="M94" s="37">
        <f t="shared" si="24"/>
        <v>1418498.0355456872</v>
      </c>
      <c r="N94" s="41">
        <f>'jan-apr'!M94</f>
        <v>526155.51236203185</v>
      </c>
      <c r="O94" s="41">
        <f t="shared" si="25"/>
        <v>892342.52318365534</v>
      </c>
      <c r="P94" s="4"/>
      <c r="Q94" s="4"/>
      <c r="R94" s="4"/>
    </row>
    <row r="95" spans="1:18" s="34" customFormat="1" x14ac:dyDescent="0.2">
      <c r="A95" s="33">
        <v>544</v>
      </c>
      <c r="B95" s="34" t="s">
        <v>150</v>
      </c>
      <c r="C95" s="36">
        <v>42566</v>
      </c>
      <c r="D95" s="36">
        <v>3248</v>
      </c>
      <c r="E95" s="37">
        <f t="shared" si="16"/>
        <v>13105.295566502464</v>
      </c>
      <c r="F95" s="38">
        <f t="shared" si="17"/>
        <v>0.91224117427201956</v>
      </c>
      <c r="G95" s="39">
        <f t="shared" si="18"/>
        <v>756.44821709708265</v>
      </c>
      <c r="H95" s="39">
        <f t="shared" si="19"/>
        <v>0</v>
      </c>
      <c r="I95" s="37">
        <f t="shared" si="20"/>
        <v>756.44821709708265</v>
      </c>
      <c r="J95" s="40">
        <f t="shared" si="21"/>
        <v>-189.7778580649337</v>
      </c>
      <c r="K95" s="37">
        <f t="shared" si="22"/>
        <v>566.67035903214901</v>
      </c>
      <c r="L95" s="37">
        <f t="shared" si="23"/>
        <v>2456943.8091313243</v>
      </c>
      <c r="M95" s="37">
        <f t="shared" si="24"/>
        <v>1840545.32613642</v>
      </c>
      <c r="N95" s="41">
        <f>'jan-apr'!M95</f>
        <v>1650029.7389752029</v>
      </c>
      <c r="O95" s="41">
        <f t="shared" si="25"/>
        <v>190515.58716121712</v>
      </c>
      <c r="P95" s="4"/>
      <c r="Q95" s="4"/>
      <c r="R95" s="4"/>
    </row>
    <row r="96" spans="1:18" s="34" customFormat="1" x14ac:dyDescent="0.2">
      <c r="A96" s="33">
        <v>545</v>
      </c>
      <c r="B96" s="34" t="s">
        <v>151</v>
      </c>
      <c r="C96" s="36">
        <v>23754</v>
      </c>
      <c r="D96" s="36">
        <v>1596</v>
      </c>
      <c r="E96" s="37">
        <f t="shared" si="16"/>
        <v>14883.458646616542</v>
      </c>
      <c r="F96" s="38">
        <f t="shared" si="17"/>
        <v>1.0360166029160396</v>
      </c>
      <c r="G96" s="39">
        <f t="shared" si="18"/>
        <v>-310.44963097136423</v>
      </c>
      <c r="H96" s="39">
        <f t="shared" si="19"/>
        <v>0</v>
      </c>
      <c r="I96" s="37">
        <f t="shared" si="20"/>
        <v>-310.44963097136423</v>
      </c>
      <c r="J96" s="40">
        <f t="shared" si="21"/>
        <v>-189.7778580649337</v>
      </c>
      <c r="K96" s="37">
        <f t="shared" si="22"/>
        <v>-500.22748903629792</v>
      </c>
      <c r="L96" s="37">
        <f t="shared" si="23"/>
        <v>-495477.6110302973</v>
      </c>
      <c r="M96" s="37">
        <f t="shared" si="24"/>
        <v>-798363.07250193146</v>
      </c>
      <c r="N96" s="41">
        <f>'jan-apr'!M96</f>
        <v>-1776490.5403359493</v>
      </c>
      <c r="O96" s="41">
        <f t="shared" si="25"/>
        <v>978127.46783401782</v>
      </c>
      <c r="P96" s="4"/>
      <c r="Q96" s="4"/>
      <c r="R96" s="4"/>
    </row>
    <row r="97" spans="1:18" s="34" customFormat="1" x14ac:dyDescent="0.2">
      <c r="A97" s="33">
        <v>602</v>
      </c>
      <c r="B97" s="34" t="s">
        <v>152</v>
      </c>
      <c r="C97" s="36">
        <v>948650</v>
      </c>
      <c r="D97" s="36">
        <v>68363</v>
      </c>
      <c r="E97" s="37">
        <f t="shared" si="16"/>
        <v>13876.658426341735</v>
      </c>
      <c r="F97" s="38">
        <f t="shared" si="17"/>
        <v>0.96593465699271452</v>
      </c>
      <c r="G97" s="39">
        <f t="shared" si="18"/>
        <v>293.63050119351971</v>
      </c>
      <c r="H97" s="39">
        <f t="shared" si="19"/>
        <v>0</v>
      </c>
      <c r="I97" s="37">
        <f t="shared" si="20"/>
        <v>293.63050119351971</v>
      </c>
      <c r="J97" s="40">
        <f t="shared" si="21"/>
        <v>-189.7778580649337</v>
      </c>
      <c r="K97" s="37">
        <f t="shared" si="22"/>
        <v>103.85264312858601</v>
      </c>
      <c r="L97" s="37">
        <f t="shared" si="23"/>
        <v>20073461.953092586</v>
      </c>
      <c r="M97" s="37">
        <f t="shared" si="24"/>
        <v>7099678.2421995252</v>
      </c>
      <c r="N97" s="41">
        <f>'jan-apr'!M97</f>
        <v>13229644.981838051</v>
      </c>
      <c r="O97" s="41">
        <f t="shared" si="25"/>
        <v>-6129966.739638526</v>
      </c>
      <c r="P97" s="4"/>
      <c r="Q97" s="4"/>
      <c r="R97" s="4"/>
    </row>
    <row r="98" spans="1:18" s="34" customFormat="1" x14ac:dyDescent="0.2">
      <c r="A98" s="33">
        <v>604</v>
      </c>
      <c r="B98" s="34" t="s">
        <v>153</v>
      </c>
      <c r="C98" s="36">
        <v>405543</v>
      </c>
      <c r="D98" s="36">
        <v>27216</v>
      </c>
      <c r="E98" s="37">
        <f t="shared" si="16"/>
        <v>14900.903880070548</v>
      </c>
      <c r="F98" s="38">
        <f t="shared" si="17"/>
        <v>1.0372309410567382</v>
      </c>
      <c r="G98" s="39">
        <f t="shared" si="18"/>
        <v>-320.9167710437676</v>
      </c>
      <c r="H98" s="39">
        <f t="shared" si="19"/>
        <v>0</v>
      </c>
      <c r="I98" s="37">
        <f t="shared" si="20"/>
        <v>-320.9167710437676</v>
      </c>
      <c r="J98" s="40">
        <f t="shared" si="21"/>
        <v>-189.7778580649337</v>
      </c>
      <c r="K98" s="37">
        <f t="shared" si="22"/>
        <v>-510.69462910870129</v>
      </c>
      <c r="L98" s="37">
        <f t="shared" si="23"/>
        <v>-8734070.8407271784</v>
      </c>
      <c r="M98" s="37">
        <f t="shared" si="24"/>
        <v>-13899065.025822414</v>
      </c>
      <c r="N98" s="41">
        <f>'jan-apr'!M98</f>
        <v>-13001396.582570938</v>
      </c>
      <c r="O98" s="41">
        <f t="shared" si="25"/>
        <v>-897668.44325147569</v>
      </c>
      <c r="P98" s="4"/>
      <c r="Q98" s="4"/>
      <c r="R98" s="4"/>
    </row>
    <row r="99" spans="1:18" s="34" customFormat="1" x14ac:dyDescent="0.2">
      <c r="A99" s="33">
        <v>605</v>
      </c>
      <c r="B99" s="34" t="s">
        <v>154</v>
      </c>
      <c r="C99" s="36">
        <v>372934</v>
      </c>
      <c r="D99" s="36">
        <v>30034</v>
      </c>
      <c r="E99" s="37">
        <f t="shared" si="16"/>
        <v>12417.060664580142</v>
      </c>
      <c r="F99" s="38">
        <f t="shared" si="17"/>
        <v>0.86433411167135799</v>
      </c>
      <c r="G99" s="39">
        <f t="shared" si="18"/>
        <v>1169.3891582504759</v>
      </c>
      <c r="H99" s="39">
        <f t="shared" si="19"/>
        <v>179.332184821195</v>
      </c>
      <c r="I99" s="37">
        <f t="shared" si="20"/>
        <v>1348.7213430716708</v>
      </c>
      <c r="J99" s="40">
        <f t="shared" si="21"/>
        <v>-189.7778580649337</v>
      </c>
      <c r="K99" s="37">
        <f t="shared" si="22"/>
        <v>1158.9434850067371</v>
      </c>
      <c r="L99" s="37">
        <f t="shared" si="23"/>
        <v>40507496.817814559</v>
      </c>
      <c r="M99" s="37">
        <f t="shared" si="24"/>
        <v>34807708.628692344</v>
      </c>
      <c r="N99" s="41">
        <f>'jan-apr'!M99</f>
        <v>21710805.689772565</v>
      </c>
      <c r="O99" s="41">
        <f t="shared" si="25"/>
        <v>13096902.938919779</v>
      </c>
      <c r="P99" s="4"/>
      <c r="Q99" s="4"/>
      <c r="R99" s="4"/>
    </row>
    <row r="100" spans="1:18" s="34" customFormat="1" x14ac:dyDescent="0.2">
      <c r="A100" s="33">
        <v>612</v>
      </c>
      <c r="B100" s="34" t="s">
        <v>155</v>
      </c>
      <c r="C100" s="36">
        <v>110259</v>
      </c>
      <c r="D100" s="36">
        <v>6772</v>
      </c>
      <c r="E100" s="37">
        <f t="shared" si="16"/>
        <v>16281.600708800945</v>
      </c>
      <c r="F100" s="38">
        <f t="shared" si="17"/>
        <v>1.1333393035093993</v>
      </c>
      <c r="G100" s="39">
        <f t="shared" si="18"/>
        <v>-1149.3348682820058</v>
      </c>
      <c r="H100" s="39">
        <f t="shared" si="19"/>
        <v>0</v>
      </c>
      <c r="I100" s="37">
        <f t="shared" si="20"/>
        <v>-1149.3348682820058</v>
      </c>
      <c r="J100" s="40">
        <f t="shared" si="21"/>
        <v>-189.7778580649337</v>
      </c>
      <c r="K100" s="37">
        <f t="shared" si="22"/>
        <v>-1339.1127263469396</v>
      </c>
      <c r="L100" s="37">
        <f t="shared" si="23"/>
        <v>-7783295.7280057436</v>
      </c>
      <c r="M100" s="37">
        <f t="shared" si="24"/>
        <v>-9068471.3828214742</v>
      </c>
      <c r="N100" s="41">
        <f>'jan-apr'!M100</f>
        <v>-4621655.8516009087</v>
      </c>
      <c r="O100" s="41">
        <f t="shared" si="25"/>
        <v>-4446815.5312205656</v>
      </c>
      <c r="P100" s="4"/>
      <c r="Q100" s="4"/>
      <c r="R100" s="4"/>
    </row>
    <row r="101" spans="1:18" s="34" customFormat="1" x14ac:dyDescent="0.2">
      <c r="A101" s="33">
        <v>615</v>
      </c>
      <c r="B101" s="34" t="s">
        <v>156</v>
      </c>
      <c r="C101" s="36">
        <v>13076</v>
      </c>
      <c r="D101" s="36">
        <v>1081</v>
      </c>
      <c r="E101" s="37">
        <f t="shared" si="16"/>
        <v>12096.207215541166</v>
      </c>
      <c r="F101" s="38">
        <f t="shared" si="17"/>
        <v>0.84199995479292156</v>
      </c>
      <c r="G101" s="39">
        <f t="shared" si="18"/>
        <v>1361.9012276738613</v>
      </c>
      <c r="H101" s="39">
        <f t="shared" si="19"/>
        <v>291.63089198483647</v>
      </c>
      <c r="I101" s="37">
        <f t="shared" si="20"/>
        <v>1653.5321196586979</v>
      </c>
      <c r="J101" s="40">
        <f t="shared" si="21"/>
        <v>-189.7778580649337</v>
      </c>
      <c r="K101" s="37">
        <f t="shared" si="22"/>
        <v>1463.7542615937641</v>
      </c>
      <c r="L101" s="37">
        <f t="shared" si="23"/>
        <v>1787468.2213510524</v>
      </c>
      <c r="M101" s="37">
        <f t="shared" si="24"/>
        <v>1582318.356782859</v>
      </c>
      <c r="N101" s="41">
        <f>'jan-apr'!M101</f>
        <v>951962.9303670557</v>
      </c>
      <c r="O101" s="41">
        <f t="shared" si="25"/>
        <v>630355.42641580326</v>
      </c>
      <c r="P101" s="4"/>
      <c r="Q101" s="4"/>
      <c r="R101" s="4"/>
    </row>
    <row r="102" spans="1:18" s="34" customFormat="1" x14ac:dyDescent="0.2">
      <c r="A102" s="33">
        <v>616</v>
      </c>
      <c r="B102" s="34" t="s">
        <v>100</v>
      </c>
      <c r="C102" s="36">
        <v>48422</v>
      </c>
      <c r="D102" s="36">
        <v>3357</v>
      </c>
      <c r="E102" s="37">
        <f t="shared" si="16"/>
        <v>14424.188263330354</v>
      </c>
      <c r="F102" s="38">
        <f t="shared" si="17"/>
        <v>1.0040474381130542</v>
      </c>
      <c r="G102" s="39">
        <f t="shared" si="18"/>
        <v>-34.887400999651433</v>
      </c>
      <c r="H102" s="39">
        <f t="shared" si="19"/>
        <v>0</v>
      </c>
      <c r="I102" s="37">
        <f t="shared" si="20"/>
        <v>-34.887400999651433</v>
      </c>
      <c r="J102" s="40">
        <f t="shared" si="21"/>
        <v>-189.7778580649337</v>
      </c>
      <c r="K102" s="37">
        <f t="shared" si="22"/>
        <v>-224.66525906458514</v>
      </c>
      <c r="L102" s="37">
        <f t="shared" si="23"/>
        <v>-117117.00515582986</v>
      </c>
      <c r="M102" s="37">
        <f t="shared" si="24"/>
        <v>-754201.27467981237</v>
      </c>
      <c r="N102" s="41">
        <f>'jan-apr'!M102</f>
        <v>-125165.25307505245</v>
      </c>
      <c r="O102" s="41">
        <f t="shared" si="25"/>
        <v>-629036.02160475997</v>
      </c>
      <c r="P102" s="4"/>
      <c r="Q102" s="4"/>
      <c r="R102" s="4"/>
    </row>
    <row r="103" spans="1:18" s="34" customFormat="1" x14ac:dyDescent="0.2">
      <c r="A103" s="33">
        <v>617</v>
      </c>
      <c r="B103" s="34" t="s">
        <v>157</v>
      </c>
      <c r="C103" s="36">
        <v>64818</v>
      </c>
      <c r="D103" s="36">
        <v>4612</v>
      </c>
      <c r="E103" s="37">
        <f t="shared" si="16"/>
        <v>14054.206418039896</v>
      </c>
      <c r="F103" s="38">
        <f t="shared" si="17"/>
        <v>0.97829352273629688</v>
      </c>
      <c r="G103" s="39">
        <f t="shared" si="18"/>
        <v>187.10170617462353</v>
      </c>
      <c r="H103" s="39">
        <f t="shared" si="19"/>
        <v>0</v>
      </c>
      <c r="I103" s="37">
        <f t="shared" si="20"/>
        <v>187.10170617462353</v>
      </c>
      <c r="J103" s="40">
        <f t="shared" si="21"/>
        <v>-189.7778580649337</v>
      </c>
      <c r="K103" s="37">
        <f t="shared" si="22"/>
        <v>-2.676151890310166</v>
      </c>
      <c r="L103" s="37">
        <f t="shared" si="23"/>
        <v>862913.06887736369</v>
      </c>
      <c r="M103" s="37">
        <f t="shared" si="24"/>
        <v>-12342.412518110486</v>
      </c>
      <c r="N103" s="41">
        <f>'jan-apr'!M103</f>
        <v>-1571408.5037778195</v>
      </c>
      <c r="O103" s="41">
        <f t="shared" si="25"/>
        <v>1559066.0912597089</v>
      </c>
      <c r="P103" s="4"/>
      <c r="Q103" s="4"/>
      <c r="R103" s="4"/>
    </row>
    <row r="104" spans="1:18" s="34" customFormat="1" x14ac:dyDescent="0.2">
      <c r="A104" s="33">
        <v>618</v>
      </c>
      <c r="B104" s="34" t="s">
        <v>158</v>
      </c>
      <c r="C104" s="36">
        <v>38747</v>
      </c>
      <c r="D104" s="36">
        <v>2442</v>
      </c>
      <c r="E104" s="37">
        <f t="shared" si="16"/>
        <v>15866.912366912367</v>
      </c>
      <c r="F104" s="38">
        <f t="shared" si="17"/>
        <v>1.1044734318438805</v>
      </c>
      <c r="G104" s="39">
        <f t="shared" si="18"/>
        <v>-900.52186314885944</v>
      </c>
      <c r="H104" s="39">
        <f t="shared" si="19"/>
        <v>0</v>
      </c>
      <c r="I104" s="37">
        <f t="shared" si="20"/>
        <v>-900.52186314885944</v>
      </c>
      <c r="J104" s="40">
        <f t="shared" si="21"/>
        <v>-189.7778580649337</v>
      </c>
      <c r="K104" s="37">
        <f t="shared" si="22"/>
        <v>-1090.2997212137932</v>
      </c>
      <c r="L104" s="37">
        <f t="shared" si="23"/>
        <v>-2199074.3898095149</v>
      </c>
      <c r="M104" s="37">
        <f t="shared" si="24"/>
        <v>-2662511.9192040828</v>
      </c>
      <c r="N104" s="41">
        <f>'jan-apr'!M104</f>
        <v>-2054525.7515666599</v>
      </c>
      <c r="O104" s="41">
        <f t="shared" si="25"/>
        <v>-607986.16763742291</v>
      </c>
      <c r="P104" s="4"/>
      <c r="Q104" s="4"/>
      <c r="R104" s="4"/>
    </row>
    <row r="105" spans="1:18" s="34" customFormat="1" x14ac:dyDescent="0.2">
      <c r="A105" s="33">
        <v>619</v>
      </c>
      <c r="B105" s="34" t="s">
        <v>159</v>
      </c>
      <c r="C105" s="36">
        <v>68883</v>
      </c>
      <c r="D105" s="36">
        <v>4719</v>
      </c>
      <c r="E105" s="37">
        <f t="shared" si="16"/>
        <v>14596.948506039414</v>
      </c>
      <c r="F105" s="38">
        <f t="shared" si="17"/>
        <v>1.0160730353898726</v>
      </c>
      <c r="G105" s="39">
        <f t="shared" si="18"/>
        <v>-138.54354662508777</v>
      </c>
      <c r="H105" s="39">
        <f t="shared" si="19"/>
        <v>0</v>
      </c>
      <c r="I105" s="37">
        <f t="shared" si="20"/>
        <v>-138.54354662508777</v>
      </c>
      <c r="J105" s="40">
        <f t="shared" si="21"/>
        <v>-189.7778580649337</v>
      </c>
      <c r="K105" s="37">
        <f t="shared" si="22"/>
        <v>-328.3214046900215</v>
      </c>
      <c r="L105" s="37">
        <f t="shared" si="23"/>
        <v>-653786.99652378925</v>
      </c>
      <c r="M105" s="37">
        <f t="shared" si="24"/>
        <v>-1549348.7087322115</v>
      </c>
      <c r="N105" s="41">
        <f>'jan-apr'!M105</f>
        <v>-3517467.330730164</v>
      </c>
      <c r="O105" s="41">
        <f t="shared" si="25"/>
        <v>1968118.6219979525</v>
      </c>
      <c r="P105" s="4"/>
      <c r="Q105" s="4"/>
      <c r="R105" s="4"/>
    </row>
    <row r="106" spans="1:18" s="34" customFormat="1" x14ac:dyDescent="0.2">
      <c r="A106" s="33">
        <v>620</v>
      </c>
      <c r="B106" s="34" t="s">
        <v>160</v>
      </c>
      <c r="C106" s="36">
        <v>94294</v>
      </c>
      <c r="D106" s="36">
        <v>4535</v>
      </c>
      <c r="E106" s="37">
        <f t="shared" si="16"/>
        <v>20792.502756339582</v>
      </c>
      <c r="F106" s="38">
        <f t="shared" si="17"/>
        <v>1.447336844426435</v>
      </c>
      <c r="G106" s="39">
        <f t="shared" si="18"/>
        <v>-3855.8760968051879</v>
      </c>
      <c r="H106" s="39">
        <f t="shared" si="19"/>
        <v>0</v>
      </c>
      <c r="I106" s="37">
        <f t="shared" si="20"/>
        <v>-3855.8760968051879</v>
      </c>
      <c r="J106" s="40">
        <f t="shared" si="21"/>
        <v>-189.7778580649337</v>
      </c>
      <c r="K106" s="37">
        <f t="shared" si="22"/>
        <v>-4045.6539548701217</v>
      </c>
      <c r="L106" s="37">
        <f t="shared" si="23"/>
        <v>-17486398.099011526</v>
      </c>
      <c r="M106" s="37">
        <f t="shared" si="24"/>
        <v>-18347040.685336001</v>
      </c>
      <c r="N106" s="41">
        <f>'jan-apr'!M106</f>
        <v>-15292655.889989682</v>
      </c>
      <c r="O106" s="41">
        <f t="shared" si="25"/>
        <v>-3054384.7953463197</v>
      </c>
      <c r="P106" s="4"/>
      <c r="Q106" s="4"/>
      <c r="R106" s="4"/>
    </row>
    <row r="107" spans="1:18" s="34" customFormat="1" x14ac:dyDescent="0.2">
      <c r="A107" s="33">
        <v>621</v>
      </c>
      <c r="B107" s="34" t="s">
        <v>161</v>
      </c>
      <c r="C107" s="36">
        <v>48417</v>
      </c>
      <c r="D107" s="36">
        <v>3502</v>
      </c>
      <c r="E107" s="37">
        <f t="shared" si="16"/>
        <v>13825.528269560251</v>
      </c>
      <c r="F107" s="38">
        <f t="shared" si="17"/>
        <v>0.96237555876205161</v>
      </c>
      <c r="G107" s="39">
        <f t="shared" si="18"/>
        <v>324.30859526241039</v>
      </c>
      <c r="H107" s="39">
        <f t="shared" si="19"/>
        <v>0</v>
      </c>
      <c r="I107" s="37">
        <f t="shared" si="20"/>
        <v>324.30859526241039</v>
      </c>
      <c r="J107" s="40">
        <f t="shared" si="21"/>
        <v>-189.7778580649337</v>
      </c>
      <c r="K107" s="37">
        <f t="shared" si="22"/>
        <v>134.5307371974767</v>
      </c>
      <c r="L107" s="37">
        <f t="shared" si="23"/>
        <v>1135728.7006089613</v>
      </c>
      <c r="M107" s="37">
        <f t="shared" si="24"/>
        <v>471126.64166556339</v>
      </c>
      <c r="N107" s="41">
        <f>'jan-apr'!M107</f>
        <v>1463721.3832979356</v>
      </c>
      <c r="O107" s="41">
        <f t="shared" si="25"/>
        <v>-992594.74163237214</v>
      </c>
      <c r="P107" s="4"/>
      <c r="Q107" s="4"/>
      <c r="R107" s="4"/>
    </row>
    <row r="108" spans="1:18" s="34" customFormat="1" x14ac:dyDescent="0.2">
      <c r="A108" s="33">
        <v>622</v>
      </c>
      <c r="B108" s="34" t="s">
        <v>162</v>
      </c>
      <c r="C108" s="36">
        <v>33963</v>
      </c>
      <c r="D108" s="36">
        <v>2257</v>
      </c>
      <c r="E108" s="37">
        <f t="shared" si="16"/>
        <v>15047.851129818342</v>
      </c>
      <c r="F108" s="38">
        <f t="shared" si="17"/>
        <v>1.0474597322339942</v>
      </c>
      <c r="G108" s="39">
        <f t="shared" si="18"/>
        <v>-409.08512089244431</v>
      </c>
      <c r="H108" s="39">
        <f t="shared" si="19"/>
        <v>0</v>
      </c>
      <c r="I108" s="37">
        <f t="shared" si="20"/>
        <v>-409.08512089244431</v>
      </c>
      <c r="J108" s="40">
        <f t="shared" si="21"/>
        <v>-189.7778580649337</v>
      </c>
      <c r="K108" s="37">
        <f t="shared" si="22"/>
        <v>-598.862978957378</v>
      </c>
      <c r="L108" s="37">
        <f t="shared" si="23"/>
        <v>-923305.11785424675</v>
      </c>
      <c r="M108" s="37">
        <f t="shared" si="24"/>
        <v>-1351633.7435068022</v>
      </c>
      <c r="N108" s="41">
        <f>'jan-apr'!M108</f>
        <v>-608470.77038736735</v>
      </c>
      <c r="O108" s="41">
        <f t="shared" si="25"/>
        <v>-743162.9731194349</v>
      </c>
      <c r="P108" s="4"/>
      <c r="Q108" s="4"/>
      <c r="R108" s="4"/>
    </row>
    <row r="109" spans="1:18" s="34" customFormat="1" x14ac:dyDescent="0.2">
      <c r="A109" s="33">
        <v>623</v>
      </c>
      <c r="B109" s="34" t="s">
        <v>163</v>
      </c>
      <c r="C109" s="36">
        <v>171195</v>
      </c>
      <c r="D109" s="36">
        <v>13786</v>
      </c>
      <c r="E109" s="37">
        <f t="shared" si="16"/>
        <v>12418.032786885246</v>
      </c>
      <c r="F109" s="38">
        <f t="shared" si="17"/>
        <v>0.86440177973642707</v>
      </c>
      <c r="G109" s="39">
        <f t="shared" si="18"/>
        <v>1168.8058848674136</v>
      </c>
      <c r="H109" s="39">
        <f t="shared" si="19"/>
        <v>178.99194201440866</v>
      </c>
      <c r="I109" s="37">
        <f t="shared" si="20"/>
        <v>1347.7978268818224</v>
      </c>
      <c r="J109" s="40">
        <f t="shared" si="21"/>
        <v>-189.7778580649337</v>
      </c>
      <c r="K109" s="37">
        <f t="shared" si="22"/>
        <v>1158.0199688168886</v>
      </c>
      <c r="L109" s="37">
        <f t="shared" si="23"/>
        <v>18580740.841392804</v>
      </c>
      <c r="M109" s="37">
        <f t="shared" si="24"/>
        <v>15964463.290109627</v>
      </c>
      <c r="N109" s="41">
        <f>'jan-apr'!M109</f>
        <v>6170661.4782980802</v>
      </c>
      <c r="O109" s="41">
        <f t="shared" si="25"/>
        <v>9793801.8118115477</v>
      </c>
      <c r="P109" s="4"/>
      <c r="Q109" s="4"/>
      <c r="R109" s="4"/>
    </row>
    <row r="110" spans="1:18" s="34" customFormat="1" x14ac:dyDescent="0.2">
      <c r="A110" s="33">
        <v>624</v>
      </c>
      <c r="B110" s="34" t="s">
        <v>164</v>
      </c>
      <c r="C110" s="36">
        <v>243519</v>
      </c>
      <c r="D110" s="36">
        <v>18562</v>
      </c>
      <c r="E110" s="37">
        <f t="shared" si="16"/>
        <v>13119.222066587652</v>
      </c>
      <c r="F110" s="38">
        <f t="shared" si="17"/>
        <v>0.91321057833671571</v>
      </c>
      <c r="G110" s="39">
        <f t="shared" si="18"/>
        <v>748.09231704596971</v>
      </c>
      <c r="H110" s="39">
        <f t="shared" si="19"/>
        <v>0</v>
      </c>
      <c r="I110" s="37">
        <f t="shared" si="20"/>
        <v>748.09231704596971</v>
      </c>
      <c r="J110" s="40">
        <f t="shared" si="21"/>
        <v>-189.7778580649337</v>
      </c>
      <c r="K110" s="37">
        <f t="shared" si="22"/>
        <v>558.31445898103607</v>
      </c>
      <c r="L110" s="37">
        <f t="shared" si="23"/>
        <v>13886089.58900729</v>
      </c>
      <c r="M110" s="37">
        <f t="shared" si="24"/>
        <v>10363432.987605991</v>
      </c>
      <c r="N110" s="41">
        <f>'jan-apr'!M110</f>
        <v>8235634.8875793517</v>
      </c>
      <c r="O110" s="41">
        <f t="shared" si="25"/>
        <v>2127798.1000266392</v>
      </c>
      <c r="P110" s="4"/>
      <c r="Q110" s="4"/>
      <c r="R110" s="4"/>
    </row>
    <row r="111" spans="1:18" s="34" customFormat="1" x14ac:dyDescent="0.2">
      <c r="A111" s="33">
        <v>625</v>
      </c>
      <c r="B111" s="34" t="s">
        <v>165</v>
      </c>
      <c r="C111" s="36">
        <v>289626</v>
      </c>
      <c r="D111" s="36">
        <v>24718</v>
      </c>
      <c r="E111" s="37">
        <f t="shared" si="16"/>
        <v>11717.210130269439</v>
      </c>
      <c r="F111" s="38">
        <f t="shared" si="17"/>
        <v>0.81561850125305124</v>
      </c>
      <c r="G111" s="39">
        <f t="shared" si="18"/>
        <v>1589.2994788368974</v>
      </c>
      <c r="H111" s="39">
        <f t="shared" si="19"/>
        <v>424.27987182994093</v>
      </c>
      <c r="I111" s="37">
        <f t="shared" si="20"/>
        <v>2013.5793506668383</v>
      </c>
      <c r="J111" s="40">
        <f t="shared" si="21"/>
        <v>-189.7778580649337</v>
      </c>
      <c r="K111" s="37">
        <f t="shared" si="22"/>
        <v>1823.8014926019046</v>
      </c>
      <c r="L111" s="37">
        <f t="shared" si="23"/>
        <v>49771654.389782913</v>
      </c>
      <c r="M111" s="37">
        <f t="shared" si="24"/>
        <v>45080725.294133879</v>
      </c>
      <c r="N111" s="41">
        <f>'jan-apr'!M111</f>
        <v>26846009.910095178</v>
      </c>
      <c r="O111" s="41">
        <f t="shared" si="25"/>
        <v>18234715.384038702</v>
      </c>
      <c r="P111" s="4"/>
      <c r="Q111" s="4"/>
      <c r="R111" s="4"/>
    </row>
    <row r="112" spans="1:18" s="34" customFormat="1" x14ac:dyDescent="0.2">
      <c r="A112" s="33">
        <v>626</v>
      </c>
      <c r="B112" s="34" t="s">
        <v>166</v>
      </c>
      <c r="C112" s="36">
        <v>412931</v>
      </c>
      <c r="D112" s="36">
        <v>25740</v>
      </c>
      <c r="E112" s="37">
        <f t="shared" si="16"/>
        <v>16042.385392385393</v>
      </c>
      <c r="F112" s="38">
        <f t="shared" si="17"/>
        <v>1.1166878621097442</v>
      </c>
      <c r="G112" s="39">
        <f t="shared" si="18"/>
        <v>-1005.8056784326749</v>
      </c>
      <c r="H112" s="39">
        <f t="shared" si="19"/>
        <v>0</v>
      </c>
      <c r="I112" s="37">
        <f t="shared" si="20"/>
        <v>-1005.8056784326749</v>
      </c>
      <c r="J112" s="40">
        <f t="shared" si="21"/>
        <v>-189.7778580649337</v>
      </c>
      <c r="K112" s="37">
        <f t="shared" si="22"/>
        <v>-1195.5835364976085</v>
      </c>
      <c r="L112" s="37">
        <f t="shared" si="23"/>
        <v>-25889438.162857052</v>
      </c>
      <c r="M112" s="37">
        <f t="shared" si="24"/>
        <v>-30774320.229448445</v>
      </c>
      <c r="N112" s="41">
        <f>'jan-apr'!M112</f>
        <v>-15025130.894891813</v>
      </c>
      <c r="O112" s="41">
        <f t="shared" si="25"/>
        <v>-15749189.334556632</v>
      </c>
      <c r="P112" s="4"/>
      <c r="Q112" s="4"/>
      <c r="R112" s="4"/>
    </row>
    <row r="113" spans="1:18" s="34" customFormat="1" x14ac:dyDescent="0.2">
      <c r="A113" s="33">
        <v>627</v>
      </c>
      <c r="B113" s="34" t="s">
        <v>167</v>
      </c>
      <c r="C113" s="36">
        <v>313447</v>
      </c>
      <c r="D113" s="36">
        <v>21931</v>
      </c>
      <c r="E113" s="37">
        <f t="shared" si="16"/>
        <v>14292.417126442022</v>
      </c>
      <c r="F113" s="38">
        <f t="shared" si="17"/>
        <v>0.99487503478646122</v>
      </c>
      <c r="G113" s="39">
        <f t="shared" si="18"/>
        <v>44.175281133347745</v>
      </c>
      <c r="H113" s="39">
        <f t="shared" si="19"/>
        <v>0</v>
      </c>
      <c r="I113" s="37">
        <f t="shared" si="20"/>
        <v>44.175281133347745</v>
      </c>
      <c r="J113" s="40">
        <f t="shared" si="21"/>
        <v>-189.7778580649337</v>
      </c>
      <c r="K113" s="37">
        <f t="shared" si="22"/>
        <v>-145.60257693158596</v>
      </c>
      <c r="L113" s="37">
        <f t="shared" si="23"/>
        <v>968808.09053544945</v>
      </c>
      <c r="M113" s="37">
        <f t="shared" si="24"/>
        <v>-3193210.1146866116</v>
      </c>
      <c r="N113" s="41">
        <f>'jan-apr'!M113</f>
        <v>-1207685.3634760138</v>
      </c>
      <c r="O113" s="41">
        <f t="shared" si="25"/>
        <v>-1985524.7512105978</v>
      </c>
      <c r="P113" s="4"/>
      <c r="Q113" s="4"/>
      <c r="R113" s="4"/>
    </row>
    <row r="114" spans="1:18" s="34" customFormat="1" x14ac:dyDescent="0.2">
      <c r="A114" s="33">
        <v>628</v>
      </c>
      <c r="B114" s="34" t="s">
        <v>168</v>
      </c>
      <c r="C114" s="36">
        <v>119976</v>
      </c>
      <c r="D114" s="36">
        <v>9462</v>
      </c>
      <c r="E114" s="37">
        <f t="shared" si="16"/>
        <v>12679.771718452759</v>
      </c>
      <c r="F114" s="38">
        <f t="shared" si="17"/>
        <v>0.8826210582772448</v>
      </c>
      <c r="G114" s="39">
        <f t="shared" si="18"/>
        <v>1011.7625259269054</v>
      </c>
      <c r="H114" s="39">
        <f t="shared" si="19"/>
        <v>87.383315965778905</v>
      </c>
      <c r="I114" s="37">
        <f t="shared" si="20"/>
        <v>1099.1458418926843</v>
      </c>
      <c r="J114" s="40">
        <f t="shared" si="21"/>
        <v>-189.7778580649337</v>
      </c>
      <c r="K114" s="37">
        <f t="shared" si="22"/>
        <v>909.36798382775055</v>
      </c>
      <c r="L114" s="37">
        <f t="shared" si="23"/>
        <v>10400117.955988578</v>
      </c>
      <c r="M114" s="37">
        <f t="shared" si="24"/>
        <v>8604439.8629781753</v>
      </c>
      <c r="N114" s="41">
        <f>'jan-apr'!M114</f>
        <v>4864159.756829856</v>
      </c>
      <c r="O114" s="41">
        <f t="shared" si="25"/>
        <v>3740280.1061483193</v>
      </c>
      <c r="P114" s="4"/>
      <c r="Q114" s="4"/>
      <c r="R114" s="4"/>
    </row>
    <row r="115" spans="1:18" s="34" customFormat="1" x14ac:dyDescent="0.2">
      <c r="A115" s="33">
        <v>631</v>
      </c>
      <c r="B115" s="34" t="s">
        <v>169</v>
      </c>
      <c r="C115" s="36">
        <v>33887</v>
      </c>
      <c r="D115" s="36">
        <v>2696</v>
      </c>
      <c r="E115" s="37">
        <f t="shared" si="16"/>
        <v>12569.362017804155</v>
      </c>
      <c r="F115" s="38">
        <f t="shared" si="17"/>
        <v>0.87493559445389169</v>
      </c>
      <c r="G115" s="39">
        <f t="shared" si="18"/>
        <v>1078.0083463160681</v>
      </c>
      <c r="H115" s="39">
        <f t="shared" si="19"/>
        <v>126.02671119279047</v>
      </c>
      <c r="I115" s="37">
        <f t="shared" si="20"/>
        <v>1204.0350575088587</v>
      </c>
      <c r="J115" s="40">
        <f t="shared" si="21"/>
        <v>-189.7778580649337</v>
      </c>
      <c r="K115" s="37">
        <f t="shared" si="22"/>
        <v>1014.2571994439249</v>
      </c>
      <c r="L115" s="37">
        <f t="shared" si="23"/>
        <v>3246078.5150438831</v>
      </c>
      <c r="M115" s="37">
        <f t="shared" si="24"/>
        <v>2734437.4097008216</v>
      </c>
      <c r="N115" s="41">
        <f>'jan-apr'!M115</f>
        <v>964014.97697636613</v>
      </c>
      <c r="O115" s="41">
        <f t="shared" si="25"/>
        <v>1770422.4327244554</v>
      </c>
      <c r="P115" s="4"/>
      <c r="Q115" s="4"/>
      <c r="R115" s="4"/>
    </row>
    <row r="116" spans="1:18" s="34" customFormat="1" x14ac:dyDescent="0.2">
      <c r="A116" s="33">
        <v>632</v>
      </c>
      <c r="B116" s="34" t="s">
        <v>170</v>
      </c>
      <c r="C116" s="36">
        <v>18831</v>
      </c>
      <c r="D116" s="36">
        <v>1399</v>
      </c>
      <c r="E116" s="37">
        <f t="shared" si="16"/>
        <v>13460.328806290207</v>
      </c>
      <c r="F116" s="38">
        <f t="shared" si="17"/>
        <v>0.93695453826492392</v>
      </c>
      <c r="G116" s="39">
        <f t="shared" si="18"/>
        <v>543.42827322443702</v>
      </c>
      <c r="H116" s="39">
        <f t="shared" si="19"/>
        <v>0</v>
      </c>
      <c r="I116" s="37">
        <f t="shared" si="20"/>
        <v>543.42827322443702</v>
      </c>
      <c r="J116" s="40">
        <f t="shared" si="21"/>
        <v>-189.7778580649337</v>
      </c>
      <c r="K116" s="37">
        <f t="shared" si="22"/>
        <v>353.65041515950332</v>
      </c>
      <c r="L116" s="37">
        <f t="shared" si="23"/>
        <v>760256.15424098738</v>
      </c>
      <c r="M116" s="37">
        <f t="shared" si="24"/>
        <v>494756.93080814515</v>
      </c>
      <c r="N116" s="41">
        <f>'jan-apr'!M116</f>
        <v>-378513.07389097294</v>
      </c>
      <c r="O116" s="41">
        <f t="shared" si="25"/>
        <v>873270.00469911809</v>
      </c>
      <c r="P116" s="4"/>
      <c r="Q116" s="4"/>
      <c r="R116" s="4"/>
    </row>
    <row r="117" spans="1:18" s="34" customFormat="1" x14ac:dyDescent="0.2">
      <c r="A117" s="33">
        <v>633</v>
      </c>
      <c r="B117" s="34" t="s">
        <v>171</v>
      </c>
      <c r="C117" s="36">
        <v>51191</v>
      </c>
      <c r="D117" s="36">
        <v>2530</v>
      </c>
      <c r="E117" s="37">
        <f t="shared" si="16"/>
        <v>20233.596837944664</v>
      </c>
      <c r="F117" s="38">
        <f t="shared" si="17"/>
        <v>1.4084321902950645</v>
      </c>
      <c r="G117" s="39">
        <f t="shared" si="18"/>
        <v>-3520.5325457682375</v>
      </c>
      <c r="H117" s="39">
        <f t="shared" si="19"/>
        <v>0</v>
      </c>
      <c r="I117" s="37">
        <f t="shared" si="20"/>
        <v>-3520.5325457682375</v>
      </c>
      <c r="J117" s="40">
        <f t="shared" si="21"/>
        <v>-189.7778580649337</v>
      </c>
      <c r="K117" s="37">
        <f t="shared" si="22"/>
        <v>-3710.3104038331712</v>
      </c>
      <c r="L117" s="37">
        <f t="shared" si="23"/>
        <v>-8906947.3407936413</v>
      </c>
      <c r="M117" s="37">
        <f t="shared" si="24"/>
        <v>-9387085.3216979224</v>
      </c>
      <c r="N117" s="41">
        <f>'jan-apr'!M117</f>
        <v>-11294957.310181674</v>
      </c>
      <c r="O117" s="41">
        <f t="shared" si="25"/>
        <v>1907871.9884837512</v>
      </c>
      <c r="P117" s="4"/>
      <c r="Q117" s="4"/>
      <c r="R117" s="4"/>
    </row>
    <row r="118" spans="1:18" s="34" customFormat="1" x14ac:dyDescent="0.2">
      <c r="A118" s="33">
        <v>701</v>
      </c>
      <c r="B118" s="34" t="s">
        <v>172</v>
      </c>
      <c r="C118" s="36">
        <v>314664</v>
      </c>
      <c r="D118" s="36">
        <v>27202</v>
      </c>
      <c r="E118" s="37">
        <f t="shared" si="16"/>
        <v>11567.678847143592</v>
      </c>
      <c r="F118" s="38">
        <f t="shared" si="17"/>
        <v>0.80520983915024535</v>
      </c>
      <c r="G118" s="39">
        <f t="shared" si="18"/>
        <v>1679.0182487124057</v>
      </c>
      <c r="H118" s="39">
        <f t="shared" si="19"/>
        <v>476.61582092398737</v>
      </c>
      <c r="I118" s="37">
        <f t="shared" si="20"/>
        <v>2155.6340696363932</v>
      </c>
      <c r="J118" s="40">
        <f t="shared" si="21"/>
        <v>-189.7778580649337</v>
      </c>
      <c r="K118" s="37">
        <f t="shared" si="22"/>
        <v>1965.8562115714594</v>
      </c>
      <c r="L118" s="37">
        <f t="shared" si="23"/>
        <v>58637557.962249167</v>
      </c>
      <c r="M118" s="37">
        <f t="shared" si="24"/>
        <v>53475220.667166837</v>
      </c>
      <c r="N118" s="41">
        <f>'jan-apr'!M118</f>
        <v>31198892.813917343</v>
      </c>
      <c r="O118" s="41">
        <f t="shared" si="25"/>
        <v>22276327.853249494</v>
      </c>
      <c r="P118" s="4"/>
      <c r="Q118" s="4"/>
      <c r="R118" s="4"/>
    </row>
    <row r="119" spans="1:18" s="34" customFormat="1" x14ac:dyDescent="0.2">
      <c r="A119" s="33">
        <v>702</v>
      </c>
      <c r="B119" s="34" t="s">
        <v>173</v>
      </c>
      <c r="C119" s="36">
        <v>129922</v>
      </c>
      <c r="D119" s="36">
        <v>10861</v>
      </c>
      <c r="E119" s="37">
        <f t="shared" si="16"/>
        <v>11962.250253199521</v>
      </c>
      <c r="F119" s="38">
        <f t="shared" si="17"/>
        <v>0.83267539923380818</v>
      </c>
      <c r="G119" s="39">
        <f t="shared" si="18"/>
        <v>1442.2754050788481</v>
      </c>
      <c r="H119" s="39">
        <f t="shared" si="19"/>
        <v>338.51582880441208</v>
      </c>
      <c r="I119" s="37">
        <f t="shared" si="20"/>
        <v>1780.7912338832602</v>
      </c>
      <c r="J119" s="40">
        <f t="shared" si="21"/>
        <v>-189.7778580649337</v>
      </c>
      <c r="K119" s="37">
        <f t="shared" si="22"/>
        <v>1591.0133758183265</v>
      </c>
      <c r="L119" s="37">
        <f t="shared" si="23"/>
        <v>19341173.591206089</v>
      </c>
      <c r="M119" s="37">
        <f t="shared" si="24"/>
        <v>17279996.274762843</v>
      </c>
      <c r="N119" s="41">
        <f>'jan-apr'!M119</f>
        <v>9751506.9719857443</v>
      </c>
      <c r="O119" s="41">
        <f t="shared" si="25"/>
        <v>7528489.3027770985</v>
      </c>
      <c r="P119" s="4"/>
      <c r="Q119" s="4"/>
      <c r="R119" s="4"/>
    </row>
    <row r="120" spans="1:18" s="34" customFormat="1" x14ac:dyDescent="0.2">
      <c r="A120" s="33">
        <v>704</v>
      </c>
      <c r="B120" s="34" t="s">
        <v>174</v>
      </c>
      <c r="C120" s="36">
        <v>609169</v>
      </c>
      <c r="D120" s="36">
        <v>44922</v>
      </c>
      <c r="E120" s="37">
        <f t="shared" si="16"/>
        <v>13560.593918347358</v>
      </c>
      <c r="F120" s="38">
        <f t="shared" si="17"/>
        <v>0.94393385155834719</v>
      </c>
      <c r="G120" s="39">
        <f t="shared" si="18"/>
        <v>483.26920599014591</v>
      </c>
      <c r="H120" s="39">
        <f t="shared" si="19"/>
        <v>0</v>
      </c>
      <c r="I120" s="37">
        <f t="shared" si="20"/>
        <v>483.26920599014591</v>
      </c>
      <c r="J120" s="40">
        <f t="shared" si="21"/>
        <v>-189.7778580649337</v>
      </c>
      <c r="K120" s="37">
        <f t="shared" si="22"/>
        <v>293.49134792521221</v>
      </c>
      <c r="L120" s="37">
        <f t="shared" si="23"/>
        <v>21709419.271489333</v>
      </c>
      <c r="M120" s="37">
        <f t="shared" si="24"/>
        <v>13184218.331496382</v>
      </c>
      <c r="N120" s="41">
        <f>'jan-apr'!M120</f>
        <v>9157276.4079125877</v>
      </c>
      <c r="O120" s="41">
        <f t="shared" si="25"/>
        <v>4026941.9235837944</v>
      </c>
      <c r="P120" s="4"/>
      <c r="Q120" s="4"/>
      <c r="R120" s="4"/>
    </row>
    <row r="121" spans="1:18" s="34" customFormat="1" x14ac:dyDescent="0.2">
      <c r="A121" s="33">
        <v>709</v>
      </c>
      <c r="B121" s="34" t="s">
        <v>176</v>
      </c>
      <c r="C121" s="36">
        <v>560794</v>
      </c>
      <c r="D121" s="36">
        <v>44082</v>
      </c>
      <c r="E121" s="37">
        <f t="shared" si="16"/>
        <v>12721.609727326346</v>
      </c>
      <c r="F121" s="38">
        <f t="shared" si="17"/>
        <v>0.88553334317386312</v>
      </c>
      <c r="G121" s="39">
        <f t="shared" si="18"/>
        <v>986.6597206027534</v>
      </c>
      <c r="H121" s="39">
        <f t="shared" si="19"/>
        <v>72.740012860023569</v>
      </c>
      <c r="I121" s="37">
        <f t="shared" si="20"/>
        <v>1059.399733462777</v>
      </c>
      <c r="J121" s="40">
        <f t="shared" si="21"/>
        <v>-189.7778580649337</v>
      </c>
      <c r="K121" s="37">
        <f t="shared" si="22"/>
        <v>869.62187539784327</v>
      </c>
      <c r="L121" s="37">
        <f t="shared" si="23"/>
        <v>46700459.050506137</v>
      </c>
      <c r="M121" s="37">
        <f t="shared" si="24"/>
        <v>38334671.511287726</v>
      </c>
      <c r="N121" s="41">
        <f>'jan-apr'!M121</f>
        <v>32806032.836670227</v>
      </c>
      <c r="O121" s="41">
        <f t="shared" si="25"/>
        <v>5528638.6746174991</v>
      </c>
      <c r="P121" s="4"/>
      <c r="Q121" s="4"/>
      <c r="R121" s="4"/>
    </row>
    <row r="122" spans="1:18" s="34" customFormat="1" x14ac:dyDescent="0.2">
      <c r="A122" s="33">
        <v>710</v>
      </c>
      <c r="B122" s="34" t="s">
        <v>175</v>
      </c>
      <c r="C122" s="36">
        <v>770460</v>
      </c>
      <c r="D122" s="36">
        <v>62019</v>
      </c>
      <c r="E122" s="37">
        <f t="shared" ref="E122:E185" si="26">(C122*1000)/D122</f>
        <v>12422.967155226625</v>
      </c>
      <c r="F122" s="38">
        <f t="shared" ref="F122:F185" si="27">IF(ISNUMBER(C122),E122/E$435,"")</f>
        <v>0.86474525416988701</v>
      </c>
      <c r="G122" s="39">
        <f t="shared" ref="G122:G185" si="28">(E$435-E122)*0.6</f>
        <v>1165.8452638625861</v>
      </c>
      <c r="H122" s="39">
        <f t="shared" ref="H122:H185" si="29">IF(E122&gt;=E$435*0.9,0,IF(E122&lt;0.9*E$435,(E$435*0.9-E122)*0.35))</f>
        <v>177.26491309492602</v>
      </c>
      <c r="I122" s="37">
        <f t="shared" ref="I122:I185" si="30">G122+H122</f>
        <v>1343.1101769575121</v>
      </c>
      <c r="J122" s="40">
        <f t="shared" si="21"/>
        <v>-189.7778580649337</v>
      </c>
      <c r="K122" s="37">
        <f t="shared" ref="K122:K185" si="31">I122+J122</f>
        <v>1153.3323188925783</v>
      </c>
      <c r="L122" s="37">
        <f t="shared" ref="L122:L185" si="32">(I122*D122)</f>
        <v>83298350.064727947</v>
      </c>
      <c r="M122" s="37">
        <f t="shared" ref="M122:M185" si="33">(K122*D122)</f>
        <v>71528517.085398808</v>
      </c>
      <c r="N122" s="41">
        <f>'jan-apr'!M122</f>
        <v>48013399.239994831</v>
      </c>
      <c r="O122" s="41">
        <f t="shared" ref="O122:O185" si="34">M122-N122</f>
        <v>23515117.845403977</v>
      </c>
      <c r="P122" s="4"/>
      <c r="Q122" s="4"/>
      <c r="R122" s="4"/>
    </row>
    <row r="123" spans="1:18" s="34" customFormat="1" x14ac:dyDescent="0.2">
      <c r="A123" s="33">
        <v>711</v>
      </c>
      <c r="B123" s="34" t="s">
        <v>177</v>
      </c>
      <c r="C123" s="36">
        <v>77989</v>
      </c>
      <c r="D123" s="36">
        <v>6653</v>
      </c>
      <c r="E123" s="37">
        <f t="shared" si="26"/>
        <v>11722.380880805651</v>
      </c>
      <c r="F123" s="38">
        <f t="shared" si="27"/>
        <v>0.81597842991830616</v>
      </c>
      <c r="G123" s="39">
        <f t="shared" si="28"/>
        <v>1586.1970285151704</v>
      </c>
      <c r="H123" s="39">
        <f t="shared" si="29"/>
        <v>422.47010914226672</v>
      </c>
      <c r="I123" s="37">
        <f t="shared" si="30"/>
        <v>2008.667137657437</v>
      </c>
      <c r="J123" s="40">
        <f t="shared" si="21"/>
        <v>-189.7778580649337</v>
      </c>
      <c r="K123" s="37">
        <f t="shared" si="31"/>
        <v>1818.8892795925033</v>
      </c>
      <c r="L123" s="37">
        <f t="shared" si="32"/>
        <v>13363662.466834929</v>
      </c>
      <c r="M123" s="37">
        <f t="shared" si="33"/>
        <v>12101070.377128925</v>
      </c>
      <c r="N123" s="41">
        <f>'jan-apr'!M123</f>
        <v>6491665.2411952084</v>
      </c>
      <c r="O123" s="41">
        <f t="shared" si="34"/>
        <v>5609405.1359337168</v>
      </c>
      <c r="P123" s="4"/>
      <c r="Q123" s="4"/>
      <c r="R123" s="4"/>
    </row>
    <row r="124" spans="1:18" s="34" customFormat="1" x14ac:dyDescent="0.2">
      <c r="A124" s="33">
        <v>713</v>
      </c>
      <c r="B124" s="34" t="s">
        <v>178</v>
      </c>
      <c r="C124" s="36">
        <v>119008</v>
      </c>
      <c r="D124" s="36">
        <v>9496</v>
      </c>
      <c r="E124" s="37">
        <f t="shared" si="26"/>
        <v>12532.434709351306</v>
      </c>
      <c r="F124" s="38">
        <f t="shared" si="27"/>
        <v>0.87236513650009806</v>
      </c>
      <c r="G124" s="39">
        <f t="shared" si="28"/>
        <v>1100.1647313877772</v>
      </c>
      <c r="H124" s="39">
        <f t="shared" si="29"/>
        <v>138.95126915128748</v>
      </c>
      <c r="I124" s="37">
        <f t="shared" si="30"/>
        <v>1239.1160005390648</v>
      </c>
      <c r="J124" s="40">
        <f t="shared" si="21"/>
        <v>-189.7778580649337</v>
      </c>
      <c r="K124" s="37">
        <f t="shared" si="31"/>
        <v>1049.338142474131</v>
      </c>
      <c r="L124" s="37">
        <f t="shared" si="32"/>
        <v>11766645.541118959</v>
      </c>
      <c r="M124" s="37">
        <f t="shared" si="33"/>
        <v>9964515.0009343475</v>
      </c>
      <c r="N124" s="41">
        <f>'jan-apr'!M124</f>
        <v>5541878.2023733137</v>
      </c>
      <c r="O124" s="41">
        <f t="shared" si="34"/>
        <v>4422636.7985610338</v>
      </c>
      <c r="P124" s="4"/>
      <c r="Q124" s="4"/>
      <c r="R124" s="4"/>
    </row>
    <row r="125" spans="1:18" s="34" customFormat="1" x14ac:dyDescent="0.2">
      <c r="A125" s="33">
        <v>714</v>
      </c>
      <c r="B125" s="34" t="s">
        <v>179</v>
      </c>
      <c r="C125" s="36">
        <v>36536</v>
      </c>
      <c r="D125" s="36">
        <v>3176</v>
      </c>
      <c r="E125" s="37">
        <f t="shared" si="26"/>
        <v>11503.778337531487</v>
      </c>
      <c r="F125" s="38">
        <f t="shared" si="27"/>
        <v>0.80076181463761054</v>
      </c>
      <c r="G125" s="39">
        <f t="shared" si="28"/>
        <v>1717.358554479669</v>
      </c>
      <c r="H125" s="39">
        <f t="shared" si="29"/>
        <v>498.98099928822427</v>
      </c>
      <c r="I125" s="37">
        <f t="shared" si="30"/>
        <v>2216.3395537678934</v>
      </c>
      <c r="J125" s="40">
        <f t="shared" si="21"/>
        <v>-189.7778580649337</v>
      </c>
      <c r="K125" s="37">
        <f t="shared" si="31"/>
        <v>2026.5616957029597</v>
      </c>
      <c r="L125" s="37">
        <f t="shared" si="32"/>
        <v>7039094.4227668298</v>
      </c>
      <c r="M125" s="37">
        <f t="shared" si="33"/>
        <v>6436359.9455525996</v>
      </c>
      <c r="N125" s="41">
        <f>'jan-apr'!M125</f>
        <v>3745620.0895890552</v>
      </c>
      <c r="O125" s="41">
        <f t="shared" si="34"/>
        <v>2690739.8559635445</v>
      </c>
      <c r="P125" s="4"/>
      <c r="Q125" s="4"/>
      <c r="R125" s="4"/>
    </row>
    <row r="126" spans="1:18" s="34" customFormat="1" x14ac:dyDescent="0.2">
      <c r="A126" s="33">
        <v>716</v>
      </c>
      <c r="B126" s="34" t="s">
        <v>180</v>
      </c>
      <c r="C126" s="36">
        <v>114797</v>
      </c>
      <c r="D126" s="36">
        <v>9486</v>
      </c>
      <c r="E126" s="37">
        <f t="shared" si="26"/>
        <v>12101.728863588447</v>
      </c>
      <c r="F126" s="38">
        <f t="shared" si="27"/>
        <v>0.84238430893991567</v>
      </c>
      <c r="G126" s="39">
        <f t="shared" si="28"/>
        <v>1358.5882388454927</v>
      </c>
      <c r="H126" s="39">
        <f t="shared" si="29"/>
        <v>289.69831516828816</v>
      </c>
      <c r="I126" s="37">
        <f t="shared" si="30"/>
        <v>1648.2865540137809</v>
      </c>
      <c r="J126" s="40">
        <f t="shared" si="21"/>
        <v>-189.7778580649337</v>
      </c>
      <c r="K126" s="37">
        <f t="shared" si="31"/>
        <v>1458.5086959488472</v>
      </c>
      <c r="L126" s="37">
        <f t="shared" si="32"/>
        <v>15635646.251374725</v>
      </c>
      <c r="M126" s="37">
        <f t="shared" si="33"/>
        <v>13835413.489770764</v>
      </c>
      <c r="N126" s="41">
        <f>'jan-apr'!M126</f>
        <v>9062246.3066252414</v>
      </c>
      <c r="O126" s="41">
        <f t="shared" si="34"/>
        <v>4773167.1831455231</v>
      </c>
      <c r="P126" s="4"/>
      <c r="Q126" s="4"/>
      <c r="R126" s="4"/>
    </row>
    <row r="127" spans="1:18" s="34" customFormat="1" x14ac:dyDescent="0.2">
      <c r="A127" s="33">
        <v>722</v>
      </c>
      <c r="B127" s="34" t="s">
        <v>181</v>
      </c>
      <c r="C127" s="36">
        <v>318473</v>
      </c>
      <c r="D127" s="36">
        <v>21748</v>
      </c>
      <c r="E127" s="37">
        <f t="shared" si="26"/>
        <v>14643.78333639875</v>
      </c>
      <c r="F127" s="38">
        <f t="shared" si="27"/>
        <v>1.0193331419954066</v>
      </c>
      <c r="G127" s="39">
        <f t="shared" si="28"/>
        <v>-166.64444484068918</v>
      </c>
      <c r="H127" s="39">
        <f t="shared" si="29"/>
        <v>0</v>
      </c>
      <c r="I127" s="37">
        <f t="shared" si="30"/>
        <v>-166.64444484068918</v>
      </c>
      <c r="J127" s="40">
        <f t="shared" si="21"/>
        <v>-189.7778580649337</v>
      </c>
      <c r="K127" s="37">
        <f t="shared" si="31"/>
        <v>-356.42230290562287</v>
      </c>
      <c r="L127" s="37">
        <f t="shared" si="32"/>
        <v>-3624183.3863953082</v>
      </c>
      <c r="M127" s="37">
        <f t="shared" si="33"/>
        <v>-7751472.2435914865</v>
      </c>
      <c r="N127" s="41">
        <f>'jan-apr'!M127</f>
        <v>-1361717.4631743366</v>
      </c>
      <c r="O127" s="41">
        <f t="shared" si="34"/>
        <v>-6389754.7804171499</v>
      </c>
      <c r="P127" s="4"/>
      <c r="Q127" s="4"/>
      <c r="R127" s="4"/>
    </row>
    <row r="128" spans="1:18" s="34" customFormat="1" x14ac:dyDescent="0.2">
      <c r="A128" s="33">
        <v>723</v>
      </c>
      <c r="B128" s="34" t="s">
        <v>182</v>
      </c>
      <c r="C128" s="36">
        <v>72207</v>
      </c>
      <c r="D128" s="36">
        <v>4928</v>
      </c>
      <c r="E128" s="37">
        <f t="shared" si="26"/>
        <v>14652.394480519481</v>
      </c>
      <c r="F128" s="38">
        <f t="shared" si="27"/>
        <v>1.0199325516145685</v>
      </c>
      <c r="G128" s="39">
        <f t="shared" si="28"/>
        <v>-171.81113131312739</v>
      </c>
      <c r="H128" s="39">
        <f t="shared" si="29"/>
        <v>0</v>
      </c>
      <c r="I128" s="37">
        <f t="shared" si="30"/>
        <v>-171.81113131312739</v>
      </c>
      <c r="J128" s="40">
        <f t="shared" si="21"/>
        <v>-189.7778580649337</v>
      </c>
      <c r="K128" s="37">
        <f t="shared" si="31"/>
        <v>-361.58898937806111</v>
      </c>
      <c r="L128" s="37">
        <f t="shared" si="32"/>
        <v>-846685.25511109177</v>
      </c>
      <c r="M128" s="37">
        <f t="shared" si="33"/>
        <v>-1781910.5396550852</v>
      </c>
      <c r="N128" s="41">
        <f>'jan-apr'!M128</f>
        <v>667632.7175591765</v>
      </c>
      <c r="O128" s="41">
        <f t="shared" si="34"/>
        <v>-2449543.2572142617</v>
      </c>
      <c r="P128" s="4"/>
      <c r="Q128" s="4"/>
      <c r="R128" s="4"/>
    </row>
    <row r="129" spans="1:18" s="34" customFormat="1" x14ac:dyDescent="0.2">
      <c r="A129" s="33">
        <v>728</v>
      </c>
      <c r="B129" s="34" t="s">
        <v>183</v>
      </c>
      <c r="C129" s="36">
        <v>29178</v>
      </c>
      <c r="D129" s="36">
        <v>2475</v>
      </c>
      <c r="E129" s="37">
        <f t="shared" si="26"/>
        <v>11789.09090909091</v>
      </c>
      <c r="F129" s="38">
        <f t="shared" si="27"/>
        <v>0.82062202107043647</v>
      </c>
      <c r="G129" s="39">
        <f t="shared" si="28"/>
        <v>1546.1710115440148</v>
      </c>
      <c r="H129" s="39">
        <f t="shared" si="29"/>
        <v>399.1215992424261</v>
      </c>
      <c r="I129" s="37">
        <f t="shared" si="30"/>
        <v>1945.2926107864409</v>
      </c>
      <c r="J129" s="40">
        <f t="shared" si="21"/>
        <v>-189.7778580649337</v>
      </c>
      <c r="K129" s="37">
        <f t="shared" si="31"/>
        <v>1755.5147527215072</v>
      </c>
      <c r="L129" s="37">
        <f t="shared" si="32"/>
        <v>4814599.2116964413</v>
      </c>
      <c r="M129" s="37">
        <f t="shared" si="33"/>
        <v>4344899.0129857305</v>
      </c>
      <c r="N129" s="41">
        <f>'jan-apr'!M129</f>
        <v>2516519.197648901</v>
      </c>
      <c r="O129" s="41">
        <f t="shared" si="34"/>
        <v>1828379.8153368295</v>
      </c>
      <c r="P129" s="4"/>
      <c r="Q129" s="4"/>
      <c r="R129" s="4"/>
    </row>
    <row r="130" spans="1:18" s="34" customFormat="1" x14ac:dyDescent="0.2">
      <c r="A130" s="33">
        <v>805</v>
      </c>
      <c r="B130" s="34" t="s">
        <v>184</v>
      </c>
      <c r="C130" s="36">
        <v>461078</v>
      </c>
      <c r="D130" s="36">
        <v>36198</v>
      </c>
      <c r="E130" s="37">
        <f t="shared" si="26"/>
        <v>12737.665064368197</v>
      </c>
      <c r="F130" s="38">
        <f t="shared" si="27"/>
        <v>0.88665093258205829</v>
      </c>
      <c r="G130" s="39">
        <f t="shared" si="28"/>
        <v>977.02651837764279</v>
      </c>
      <c r="H130" s="39">
        <f t="shared" si="29"/>
        <v>67.12064489537569</v>
      </c>
      <c r="I130" s="37">
        <f t="shared" si="30"/>
        <v>1044.1471632730186</v>
      </c>
      <c r="J130" s="40">
        <f t="shared" si="21"/>
        <v>-189.7778580649337</v>
      </c>
      <c r="K130" s="37">
        <f t="shared" si="31"/>
        <v>854.36930520808482</v>
      </c>
      <c r="L130" s="37">
        <f t="shared" si="32"/>
        <v>37796039.016156726</v>
      </c>
      <c r="M130" s="37">
        <f t="shared" si="33"/>
        <v>30926460.109922256</v>
      </c>
      <c r="N130" s="41">
        <f>'jan-apr'!M130</f>
        <v>18382526.228886824</v>
      </c>
      <c r="O130" s="41">
        <f t="shared" si="34"/>
        <v>12543933.881035432</v>
      </c>
      <c r="P130" s="4"/>
      <c r="Q130" s="4"/>
      <c r="R130" s="4"/>
    </row>
    <row r="131" spans="1:18" s="34" customFormat="1" x14ac:dyDescent="0.2">
      <c r="A131" s="33">
        <v>806</v>
      </c>
      <c r="B131" s="34" t="s">
        <v>185</v>
      </c>
      <c r="C131" s="36">
        <v>658776</v>
      </c>
      <c r="D131" s="36">
        <v>54316</v>
      </c>
      <c r="E131" s="37">
        <f t="shared" si="26"/>
        <v>12128.580896973268</v>
      </c>
      <c r="F131" s="38">
        <f t="shared" si="27"/>
        <v>0.84425344118056289</v>
      </c>
      <c r="G131" s="39">
        <f t="shared" si="28"/>
        <v>1342.4770188146001</v>
      </c>
      <c r="H131" s="39">
        <f t="shared" si="29"/>
        <v>280.30010348360082</v>
      </c>
      <c r="I131" s="37">
        <f t="shared" si="30"/>
        <v>1622.777122298201</v>
      </c>
      <c r="J131" s="40">
        <f t="shared" si="21"/>
        <v>-189.7778580649337</v>
      </c>
      <c r="K131" s="37">
        <f t="shared" si="31"/>
        <v>1432.9992642332672</v>
      </c>
      <c r="L131" s="37">
        <f t="shared" si="32"/>
        <v>88142762.174749091</v>
      </c>
      <c r="M131" s="37">
        <f t="shared" si="33"/>
        <v>77834788.036094144</v>
      </c>
      <c r="N131" s="41">
        <f>'jan-apr'!M131</f>
        <v>51739284.945251606</v>
      </c>
      <c r="O131" s="41">
        <f t="shared" si="34"/>
        <v>26095503.090842538</v>
      </c>
      <c r="P131" s="4"/>
      <c r="Q131" s="4"/>
      <c r="R131" s="4"/>
    </row>
    <row r="132" spans="1:18" s="34" customFormat="1" x14ac:dyDescent="0.2">
      <c r="A132" s="33">
        <v>807</v>
      </c>
      <c r="B132" s="34" t="s">
        <v>186</v>
      </c>
      <c r="C132" s="36">
        <v>149984</v>
      </c>
      <c r="D132" s="36">
        <v>12757</v>
      </c>
      <c r="E132" s="37">
        <f t="shared" si="26"/>
        <v>11756.996158971546</v>
      </c>
      <c r="F132" s="38">
        <f t="shared" si="27"/>
        <v>0.81838795069878523</v>
      </c>
      <c r="G132" s="39">
        <f t="shared" si="28"/>
        <v>1565.4278616156334</v>
      </c>
      <c r="H132" s="39">
        <f t="shared" si="29"/>
        <v>410.35476178420356</v>
      </c>
      <c r="I132" s="37">
        <f t="shared" si="30"/>
        <v>1975.7826233998371</v>
      </c>
      <c r="J132" s="40">
        <f t="shared" si="21"/>
        <v>-189.7778580649337</v>
      </c>
      <c r="K132" s="37">
        <f t="shared" si="31"/>
        <v>1786.0047653349034</v>
      </c>
      <c r="L132" s="37">
        <f t="shared" si="32"/>
        <v>25205058.926711723</v>
      </c>
      <c r="M132" s="37">
        <f t="shared" si="33"/>
        <v>22784062.791377362</v>
      </c>
      <c r="N132" s="41">
        <f>'jan-apr'!M132</f>
        <v>8184994.4058210161</v>
      </c>
      <c r="O132" s="41">
        <f t="shared" si="34"/>
        <v>14599068.385556346</v>
      </c>
      <c r="P132" s="4"/>
      <c r="Q132" s="4"/>
      <c r="R132" s="4"/>
    </row>
    <row r="133" spans="1:18" s="34" customFormat="1" x14ac:dyDescent="0.2">
      <c r="A133" s="33">
        <v>811</v>
      </c>
      <c r="B133" s="34" t="s">
        <v>187</v>
      </c>
      <c r="C133" s="36">
        <v>27943</v>
      </c>
      <c r="D133" s="36">
        <v>2357</v>
      </c>
      <c r="E133" s="37">
        <f t="shared" si="26"/>
        <v>11855.32456512516</v>
      </c>
      <c r="F133" s="38">
        <f t="shared" si="27"/>
        <v>0.82523245262082834</v>
      </c>
      <c r="G133" s="39">
        <f t="shared" si="28"/>
        <v>1506.4308179234649</v>
      </c>
      <c r="H133" s="39">
        <f t="shared" si="29"/>
        <v>375.93981963043859</v>
      </c>
      <c r="I133" s="37">
        <f t="shared" si="30"/>
        <v>1882.3706375539036</v>
      </c>
      <c r="J133" s="40">
        <f t="shared" si="21"/>
        <v>-189.7778580649337</v>
      </c>
      <c r="K133" s="37">
        <f t="shared" si="31"/>
        <v>1692.5927794889699</v>
      </c>
      <c r="L133" s="37">
        <f t="shared" si="32"/>
        <v>4436747.5927145509</v>
      </c>
      <c r="M133" s="37">
        <f t="shared" si="33"/>
        <v>3989441.1812555022</v>
      </c>
      <c r="N133" s="41">
        <f>'jan-apr'!M133</f>
        <v>2621472.8278215998</v>
      </c>
      <c r="O133" s="41">
        <f t="shared" si="34"/>
        <v>1367968.3534339024</v>
      </c>
      <c r="P133" s="4"/>
      <c r="Q133" s="4"/>
      <c r="R133" s="4"/>
    </row>
    <row r="134" spans="1:18" s="34" customFormat="1" x14ac:dyDescent="0.2">
      <c r="A134" s="33">
        <v>814</v>
      </c>
      <c r="B134" s="34" t="s">
        <v>188</v>
      </c>
      <c r="C134" s="36">
        <v>175167</v>
      </c>
      <c r="D134" s="36">
        <v>14138</v>
      </c>
      <c r="E134" s="37">
        <f t="shared" si="26"/>
        <v>12389.800537558353</v>
      </c>
      <c r="F134" s="38">
        <f t="shared" si="27"/>
        <v>0.86243657260717044</v>
      </c>
      <c r="G134" s="39">
        <f t="shared" si="28"/>
        <v>1185.7452344635494</v>
      </c>
      <c r="H134" s="39">
        <f t="shared" si="29"/>
        <v>188.87322927882121</v>
      </c>
      <c r="I134" s="37">
        <f t="shared" si="30"/>
        <v>1374.6184637423707</v>
      </c>
      <c r="J134" s="40">
        <f t="shared" si="21"/>
        <v>-189.7778580649337</v>
      </c>
      <c r="K134" s="37">
        <f t="shared" si="31"/>
        <v>1184.840605677437</v>
      </c>
      <c r="L134" s="37">
        <f t="shared" si="32"/>
        <v>19434355.840389639</v>
      </c>
      <c r="M134" s="37">
        <f t="shared" si="33"/>
        <v>16751276.483067604</v>
      </c>
      <c r="N134" s="41">
        <f>'jan-apr'!M134</f>
        <v>10590914.208630374</v>
      </c>
      <c r="O134" s="41">
        <f t="shared" si="34"/>
        <v>6160362.2744372301</v>
      </c>
      <c r="P134" s="4"/>
      <c r="Q134" s="4"/>
      <c r="R134" s="4"/>
    </row>
    <row r="135" spans="1:18" s="34" customFormat="1" x14ac:dyDescent="0.2">
      <c r="A135" s="33">
        <v>815</v>
      </c>
      <c r="B135" s="34" t="s">
        <v>189</v>
      </c>
      <c r="C135" s="36">
        <v>113285</v>
      </c>
      <c r="D135" s="36">
        <v>10586</v>
      </c>
      <c r="E135" s="37">
        <f t="shared" si="26"/>
        <v>10701.398072926506</v>
      </c>
      <c r="F135" s="38">
        <f t="shared" si="27"/>
        <v>0.74490925403860619</v>
      </c>
      <c r="G135" s="39">
        <f t="shared" si="28"/>
        <v>2198.7867132426572</v>
      </c>
      <c r="H135" s="39">
        <f t="shared" si="29"/>
        <v>779.81409189996748</v>
      </c>
      <c r="I135" s="37">
        <f t="shared" si="30"/>
        <v>2978.6008051426247</v>
      </c>
      <c r="J135" s="40">
        <f t="shared" si="21"/>
        <v>-189.7778580649337</v>
      </c>
      <c r="K135" s="37">
        <f t="shared" si="31"/>
        <v>2788.822947077691</v>
      </c>
      <c r="L135" s="37">
        <f t="shared" si="32"/>
        <v>31531468.123239826</v>
      </c>
      <c r="M135" s="37">
        <f t="shared" si="33"/>
        <v>29522479.717764437</v>
      </c>
      <c r="N135" s="41">
        <f>'jan-apr'!M135</f>
        <v>17131004.838913638</v>
      </c>
      <c r="O135" s="41">
        <f t="shared" si="34"/>
        <v>12391474.878850799</v>
      </c>
      <c r="P135" s="4"/>
      <c r="Q135" s="4"/>
      <c r="R135" s="4"/>
    </row>
    <row r="136" spans="1:18" s="34" customFormat="1" x14ac:dyDescent="0.2">
      <c r="A136" s="33">
        <v>817</v>
      </c>
      <c r="B136" s="34" t="s">
        <v>190</v>
      </c>
      <c r="C136" s="36">
        <v>41107</v>
      </c>
      <c r="D136" s="36">
        <v>4148</v>
      </c>
      <c r="E136" s="37">
        <f t="shared" si="26"/>
        <v>9910.0771456123439</v>
      </c>
      <c r="F136" s="38">
        <f t="shared" si="27"/>
        <v>0.68982651833867814</v>
      </c>
      <c r="G136" s="39">
        <f t="shared" si="28"/>
        <v>2673.5792696311546</v>
      </c>
      <c r="H136" s="39">
        <f t="shared" si="29"/>
        <v>1056.7764164599241</v>
      </c>
      <c r="I136" s="37">
        <f t="shared" si="30"/>
        <v>3730.3556860910785</v>
      </c>
      <c r="J136" s="40">
        <f t="shared" si="21"/>
        <v>-189.7778580649337</v>
      </c>
      <c r="K136" s="37">
        <f t="shared" si="31"/>
        <v>3540.5778280261447</v>
      </c>
      <c r="L136" s="37">
        <f t="shared" si="32"/>
        <v>15473515.385905793</v>
      </c>
      <c r="M136" s="37">
        <f t="shared" si="33"/>
        <v>14686316.830652449</v>
      </c>
      <c r="N136" s="41">
        <f>'jan-apr'!M136</f>
        <v>8416350.356302077</v>
      </c>
      <c r="O136" s="41">
        <f t="shared" si="34"/>
        <v>6269966.4743503723</v>
      </c>
      <c r="P136" s="4"/>
      <c r="Q136" s="4"/>
      <c r="R136" s="4"/>
    </row>
    <row r="137" spans="1:18" s="34" customFormat="1" x14ac:dyDescent="0.2">
      <c r="A137" s="33">
        <v>819</v>
      </c>
      <c r="B137" s="34" t="s">
        <v>191</v>
      </c>
      <c r="C137" s="36">
        <v>70831</v>
      </c>
      <c r="D137" s="36">
        <v>6585</v>
      </c>
      <c r="E137" s="37">
        <f t="shared" si="26"/>
        <v>10756.416097190584</v>
      </c>
      <c r="F137" s="38">
        <f t="shared" si="27"/>
        <v>0.74873898125125116</v>
      </c>
      <c r="G137" s="39">
        <f t="shared" si="28"/>
        <v>2165.7758986842105</v>
      </c>
      <c r="H137" s="39">
        <f t="shared" si="29"/>
        <v>760.55778340754023</v>
      </c>
      <c r="I137" s="37">
        <f t="shared" si="30"/>
        <v>2926.3336820917507</v>
      </c>
      <c r="J137" s="40">
        <f t="shared" ref="J137:J200" si="35">I$437</f>
        <v>-189.7778580649337</v>
      </c>
      <c r="K137" s="37">
        <f t="shared" si="31"/>
        <v>2736.5558240268169</v>
      </c>
      <c r="L137" s="37">
        <f t="shared" si="32"/>
        <v>19269907.296574179</v>
      </c>
      <c r="M137" s="37">
        <f t="shared" si="33"/>
        <v>18020220.101216588</v>
      </c>
      <c r="N137" s="41">
        <f>'jan-apr'!M137</f>
        <v>9333328.3501082845</v>
      </c>
      <c r="O137" s="41">
        <f t="shared" si="34"/>
        <v>8686891.7511083037</v>
      </c>
      <c r="P137" s="4"/>
      <c r="Q137" s="4"/>
      <c r="R137" s="4"/>
    </row>
    <row r="138" spans="1:18" s="34" customFormat="1" x14ac:dyDescent="0.2">
      <c r="A138" s="33">
        <v>821</v>
      </c>
      <c r="B138" s="34" t="s">
        <v>192</v>
      </c>
      <c r="C138" s="36">
        <v>65441</v>
      </c>
      <c r="D138" s="36">
        <v>6262</v>
      </c>
      <c r="E138" s="37">
        <f t="shared" si="26"/>
        <v>10450.495049504951</v>
      </c>
      <c r="F138" s="38">
        <f t="shared" si="27"/>
        <v>0.72744424780864259</v>
      </c>
      <c r="G138" s="39">
        <f t="shared" si="28"/>
        <v>2349.3285272955904</v>
      </c>
      <c r="H138" s="39">
        <f t="shared" si="29"/>
        <v>867.63015009751189</v>
      </c>
      <c r="I138" s="37">
        <f t="shared" si="30"/>
        <v>3216.9586773931023</v>
      </c>
      <c r="J138" s="40">
        <f t="shared" si="35"/>
        <v>-189.7778580649337</v>
      </c>
      <c r="K138" s="37">
        <f t="shared" si="31"/>
        <v>3027.1808193281686</v>
      </c>
      <c r="L138" s="37">
        <f t="shared" si="32"/>
        <v>20144595.237835608</v>
      </c>
      <c r="M138" s="37">
        <f t="shared" si="33"/>
        <v>18956206.290632993</v>
      </c>
      <c r="N138" s="41">
        <f>'jan-apr'!M138</f>
        <v>11564703.117445419</v>
      </c>
      <c r="O138" s="41">
        <f t="shared" si="34"/>
        <v>7391503.1731875744</v>
      </c>
      <c r="P138" s="4"/>
      <c r="Q138" s="4"/>
      <c r="R138" s="4"/>
    </row>
    <row r="139" spans="1:18" s="34" customFormat="1" x14ac:dyDescent="0.2">
      <c r="A139" s="33">
        <v>822</v>
      </c>
      <c r="B139" s="34" t="s">
        <v>193</v>
      </c>
      <c r="C139" s="36">
        <v>49249</v>
      </c>
      <c r="D139" s="36">
        <v>4303</v>
      </c>
      <c r="E139" s="37">
        <f t="shared" si="26"/>
        <v>11445.270741343249</v>
      </c>
      <c r="F139" s="38">
        <f t="shared" si="27"/>
        <v>0.7966891832360713</v>
      </c>
      <c r="G139" s="39">
        <f t="shared" si="28"/>
        <v>1752.4631121926116</v>
      </c>
      <c r="H139" s="39">
        <f t="shared" si="29"/>
        <v>519.45865795410748</v>
      </c>
      <c r="I139" s="37">
        <f t="shared" si="30"/>
        <v>2271.9217701467192</v>
      </c>
      <c r="J139" s="40">
        <f t="shared" si="35"/>
        <v>-189.7778580649337</v>
      </c>
      <c r="K139" s="37">
        <f t="shared" si="31"/>
        <v>2082.1439120817854</v>
      </c>
      <c r="L139" s="37">
        <f t="shared" si="32"/>
        <v>9776079.3769413326</v>
      </c>
      <c r="M139" s="37">
        <f t="shared" si="33"/>
        <v>8959465.2536879219</v>
      </c>
      <c r="N139" s="41">
        <f>'jan-apr'!M139</f>
        <v>5786669.7403972615</v>
      </c>
      <c r="O139" s="41">
        <f t="shared" si="34"/>
        <v>3172795.5132906605</v>
      </c>
      <c r="P139" s="4"/>
      <c r="Q139" s="4"/>
      <c r="R139" s="4"/>
    </row>
    <row r="140" spans="1:18" s="34" customFormat="1" x14ac:dyDescent="0.2">
      <c r="A140" s="33">
        <v>826</v>
      </c>
      <c r="B140" s="34" t="s">
        <v>194</v>
      </c>
      <c r="C140" s="36">
        <v>110648</v>
      </c>
      <c r="D140" s="36">
        <v>5894</v>
      </c>
      <c r="E140" s="37">
        <f t="shared" si="26"/>
        <v>18772.989480827961</v>
      </c>
      <c r="F140" s="38">
        <f t="shared" si="27"/>
        <v>1.3067613684623838</v>
      </c>
      <c r="G140" s="39">
        <f t="shared" si="28"/>
        <v>-2644.1681314982152</v>
      </c>
      <c r="H140" s="39">
        <f t="shared" si="29"/>
        <v>0</v>
      </c>
      <c r="I140" s="37">
        <f t="shared" si="30"/>
        <v>-2644.1681314982152</v>
      </c>
      <c r="J140" s="40">
        <f t="shared" si="35"/>
        <v>-189.7778580649337</v>
      </c>
      <c r="K140" s="37">
        <f t="shared" si="31"/>
        <v>-2833.9459895631489</v>
      </c>
      <c r="L140" s="37">
        <f t="shared" si="32"/>
        <v>-15584726.96705048</v>
      </c>
      <c r="M140" s="37">
        <f t="shared" si="33"/>
        <v>-16703277.662485199</v>
      </c>
      <c r="N140" s="41">
        <f>'jan-apr'!M140</f>
        <v>-19430027.346328374</v>
      </c>
      <c r="O140" s="41">
        <f t="shared" si="34"/>
        <v>2726749.6838431749</v>
      </c>
      <c r="P140" s="4"/>
      <c r="Q140" s="4"/>
      <c r="R140" s="4"/>
    </row>
    <row r="141" spans="1:18" s="34" customFormat="1" x14ac:dyDescent="0.2">
      <c r="A141" s="33">
        <v>827</v>
      </c>
      <c r="B141" s="34" t="s">
        <v>195</v>
      </c>
      <c r="C141" s="36">
        <v>23397</v>
      </c>
      <c r="D141" s="36">
        <v>1593</v>
      </c>
      <c r="E141" s="37">
        <f t="shared" si="26"/>
        <v>14687.382297551789</v>
      </c>
      <c r="F141" s="38">
        <f t="shared" si="27"/>
        <v>1.0223680043010648</v>
      </c>
      <c r="G141" s="39">
        <f t="shared" si="28"/>
        <v>-192.8038215325123</v>
      </c>
      <c r="H141" s="39">
        <f t="shared" si="29"/>
        <v>0</v>
      </c>
      <c r="I141" s="37">
        <f t="shared" si="30"/>
        <v>-192.8038215325123</v>
      </c>
      <c r="J141" s="40">
        <f t="shared" si="35"/>
        <v>-189.7778580649337</v>
      </c>
      <c r="K141" s="37">
        <f t="shared" si="31"/>
        <v>-382.581679597446</v>
      </c>
      <c r="L141" s="37">
        <f t="shared" si="32"/>
        <v>-307136.48770129209</v>
      </c>
      <c r="M141" s="37">
        <f t="shared" si="33"/>
        <v>-609452.61559873144</v>
      </c>
      <c r="N141" s="41">
        <f>'jan-apr'!M141</f>
        <v>-1383359.9190195289</v>
      </c>
      <c r="O141" s="41">
        <f t="shared" si="34"/>
        <v>773907.30342079746</v>
      </c>
      <c r="P141" s="4"/>
      <c r="Q141" s="4"/>
      <c r="R141" s="4"/>
    </row>
    <row r="142" spans="1:18" s="34" customFormat="1" x14ac:dyDescent="0.2">
      <c r="A142" s="33">
        <v>828</v>
      </c>
      <c r="B142" s="34" t="s">
        <v>196</v>
      </c>
      <c r="C142" s="36">
        <v>37557</v>
      </c>
      <c r="D142" s="36">
        <v>2979</v>
      </c>
      <c r="E142" s="37">
        <f t="shared" si="26"/>
        <v>12607.250755287008</v>
      </c>
      <c r="F142" s="38">
        <f t="shared" si="27"/>
        <v>0.87757297612892904</v>
      </c>
      <c r="G142" s="39">
        <f t="shared" si="28"/>
        <v>1055.2751038263559</v>
      </c>
      <c r="H142" s="39">
        <f t="shared" si="29"/>
        <v>112.76565307379168</v>
      </c>
      <c r="I142" s="37">
        <f t="shared" si="30"/>
        <v>1168.0407569001477</v>
      </c>
      <c r="J142" s="40">
        <f t="shared" si="35"/>
        <v>-189.7778580649337</v>
      </c>
      <c r="K142" s="37">
        <f t="shared" si="31"/>
        <v>978.26289883521395</v>
      </c>
      <c r="L142" s="37">
        <f t="shared" si="32"/>
        <v>3479593.4148055399</v>
      </c>
      <c r="M142" s="37">
        <f t="shared" si="33"/>
        <v>2914245.1756301024</v>
      </c>
      <c r="N142" s="41">
        <f>'jan-apr'!M142</f>
        <v>583093.03279398964</v>
      </c>
      <c r="O142" s="41">
        <f t="shared" si="34"/>
        <v>2331152.1428361125</v>
      </c>
      <c r="P142" s="4"/>
      <c r="Q142" s="4"/>
      <c r="R142" s="4"/>
    </row>
    <row r="143" spans="1:18" s="34" customFormat="1" x14ac:dyDescent="0.2">
      <c r="A143" s="33">
        <v>829</v>
      </c>
      <c r="B143" s="34" t="s">
        <v>197</v>
      </c>
      <c r="C143" s="36">
        <v>31188</v>
      </c>
      <c r="D143" s="36">
        <v>2442</v>
      </c>
      <c r="E143" s="37">
        <f t="shared" si="26"/>
        <v>12771.498771498771</v>
      </c>
      <c r="F143" s="38">
        <f t="shared" si="27"/>
        <v>0.8890060493030929</v>
      </c>
      <c r="G143" s="39">
        <f t="shared" si="28"/>
        <v>956.72629409929823</v>
      </c>
      <c r="H143" s="39">
        <f t="shared" si="29"/>
        <v>55.27884739967476</v>
      </c>
      <c r="I143" s="37">
        <f t="shared" si="30"/>
        <v>1012.005141498973</v>
      </c>
      <c r="J143" s="40">
        <f t="shared" si="35"/>
        <v>-189.7778580649337</v>
      </c>
      <c r="K143" s="37">
        <f t="shared" si="31"/>
        <v>822.22728343403924</v>
      </c>
      <c r="L143" s="37">
        <f t="shared" si="32"/>
        <v>2471316.5555404918</v>
      </c>
      <c r="M143" s="37">
        <f t="shared" si="33"/>
        <v>2007879.0261459239</v>
      </c>
      <c r="N143" s="41">
        <f>'jan-apr'!M143</f>
        <v>438474.24843334133</v>
      </c>
      <c r="O143" s="41">
        <f t="shared" si="34"/>
        <v>1569404.7777125826</v>
      </c>
      <c r="P143" s="4"/>
      <c r="Q143" s="4"/>
      <c r="R143" s="4"/>
    </row>
    <row r="144" spans="1:18" s="34" customFormat="1" x14ac:dyDescent="0.2">
      <c r="A144" s="33">
        <v>830</v>
      </c>
      <c r="B144" s="34" t="s">
        <v>198</v>
      </c>
      <c r="C144" s="36">
        <v>21873</v>
      </c>
      <c r="D144" s="36">
        <v>1476</v>
      </c>
      <c r="E144" s="37">
        <f t="shared" si="26"/>
        <v>14819.105691056911</v>
      </c>
      <c r="F144" s="38">
        <f t="shared" si="27"/>
        <v>1.0315370842779674</v>
      </c>
      <c r="G144" s="39">
        <f t="shared" si="28"/>
        <v>-271.83785763558586</v>
      </c>
      <c r="H144" s="39">
        <f t="shared" si="29"/>
        <v>0</v>
      </c>
      <c r="I144" s="37">
        <f t="shared" si="30"/>
        <v>-271.83785763558586</v>
      </c>
      <c r="J144" s="40">
        <f t="shared" si="35"/>
        <v>-189.7778580649337</v>
      </c>
      <c r="K144" s="37">
        <f t="shared" si="31"/>
        <v>-461.61571570051956</v>
      </c>
      <c r="L144" s="37">
        <f t="shared" si="32"/>
        <v>-401232.67787012475</v>
      </c>
      <c r="M144" s="37">
        <f t="shared" si="33"/>
        <v>-681344.79637396685</v>
      </c>
      <c r="N144" s="41">
        <f>'jan-apr'!M144</f>
        <v>-1581665.687679111</v>
      </c>
      <c r="O144" s="41">
        <f t="shared" si="34"/>
        <v>900320.89130514418</v>
      </c>
      <c r="P144" s="4"/>
      <c r="Q144" s="4"/>
      <c r="R144" s="4"/>
    </row>
    <row r="145" spans="1:18" s="34" customFormat="1" x14ac:dyDescent="0.2">
      <c r="A145" s="33">
        <v>831</v>
      </c>
      <c r="B145" s="34" t="s">
        <v>199</v>
      </c>
      <c r="C145" s="36">
        <v>17766</v>
      </c>
      <c r="D145" s="36">
        <v>1319</v>
      </c>
      <c r="E145" s="37">
        <f t="shared" si="26"/>
        <v>13469.294920394239</v>
      </c>
      <c r="F145" s="38">
        <f t="shared" si="27"/>
        <v>0.93757865684488373</v>
      </c>
      <c r="G145" s="39">
        <f t="shared" si="28"/>
        <v>538.04860476201759</v>
      </c>
      <c r="H145" s="39">
        <f t="shared" si="29"/>
        <v>0</v>
      </c>
      <c r="I145" s="37">
        <f t="shared" si="30"/>
        <v>538.04860476201759</v>
      </c>
      <c r="J145" s="40">
        <f t="shared" si="35"/>
        <v>-189.7778580649337</v>
      </c>
      <c r="K145" s="37">
        <f t="shared" si="31"/>
        <v>348.27074669708389</v>
      </c>
      <c r="L145" s="37">
        <f t="shared" si="32"/>
        <v>709686.10968110117</v>
      </c>
      <c r="M145" s="37">
        <f t="shared" si="33"/>
        <v>459369.11489345366</v>
      </c>
      <c r="N145" s="41">
        <f>'jan-apr'!M145</f>
        <v>-1101229.8387864146</v>
      </c>
      <c r="O145" s="41">
        <f t="shared" si="34"/>
        <v>1560598.9536798683</v>
      </c>
      <c r="P145" s="4"/>
      <c r="Q145" s="4"/>
      <c r="R145" s="4"/>
    </row>
    <row r="146" spans="1:18" s="34" customFormat="1" x14ac:dyDescent="0.2">
      <c r="A146" s="33">
        <v>833</v>
      </c>
      <c r="B146" s="34" t="s">
        <v>200</v>
      </c>
      <c r="C146" s="36">
        <v>48350</v>
      </c>
      <c r="D146" s="36">
        <v>2228</v>
      </c>
      <c r="E146" s="37">
        <f t="shared" si="26"/>
        <v>21701.077199281866</v>
      </c>
      <c r="F146" s="38">
        <f t="shared" si="27"/>
        <v>1.5105814322754685</v>
      </c>
      <c r="G146" s="39">
        <f t="shared" si="28"/>
        <v>-4401.0207625705589</v>
      </c>
      <c r="H146" s="39">
        <f t="shared" si="29"/>
        <v>0</v>
      </c>
      <c r="I146" s="37">
        <f t="shared" si="30"/>
        <v>-4401.0207625705589</v>
      </c>
      <c r="J146" s="40">
        <f t="shared" si="35"/>
        <v>-189.7778580649337</v>
      </c>
      <c r="K146" s="37">
        <f t="shared" si="31"/>
        <v>-4590.7986206354926</v>
      </c>
      <c r="L146" s="37">
        <f t="shared" si="32"/>
        <v>-9805474.2590072043</v>
      </c>
      <c r="M146" s="37">
        <f t="shared" si="33"/>
        <v>-10228299.326775877</v>
      </c>
      <c r="N146" s="41">
        <f>'jan-apr'!M146</f>
        <v>-11816008.097661966</v>
      </c>
      <c r="O146" s="41">
        <f t="shared" si="34"/>
        <v>1587708.7708860897</v>
      </c>
      <c r="P146" s="4"/>
      <c r="Q146" s="4"/>
      <c r="R146" s="4"/>
    </row>
    <row r="147" spans="1:18" s="34" customFormat="1" x14ac:dyDescent="0.2">
      <c r="A147" s="33">
        <v>834</v>
      </c>
      <c r="B147" s="34" t="s">
        <v>201</v>
      </c>
      <c r="C147" s="36">
        <v>85709</v>
      </c>
      <c r="D147" s="36">
        <v>3726</v>
      </c>
      <c r="E147" s="37">
        <f t="shared" si="26"/>
        <v>23002.952227589907</v>
      </c>
      <c r="F147" s="38">
        <f t="shared" si="27"/>
        <v>1.6012031201689296</v>
      </c>
      <c r="G147" s="39">
        <f t="shared" si="28"/>
        <v>-5182.1457795553833</v>
      </c>
      <c r="H147" s="39">
        <f t="shared" si="29"/>
        <v>0</v>
      </c>
      <c r="I147" s="37">
        <f t="shared" si="30"/>
        <v>-5182.1457795553833</v>
      </c>
      <c r="J147" s="40">
        <f t="shared" si="35"/>
        <v>-189.7778580649337</v>
      </c>
      <c r="K147" s="37">
        <f t="shared" si="31"/>
        <v>-5371.9236376203171</v>
      </c>
      <c r="L147" s="37">
        <f t="shared" si="32"/>
        <v>-19308675.174623359</v>
      </c>
      <c r="M147" s="37">
        <f t="shared" si="33"/>
        <v>-20015787.473773301</v>
      </c>
      <c r="N147" s="41">
        <f>'jan-apr'!M147</f>
        <v>-20480031.67499483</v>
      </c>
      <c r="O147" s="41">
        <f t="shared" si="34"/>
        <v>464244.20122152939</v>
      </c>
      <c r="P147" s="4"/>
      <c r="Q147" s="4"/>
      <c r="R147" s="4"/>
    </row>
    <row r="148" spans="1:18" s="34" customFormat="1" x14ac:dyDescent="0.2">
      <c r="A148" s="33">
        <v>901</v>
      </c>
      <c r="B148" s="34" t="s">
        <v>202</v>
      </c>
      <c r="C148" s="36">
        <v>79090</v>
      </c>
      <c r="D148" s="36">
        <v>6936</v>
      </c>
      <c r="E148" s="37">
        <f t="shared" si="26"/>
        <v>11402.82583621684</v>
      </c>
      <c r="F148" s="38">
        <f t="shared" si="27"/>
        <v>0.79373465314570468</v>
      </c>
      <c r="G148" s="39">
        <f t="shared" si="28"/>
        <v>1777.930055268457</v>
      </c>
      <c r="H148" s="39">
        <f t="shared" si="29"/>
        <v>534.31437474835059</v>
      </c>
      <c r="I148" s="37">
        <f t="shared" si="30"/>
        <v>2312.2444300168077</v>
      </c>
      <c r="J148" s="40">
        <f t="shared" si="35"/>
        <v>-189.7778580649337</v>
      </c>
      <c r="K148" s="37">
        <f t="shared" si="31"/>
        <v>2122.4665719518739</v>
      </c>
      <c r="L148" s="37">
        <f t="shared" si="32"/>
        <v>16037727.366596578</v>
      </c>
      <c r="M148" s="37">
        <f t="shared" si="33"/>
        <v>14721428.143058198</v>
      </c>
      <c r="N148" s="41">
        <f>'jan-apr'!M148</f>
        <v>7688462.8908657702</v>
      </c>
      <c r="O148" s="41">
        <f t="shared" si="34"/>
        <v>7032965.2521924274</v>
      </c>
      <c r="P148" s="4"/>
      <c r="Q148" s="4"/>
      <c r="R148" s="4"/>
    </row>
    <row r="149" spans="1:18" s="34" customFormat="1" x14ac:dyDescent="0.2">
      <c r="A149" s="33">
        <v>904</v>
      </c>
      <c r="B149" s="34" t="s">
        <v>203</v>
      </c>
      <c r="C149" s="36">
        <v>296834</v>
      </c>
      <c r="D149" s="36">
        <v>22692</v>
      </c>
      <c r="E149" s="37">
        <f t="shared" si="26"/>
        <v>13080.997708443505</v>
      </c>
      <c r="F149" s="38">
        <f t="shared" si="27"/>
        <v>0.91054983457994465</v>
      </c>
      <c r="G149" s="39">
        <f t="shared" si="28"/>
        <v>771.02693193245796</v>
      </c>
      <c r="H149" s="39">
        <f t="shared" si="29"/>
        <v>0</v>
      </c>
      <c r="I149" s="37">
        <f t="shared" si="30"/>
        <v>771.02693193245796</v>
      </c>
      <c r="J149" s="40">
        <f t="shared" si="35"/>
        <v>-189.7778580649337</v>
      </c>
      <c r="K149" s="37">
        <f t="shared" si="31"/>
        <v>581.2490738675242</v>
      </c>
      <c r="L149" s="37">
        <f t="shared" si="32"/>
        <v>17496143.139411338</v>
      </c>
      <c r="M149" s="37">
        <f t="shared" si="33"/>
        <v>13189703.98420186</v>
      </c>
      <c r="N149" s="41">
        <f>'jan-apr'!M149</f>
        <v>11958957.831534896</v>
      </c>
      <c r="O149" s="41">
        <f t="shared" si="34"/>
        <v>1230746.1526669636</v>
      </c>
      <c r="P149" s="4"/>
      <c r="Q149" s="4"/>
      <c r="R149" s="4"/>
    </row>
    <row r="150" spans="1:18" s="34" customFormat="1" x14ac:dyDescent="0.2">
      <c r="A150" s="33">
        <v>906</v>
      </c>
      <c r="B150" s="34" t="s">
        <v>204</v>
      </c>
      <c r="C150" s="36">
        <v>529093</v>
      </c>
      <c r="D150" s="36">
        <v>44576</v>
      </c>
      <c r="E150" s="37">
        <f t="shared" si="26"/>
        <v>11869.458901651113</v>
      </c>
      <c r="F150" s="38">
        <f t="shared" si="27"/>
        <v>0.82621632388756638</v>
      </c>
      <c r="G150" s="39">
        <f t="shared" si="28"/>
        <v>1497.9502160078932</v>
      </c>
      <c r="H150" s="39">
        <f t="shared" si="29"/>
        <v>370.99280184635518</v>
      </c>
      <c r="I150" s="37">
        <f t="shared" si="30"/>
        <v>1868.9430178542484</v>
      </c>
      <c r="J150" s="40">
        <f t="shared" si="35"/>
        <v>-189.7778580649337</v>
      </c>
      <c r="K150" s="37">
        <f t="shared" si="31"/>
        <v>1679.1651597893147</v>
      </c>
      <c r="L150" s="37">
        <f t="shared" si="32"/>
        <v>83310003.963870972</v>
      </c>
      <c r="M150" s="37">
        <f t="shared" si="33"/>
        <v>74850466.162768483</v>
      </c>
      <c r="N150" s="41">
        <f>'jan-apr'!M150</f>
        <v>43115868.486625217</v>
      </c>
      <c r="O150" s="41">
        <f t="shared" si="34"/>
        <v>31734597.676143266</v>
      </c>
      <c r="P150" s="4"/>
      <c r="Q150" s="4"/>
      <c r="R150" s="4"/>
    </row>
    <row r="151" spans="1:18" s="34" customFormat="1" x14ac:dyDescent="0.2">
      <c r="A151" s="33">
        <v>911</v>
      </c>
      <c r="B151" s="34" t="s">
        <v>205</v>
      </c>
      <c r="C151" s="36">
        <v>23286</v>
      </c>
      <c r="D151" s="36">
        <v>2511</v>
      </c>
      <c r="E151" s="37">
        <f t="shared" si="26"/>
        <v>9273.596176821984</v>
      </c>
      <c r="F151" s="38">
        <f t="shared" si="27"/>
        <v>0.64552197416226109</v>
      </c>
      <c r="G151" s="39">
        <f t="shared" si="28"/>
        <v>3055.4678509053706</v>
      </c>
      <c r="H151" s="39">
        <f t="shared" si="29"/>
        <v>1279.5447555365502</v>
      </c>
      <c r="I151" s="37">
        <f t="shared" si="30"/>
        <v>4335.012606441921</v>
      </c>
      <c r="J151" s="40">
        <f t="shared" si="35"/>
        <v>-189.7778580649337</v>
      </c>
      <c r="K151" s="37">
        <f t="shared" si="31"/>
        <v>4145.2347483769872</v>
      </c>
      <c r="L151" s="37">
        <f t="shared" si="32"/>
        <v>10885216.654775664</v>
      </c>
      <c r="M151" s="37">
        <f t="shared" si="33"/>
        <v>10408684.453174615</v>
      </c>
      <c r="N151" s="41">
        <f>'jan-apr'!M151</f>
        <v>5899524.022341975</v>
      </c>
      <c r="O151" s="41">
        <f t="shared" si="34"/>
        <v>4509160.4308326403</v>
      </c>
      <c r="P151" s="4"/>
      <c r="Q151" s="4"/>
      <c r="R151" s="4"/>
    </row>
    <row r="152" spans="1:18" s="34" customFormat="1" x14ac:dyDescent="0.2">
      <c r="A152" s="33">
        <v>912</v>
      </c>
      <c r="B152" s="34" t="s">
        <v>206</v>
      </c>
      <c r="C152" s="36">
        <v>20512</v>
      </c>
      <c r="D152" s="36">
        <v>2104</v>
      </c>
      <c r="E152" s="37">
        <f t="shared" si="26"/>
        <v>9749.0494296577945</v>
      </c>
      <c r="F152" s="38">
        <f t="shared" si="27"/>
        <v>0.67861760573176289</v>
      </c>
      <c r="G152" s="39">
        <f t="shared" si="28"/>
        <v>2770.195899203884</v>
      </c>
      <c r="H152" s="39">
        <f t="shared" si="29"/>
        <v>1113.1361170440164</v>
      </c>
      <c r="I152" s="37">
        <f t="shared" si="30"/>
        <v>3883.3320162479004</v>
      </c>
      <c r="J152" s="40">
        <f t="shared" si="35"/>
        <v>-189.7778580649337</v>
      </c>
      <c r="K152" s="37">
        <f t="shared" si="31"/>
        <v>3693.5541581829666</v>
      </c>
      <c r="L152" s="37">
        <f t="shared" si="32"/>
        <v>8170530.5621855827</v>
      </c>
      <c r="M152" s="37">
        <f t="shared" si="33"/>
        <v>7771237.9488169616</v>
      </c>
      <c r="N152" s="41">
        <f>'jan-apr'!M152</f>
        <v>4849470.8653952675</v>
      </c>
      <c r="O152" s="41">
        <f t="shared" si="34"/>
        <v>2921767.0834216941</v>
      </c>
      <c r="P152" s="4"/>
      <c r="Q152" s="4"/>
      <c r="R152" s="4"/>
    </row>
    <row r="153" spans="1:18" s="34" customFormat="1" x14ac:dyDescent="0.2">
      <c r="A153" s="33">
        <v>914</v>
      </c>
      <c r="B153" s="34" t="s">
        <v>207</v>
      </c>
      <c r="C153" s="36">
        <v>64829</v>
      </c>
      <c r="D153" s="36">
        <v>6051</v>
      </c>
      <c r="E153" s="37">
        <f t="shared" si="26"/>
        <v>10713.766319616592</v>
      </c>
      <c r="F153" s="38">
        <f t="shared" si="27"/>
        <v>0.7457701902782351</v>
      </c>
      <c r="G153" s="39">
        <f t="shared" si="28"/>
        <v>2191.3657652286056</v>
      </c>
      <c r="H153" s="39">
        <f t="shared" si="29"/>
        <v>775.48520555843731</v>
      </c>
      <c r="I153" s="37">
        <f t="shared" si="30"/>
        <v>2966.850970787043</v>
      </c>
      <c r="J153" s="40">
        <f t="shared" si="35"/>
        <v>-189.7778580649337</v>
      </c>
      <c r="K153" s="37">
        <f t="shared" si="31"/>
        <v>2777.0731127221093</v>
      </c>
      <c r="L153" s="37">
        <f t="shared" si="32"/>
        <v>17952415.224232398</v>
      </c>
      <c r="M153" s="37">
        <f t="shared" si="33"/>
        <v>16804069.405081484</v>
      </c>
      <c r="N153" s="41">
        <f>'jan-apr'!M153</f>
        <v>9997515.1171610132</v>
      </c>
      <c r="O153" s="41">
        <f t="shared" si="34"/>
        <v>6806554.2879204713</v>
      </c>
      <c r="P153" s="4"/>
      <c r="Q153" s="4"/>
      <c r="R153" s="4"/>
    </row>
    <row r="154" spans="1:18" s="34" customFormat="1" x14ac:dyDescent="0.2">
      <c r="A154" s="33">
        <v>919</v>
      </c>
      <c r="B154" s="34" t="s">
        <v>208</v>
      </c>
      <c r="C154" s="36">
        <v>63281</v>
      </c>
      <c r="D154" s="36">
        <v>5713</v>
      </c>
      <c r="E154" s="37">
        <f t="shared" si="26"/>
        <v>11076.667250131279</v>
      </c>
      <c r="F154" s="38">
        <f t="shared" si="27"/>
        <v>0.77103121314622047</v>
      </c>
      <c r="G154" s="39">
        <f t="shared" si="28"/>
        <v>1973.6252069197935</v>
      </c>
      <c r="H154" s="39">
        <f t="shared" si="29"/>
        <v>648.46987987829698</v>
      </c>
      <c r="I154" s="37">
        <f t="shared" si="30"/>
        <v>2622.0950867980905</v>
      </c>
      <c r="J154" s="40">
        <f t="shared" si="35"/>
        <v>-189.7778580649337</v>
      </c>
      <c r="K154" s="37">
        <f t="shared" si="31"/>
        <v>2432.3172287331568</v>
      </c>
      <c r="L154" s="37">
        <f t="shared" si="32"/>
        <v>14980029.230877491</v>
      </c>
      <c r="M154" s="37">
        <f t="shared" si="33"/>
        <v>13895828.327752525</v>
      </c>
      <c r="N154" s="41">
        <f>'jan-apr'!M154</f>
        <v>5993067.0408760291</v>
      </c>
      <c r="O154" s="41">
        <f t="shared" si="34"/>
        <v>7902761.2868764959</v>
      </c>
      <c r="P154" s="4"/>
      <c r="Q154" s="4"/>
      <c r="R154" s="4"/>
    </row>
    <row r="155" spans="1:18" s="34" customFormat="1" x14ac:dyDescent="0.2">
      <c r="A155" s="33">
        <v>926</v>
      </c>
      <c r="B155" s="34" t="s">
        <v>209</v>
      </c>
      <c r="C155" s="36">
        <v>132645</v>
      </c>
      <c r="D155" s="36">
        <v>10702</v>
      </c>
      <c r="E155" s="37">
        <f t="shared" si="26"/>
        <v>12394.412259390769</v>
      </c>
      <c r="F155" s="38">
        <f t="shared" si="27"/>
        <v>0.86275758807137504</v>
      </c>
      <c r="G155" s="39">
        <f t="shared" si="28"/>
        <v>1182.9782013640997</v>
      </c>
      <c r="H155" s="39">
        <f t="shared" si="29"/>
        <v>187.25912663747556</v>
      </c>
      <c r="I155" s="37">
        <f t="shared" si="30"/>
        <v>1370.2373280015754</v>
      </c>
      <c r="J155" s="40">
        <f t="shared" si="35"/>
        <v>-189.7778580649337</v>
      </c>
      <c r="K155" s="37">
        <f t="shared" si="31"/>
        <v>1180.4594699366417</v>
      </c>
      <c r="L155" s="37">
        <f t="shared" si="32"/>
        <v>14664279.88427286</v>
      </c>
      <c r="M155" s="37">
        <f t="shared" si="33"/>
        <v>12633277.24726194</v>
      </c>
      <c r="N155" s="41">
        <f>'jan-apr'!M155</f>
        <v>7853164.8295913311</v>
      </c>
      <c r="O155" s="41">
        <f t="shared" si="34"/>
        <v>4780112.4176706085</v>
      </c>
      <c r="P155" s="4"/>
      <c r="Q155" s="4"/>
      <c r="R155" s="4"/>
    </row>
    <row r="156" spans="1:18" s="34" customFormat="1" x14ac:dyDescent="0.2">
      <c r="A156" s="33">
        <v>928</v>
      </c>
      <c r="B156" s="34" t="s">
        <v>210</v>
      </c>
      <c r="C156" s="36">
        <v>50009</v>
      </c>
      <c r="D156" s="36">
        <v>5178</v>
      </c>
      <c r="E156" s="37">
        <f t="shared" si="26"/>
        <v>9657.9760525299334</v>
      </c>
      <c r="F156" s="38">
        <f t="shared" si="27"/>
        <v>0.6722781161663085</v>
      </c>
      <c r="G156" s="39">
        <f t="shared" si="28"/>
        <v>2824.8399254806009</v>
      </c>
      <c r="H156" s="39">
        <f t="shared" si="29"/>
        <v>1145.0117990387678</v>
      </c>
      <c r="I156" s="37">
        <f t="shared" si="30"/>
        <v>3969.8517245193689</v>
      </c>
      <c r="J156" s="40">
        <f t="shared" si="35"/>
        <v>-189.7778580649337</v>
      </c>
      <c r="K156" s="37">
        <f t="shared" si="31"/>
        <v>3780.0738664544351</v>
      </c>
      <c r="L156" s="37">
        <f t="shared" si="32"/>
        <v>20555892.229561292</v>
      </c>
      <c r="M156" s="37">
        <f t="shared" si="33"/>
        <v>19573222.480501067</v>
      </c>
      <c r="N156" s="41">
        <f>'jan-apr'!M156</f>
        <v>11230235.618353944</v>
      </c>
      <c r="O156" s="41">
        <f t="shared" si="34"/>
        <v>8342986.8621471226</v>
      </c>
      <c r="P156" s="4"/>
      <c r="Q156" s="4"/>
      <c r="R156" s="4"/>
    </row>
    <row r="157" spans="1:18" s="34" customFormat="1" x14ac:dyDescent="0.2">
      <c r="A157" s="33">
        <v>929</v>
      </c>
      <c r="B157" s="34" t="s">
        <v>211</v>
      </c>
      <c r="C157" s="36">
        <v>25836</v>
      </c>
      <c r="D157" s="36">
        <v>1856</v>
      </c>
      <c r="E157" s="37">
        <f t="shared" si="26"/>
        <v>13920.258620689656</v>
      </c>
      <c r="F157" s="38">
        <f t="shared" si="27"/>
        <v>0.96896960513933239</v>
      </c>
      <c r="G157" s="39">
        <f t="shared" si="28"/>
        <v>267.47038458476743</v>
      </c>
      <c r="H157" s="39">
        <f t="shared" si="29"/>
        <v>0</v>
      </c>
      <c r="I157" s="37">
        <f t="shared" si="30"/>
        <v>267.47038458476743</v>
      </c>
      <c r="J157" s="40">
        <f t="shared" si="35"/>
        <v>-189.7778580649337</v>
      </c>
      <c r="K157" s="37">
        <f t="shared" si="31"/>
        <v>77.692526519833734</v>
      </c>
      <c r="L157" s="37">
        <f t="shared" si="32"/>
        <v>496425.03378932836</v>
      </c>
      <c r="M157" s="37">
        <f t="shared" si="33"/>
        <v>144197.3292208114</v>
      </c>
      <c r="N157" s="41">
        <f>'jan-apr'!M157</f>
        <v>-539611.0544257646</v>
      </c>
      <c r="O157" s="41">
        <f t="shared" si="34"/>
        <v>683808.38364657597</v>
      </c>
      <c r="P157" s="4"/>
      <c r="Q157" s="4"/>
      <c r="R157" s="4"/>
    </row>
    <row r="158" spans="1:18" s="34" customFormat="1" x14ac:dyDescent="0.2">
      <c r="A158" s="33">
        <v>935</v>
      </c>
      <c r="B158" s="34" t="s">
        <v>212</v>
      </c>
      <c r="C158" s="36">
        <v>15238</v>
      </c>
      <c r="D158" s="36">
        <v>1342</v>
      </c>
      <c r="E158" s="37">
        <f t="shared" si="26"/>
        <v>11354.694485842027</v>
      </c>
      <c r="F158" s="38">
        <f t="shared" si="27"/>
        <v>0.79038429760718121</v>
      </c>
      <c r="G158" s="39">
        <f t="shared" si="28"/>
        <v>1806.8088654933449</v>
      </c>
      <c r="H158" s="39">
        <f t="shared" si="29"/>
        <v>551.16034737953532</v>
      </c>
      <c r="I158" s="37">
        <f t="shared" si="30"/>
        <v>2357.9692128728802</v>
      </c>
      <c r="J158" s="40">
        <f t="shared" si="35"/>
        <v>-189.7778580649337</v>
      </c>
      <c r="K158" s="37">
        <f t="shared" si="31"/>
        <v>2168.1913548079465</v>
      </c>
      <c r="L158" s="37">
        <f t="shared" si="32"/>
        <v>3164394.6836754051</v>
      </c>
      <c r="M158" s="37">
        <f t="shared" si="33"/>
        <v>2909712.7981522642</v>
      </c>
      <c r="N158" s="41">
        <f>'jan-apr'!M158</f>
        <v>502968.73112102516</v>
      </c>
      <c r="O158" s="41">
        <f t="shared" si="34"/>
        <v>2406744.0670312392</v>
      </c>
      <c r="P158" s="4"/>
      <c r="Q158" s="4"/>
      <c r="R158" s="4"/>
    </row>
    <row r="159" spans="1:18" s="34" customFormat="1" x14ac:dyDescent="0.2">
      <c r="A159" s="33">
        <v>937</v>
      </c>
      <c r="B159" s="34" t="s">
        <v>213</v>
      </c>
      <c r="C159" s="36">
        <v>37990</v>
      </c>
      <c r="D159" s="36">
        <v>3614</v>
      </c>
      <c r="E159" s="37">
        <f t="shared" si="26"/>
        <v>10511.898173768677</v>
      </c>
      <c r="F159" s="38">
        <f t="shared" si="27"/>
        <v>0.7317184328430868</v>
      </c>
      <c r="G159" s="39">
        <f t="shared" si="28"/>
        <v>2312.4866527373547</v>
      </c>
      <c r="H159" s="39">
        <f t="shared" si="29"/>
        <v>846.13905660520754</v>
      </c>
      <c r="I159" s="37">
        <f t="shared" si="30"/>
        <v>3158.625709342562</v>
      </c>
      <c r="J159" s="40">
        <f t="shared" si="35"/>
        <v>-189.7778580649337</v>
      </c>
      <c r="K159" s="37">
        <f t="shared" si="31"/>
        <v>2968.8478512776283</v>
      </c>
      <c r="L159" s="37">
        <f t="shared" si="32"/>
        <v>11415273.313564019</v>
      </c>
      <c r="M159" s="37">
        <f t="shared" si="33"/>
        <v>10729416.134517349</v>
      </c>
      <c r="N159" s="41">
        <f>'jan-apr'!M159</f>
        <v>5889487.1233547982</v>
      </c>
      <c r="O159" s="41">
        <f t="shared" si="34"/>
        <v>4839929.0111625511</v>
      </c>
      <c r="P159" s="4"/>
      <c r="Q159" s="4"/>
      <c r="R159" s="4"/>
    </row>
    <row r="160" spans="1:18" s="34" customFormat="1" x14ac:dyDescent="0.2">
      <c r="A160" s="33">
        <v>938</v>
      </c>
      <c r="B160" s="34" t="s">
        <v>214</v>
      </c>
      <c r="C160" s="36">
        <v>15283</v>
      </c>
      <c r="D160" s="36">
        <v>1200</v>
      </c>
      <c r="E160" s="37">
        <f t="shared" si="26"/>
        <v>12735.833333333334</v>
      </c>
      <c r="F160" s="38">
        <f t="shared" si="27"/>
        <v>0.88652342836349918</v>
      </c>
      <c r="G160" s="39">
        <f t="shared" si="28"/>
        <v>978.12555699856057</v>
      </c>
      <c r="H160" s="39">
        <f t="shared" si="29"/>
        <v>67.76175075757773</v>
      </c>
      <c r="I160" s="37">
        <f t="shared" si="30"/>
        <v>1045.8873077561384</v>
      </c>
      <c r="J160" s="40">
        <f t="shared" si="35"/>
        <v>-189.7778580649337</v>
      </c>
      <c r="K160" s="37">
        <f t="shared" si="31"/>
        <v>856.10944969120465</v>
      </c>
      <c r="L160" s="37">
        <f t="shared" si="32"/>
        <v>1255064.7693073661</v>
      </c>
      <c r="M160" s="37">
        <f t="shared" si="33"/>
        <v>1027331.3396294456</v>
      </c>
      <c r="N160" s="41">
        <f>'jan-apr'!M160</f>
        <v>-147048.52656838333</v>
      </c>
      <c r="O160" s="41">
        <f t="shared" si="34"/>
        <v>1174379.8661978289</v>
      </c>
      <c r="P160" s="4"/>
      <c r="Q160" s="4"/>
      <c r="R160" s="4"/>
    </row>
    <row r="161" spans="1:18" s="34" customFormat="1" x14ac:dyDescent="0.2">
      <c r="A161" s="33">
        <v>940</v>
      </c>
      <c r="B161" s="34" t="s">
        <v>215</v>
      </c>
      <c r="C161" s="36">
        <v>28278</v>
      </c>
      <c r="D161" s="36">
        <v>1246</v>
      </c>
      <c r="E161" s="37">
        <f t="shared" si="26"/>
        <v>22695.02407704655</v>
      </c>
      <c r="F161" s="38">
        <f t="shared" si="27"/>
        <v>1.5797686751220674</v>
      </c>
      <c r="G161" s="39">
        <f t="shared" si="28"/>
        <v>-4997.3888892293689</v>
      </c>
      <c r="H161" s="39">
        <f t="shared" si="29"/>
        <v>0</v>
      </c>
      <c r="I161" s="37">
        <f t="shared" si="30"/>
        <v>-4997.3888892293689</v>
      </c>
      <c r="J161" s="40">
        <f t="shared" si="35"/>
        <v>-189.7778580649337</v>
      </c>
      <c r="K161" s="37">
        <f t="shared" si="31"/>
        <v>-5187.1667472943027</v>
      </c>
      <c r="L161" s="37">
        <f t="shared" si="32"/>
        <v>-6226746.5559797939</v>
      </c>
      <c r="M161" s="37">
        <f t="shared" si="33"/>
        <v>-6463209.7671287013</v>
      </c>
      <c r="N161" s="41">
        <f>'jan-apr'!M161</f>
        <v>-7217251.3867535051</v>
      </c>
      <c r="O161" s="41">
        <f t="shared" si="34"/>
        <v>754041.61962480377</v>
      </c>
      <c r="P161" s="4"/>
      <c r="Q161" s="4"/>
      <c r="R161" s="4"/>
    </row>
    <row r="162" spans="1:18" s="34" customFormat="1" x14ac:dyDescent="0.2">
      <c r="A162" s="33">
        <v>941</v>
      </c>
      <c r="B162" s="34" t="s">
        <v>216</v>
      </c>
      <c r="C162" s="36">
        <v>50688</v>
      </c>
      <c r="D162" s="36">
        <v>952</v>
      </c>
      <c r="E162" s="37">
        <f t="shared" si="26"/>
        <v>53243.697478991598</v>
      </c>
      <c r="F162" s="38">
        <f t="shared" si="27"/>
        <v>3.7062188230968758</v>
      </c>
      <c r="G162" s="39">
        <f t="shared" si="28"/>
        <v>-23326.592930396397</v>
      </c>
      <c r="H162" s="39">
        <f t="shared" si="29"/>
        <v>0</v>
      </c>
      <c r="I162" s="37">
        <f t="shared" si="30"/>
        <v>-23326.592930396397</v>
      </c>
      <c r="J162" s="40">
        <f t="shared" si="35"/>
        <v>-189.7778580649337</v>
      </c>
      <c r="K162" s="37">
        <f t="shared" si="31"/>
        <v>-23516.370788461329</v>
      </c>
      <c r="L162" s="37">
        <f t="shared" si="32"/>
        <v>-22206916.46973737</v>
      </c>
      <c r="M162" s="37">
        <f t="shared" si="33"/>
        <v>-22387584.990615185</v>
      </c>
      <c r="N162" s="41">
        <f>'jan-apr'!M162</f>
        <v>-21164050.497744251</v>
      </c>
      <c r="O162" s="41">
        <f t="shared" si="34"/>
        <v>-1223534.4928709343</v>
      </c>
      <c r="P162" s="4"/>
      <c r="Q162" s="4"/>
      <c r="R162" s="4"/>
    </row>
    <row r="163" spans="1:18" s="34" customFormat="1" x14ac:dyDescent="0.2">
      <c r="A163" s="33">
        <v>1001</v>
      </c>
      <c r="B163" s="34" t="s">
        <v>217</v>
      </c>
      <c r="C163" s="36">
        <v>1130700</v>
      </c>
      <c r="D163" s="36">
        <v>89268</v>
      </c>
      <c r="E163" s="37">
        <f t="shared" si="26"/>
        <v>12666.35300443608</v>
      </c>
      <c r="F163" s="38">
        <f t="shared" si="27"/>
        <v>0.88168700048589788</v>
      </c>
      <c r="G163" s="39">
        <f t="shared" si="28"/>
        <v>1019.8137543369131</v>
      </c>
      <c r="H163" s="39">
        <f t="shared" si="29"/>
        <v>92.079865871616761</v>
      </c>
      <c r="I163" s="37">
        <f t="shared" si="30"/>
        <v>1111.8936202085299</v>
      </c>
      <c r="J163" s="40">
        <f t="shared" si="35"/>
        <v>-189.7778580649337</v>
      </c>
      <c r="K163" s="37">
        <f t="shared" si="31"/>
        <v>922.11576214359616</v>
      </c>
      <c r="L163" s="37">
        <f t="shared" si="32"/>
        <v>99256519.688775048</v>
      </c>
      <c r="M163" s="37">
        <f t="shared" si="33"/>
        <v>82315429.855034545</v>
      </c>
      <c r="N163" s="41">
        <f>'jan-apr'!M163</f>
        <v>54835046.963928096</v>
      </c>
      <c r="O163" s="41">
        <f t="shared" si="34"/>
        <v>27480382.891106449</v>
      </c>
      <c r="P163" s="4"/>
      <c r="Q163" s="4"/>
      <c r="R163" s="4"/>
    </row>
    <row r="164" spans="1:18" s="34" customFormat="1" x14ac:dyDescent="0.2">
      <c r="A164" s="33">
        <v>1002</v>
      </c>
      <c r="B164" s="34" t="s">
        <v>218</v>
      </c>
      <c r="C164" s="36">
        <v>179475</v>
      </c>
      <c r="D164" s="36">
        <v>15600</v>
      </c>
      <c r="E164" s="37">
        <f t="shared" si="26"/>
        <v>11504.807692307691</v>
      </c>
      <c r="F164" s="38">
        <f t="shared" si="27"/>
        <v>0.80083346657441901</v>
      </c>
      <c r="G164" s="39">
        <f t="shared" si="28"/>
        <v>1716.740941613946</v>
      </c>
      <c r="H164" s="39">
        <f t="shared" si="29"/>
        <v>498.62072511655259</v>
      </c>
      <c r="I164" s="37">
        <f t="shared" si="30"/>
        <v>2215.3616667304987</v>
      </c>
      <c r="J164" s="40">
        <f t="shared" si="35"/>
        <v>-189.7778580649337</v>
      </c>
      <c r="K164" s="37">
        <f t="shared" si="31"/>
        <v>2025.5838086655649</v>
      </c>
      <c r="L164" s="37">
        <f t="shared" si="32"/>
        <v>34559642.000995778</v>
      </c>
      <c r="M164" s="37">
        <f t="shared" si="33"/>
        <v>31599107.415182814</v>
      </c>
      <c r="N164" s="41">
        <f>'jan-apr'!M164</f>
        <v>18473707.366999138</v>
      </c>
      <c r="O164" s="41">
        <f t="shared" si="34"/>
        <v>13125400.048183676</v>
      </c>
      <c r="P164" s="4"/>
      <c r="Q164" s="4"/>
      <c r="R164" s="4"/>
    </row>
    <row r="165" spans="1:18" s="34" customFormat="1" x14ac:dyDescent="0.2">
      <c r="A165" s="33">
        <v>1003</v>
      </c>
      <c r="B165" s="34" t="s">
        <v>219</v>
      </c>
      <c r="C165" s="36">
        <v>109386</v>
      </c>
      <c r="D165" s="36">
        <v>9769</v>
      </c>
      <c r="E165" s="37">
        <f t="shared" si="26"/>
        <v>11197.256628109326</v>
      </c>
      <c r="F165" s="38">
        <f t="shared" si="27"/>
        <v>0.77942526997715578</v>
      </c>
      <c r="G165" s="39">
        <f t="shared" si="28"/>
        <v>1901.2715801329653</v>
      </c>
      <c r="H165" s="39">
        <f t="shared" si="29"/>
        <v>606.26359758598051</v>
      </c>
      <c r="I165" s="37">
        <f t="shared" si="30"/>
        <v>2507.5351777189458</v>
      </c>
      <c r="J165" s="40">
        <f t="shared" si="35"/>
        <v>-189.7778580649337</v>
      </c>
      <c r="K165" s="37">
        <f t="shared" si="31"/>
        <v>2317.757319654012</v>
      </c>
      <c r="L165" s="37">
        <f t="shared" si="32"/>
        <v>24496111.15113638</v>
      </c>
      <c r="M165" s="37">
        <f t="shared" si="33"/>
        <v>22642171.255700044</v>
      </c>
      <c r="N165" s="41">
        <f>'jan-apr'!M165</f>
        <v>13008343.956295803</v>
      </c>
      <c r="O165" s="41">
        <f t="shared" si="34"/>
        <v>9633827.2994042411</v>
      </c>
      <c r="P165" s="4"/>
      <c r="Q165" s="4"/>
      <c r="R165" s="4"/>
    </row>
    <row r="166" spans="1:18" s="34" customFormat="1" x14ac:dyDescent="0.2">
      <c r="A166" s="33">
        <v>1004</v>
      </c>
      <c r="B166" s="34" t="s">
        <v>220</v>
      </c>
      <c r="C166" s="36">
        <v>114305</v>
      </c>
      <c r="D166" s="36">
        <v>9090</v>
      </c>
      <c r="E166" s="37">
        <f t="shared" si="26"/>
        <v>12574.807480748075</v>
      </c>
      <c r="F166" s="38">
        <f t="shared" si="27"/>
        <v>0.87531464546309701</v>
      </c>
      <c r="G166" s="39">
        <f t="shared" si="28"/>
        <v>1074.7410685497157</v>
      </c>
      <c r="H166" s="39">
        <f t="shared" si="29"/>
        <v>124.12079916241827</v>
      </c>
      <c r="I166" s="37">
        <f t="shared" si="30"/>
        <v>1198.861867712134</v>
      </c>
      <c r="J166" s="40">
        <f t="shared" si="35"/>
        <v>-189.7778580649337</v>
      </c>
      <c r="K166" s="37">
        <f t="shared" si="31"/>
        <v>1009.0840096472002</v>
      </c>
      <c r="L166" s="37">
        <f t="shared" si="32"/>
        <v>10897654.377503298</v>
      </c>
      <c r="M166" s="37">
        <f t="shared" si="33"/>
        <v>9172573.6476930492</v>
      </c>
      <c r="N166" s="41">
        <f>'jan-apr'!M166</f>
        <v>4248943.2350014197</v>
      </c>
      <c r="O166" s="41">
        <f t="shared" si="34"/>
        <v>4923630.4126916295</v>
      </c>
      <c r="P166" s="4"/>
      <c r="Q166" s="4"/>
      <c r="R166" s="4"/>
    </row>
    <row r="167" spans="1:18" s="34" customFormat="1" x14ac:dyDescent="0.2">
      <c r="A167" s="33">
        <v>1014</v>
      </c>
      <c r="B167" s="34" t="s">
        <v>221</v>
      </c>
      <c r="C167" s="36">
        <v>149328</v>
      </c>
      <c r="D167" s="36">
        <v>14425</v>
      </c>
      <c r="E167" s="37">
        <f t="shared" si="26"/>
        <v>10352.027729636049</v>
      </c>
      <c r="F167" s="38">
        <f t="shared" si="27"/>
        <v>0.72059007629844618</v>
      </c>
      <c r="G167" s="39">
        <f t="shared" si="28"/>
        <v>2408.4089192169313</v>
      </c>
      <c r="H167" s="39">
        <f t="shared" si="29"/>
        <v>902.09371205162734</v>
      </c>
      <c r="I167" s="37">
        <f t="shared" si="30"/>
        <v>3310.5026312685586</v>
      </c>
      <c r="J167" s="40">
        <f t="shared" si="35"/>
        <v>-189.7778580649337</v>
      </c>
      <c r="K167" s="37">
        <f t="shared" si="31"/>
        <v>3120.7247732036249</v>
      </c>
      <c r="L167" s="37">
        <f t="shared" si="32"/>
        <v>47754000.456048958</v>
      </c>
      <c r="M167" s="37">
        <f t="shared" si="33"/>
        <v>45016454.853462286</v>
      </c>
      <c r="N167" s="41">
        <f>'jan-apr'!M167</f>
        <v>22426134.61660016</v>
      </c>
      <c r="O167" s="41">
        <f t="shared" si="34"/>
        <v>22590320.236862127</v>
      </c>
      <c r="P167" s="4"/>
      <c r="Q167" s="4"/>
      <c r="R167" s="4"/>
    </row>
    <row r="168" spans="1:18" s="34" customFormat="1" x14ac:dyDescent="0.2">
      <c r="A168" s="33">
        <v>1017</v>
      </c>
      <c r="B168" s="34" t="s">
        <v>222</v>
      </c>
      <c r="C168" s="36">
        <v>63599</v>
      </c>
      <c r="D168" s="36">
        <v>6568</v>
      </c>
      <c r="E168" s="37">
        <f t="shared" si="26"/>
        <v>9683.1607795371492</v>
      </c>
      <c r="F168" s="38">
        <f t="shared" si="27"/>
        <v>0.67403118955730523</v>
      </c>
      <c r="G168" s="39">
        <f t="shared" si="28"/>
        <v>2809.7290892762712</v>
      </c>
      <c r="H168" s="39">
        <f t="shared" si="29"/>
        <v>1136.1971445862423</v>
      </c>
      <c r="I168" s="37">
        <f t="shared" si="30"/>
        <v>3945.9262338625135</v>
      </c>
      <c r="J168" s="40">
        <f t="shared" si="35"/>
        <v>-189.7778580649337</v>
      </c>
      <c r="K168" s="37">
        <f t="shared" si="31"/>
        <v>3756.1483757975798</v>
      </c>
      <c r="L168" s="37">
        <f t="shared" si="32"/>
        <v>25916843.50400899</v>
      </c>
      <c r="M168" s="37">
        <f t="shared" si="33"/>
        <v>24670382.532238506</v>
      </c>
      <c r="N168" s="41">
        <f>'jan-apr'!M168</f>
        <v>14894919.127336554</v>
      </c>
      <c r="O168" s="41">
        <f t="shared" si="34"/>
        <v>9775463.4049019516</v>
      </c>
      <c r="P168" s="4"/>
      <c r="Q168" s="4"/>
      <c r="R168" s="4"/>
    </row>
    <row r="169" spans="1:18" s="34" customFormat="1" x14ac:dyDescent="0.2">
      <c r="A169" s="33">
        <v>1018</v>
      </c>
      <c r="B169" s="34" t="s">
        <v>223</v>
      </c>
      <c r="C169" s="36">
        <v>135973</v>
      </c>
      <c r="D169" s="36">
        <v>11321</v>
      </c>
      <c r="E169" s="37">
        <f t="shared" si="26"/>
        <v>12010.688101757794</v>
      </c>
      <c r="F169" s="38">
        <f t="shared" si="27"/>
        <v>0.8360470896793829</v>
      </c>
      <c r="G169" s="39">
        <f t="shared" si="28"/>
        <v>1413.2126959438842</v>
      </c>
      <c r="H169" s="39">
        <f t="shared" si="29"/>
        <v>321.56258180901659</v>
      </c>
      <c r="I169" s="37">
        <f t="shared" si="30"/>
        <v>1734.7752777529008</v>
      </c>
      <c r="J169" s="40">
        <f t="shared" si="35"/>
        <v>-189.7778580649337</v>
      </c>
      <c r="K169" s="37">
        <f t="shared" si="31"/>
        <v>1544.9974196879671</v>
      </c>
      <c r="L169" s="37">
        <f t="shared" si="32"/>
        <v>19639390.91944059</v>
      </c>
      <c r="M169" s="37">
        <f t="shared" si="33"/>
        <v>17490915.788287476</v>
      </c>
      <c r="N169" s="41">
        <f>'jan-apr'!M169</f>
        <v>10629374.176397253</v>
      </c>
      <c r="O169" s="41">
        <f t="shared" si="34"/>
        <v>6861541.6118902229</v>
      </c>
      <c r="P169" s="4"/>
      <c r="Q169" s="4"/>
      <c r="R169" s="4"/>
    </row>
    <row r="170" spans="1:18" s="34" customFormat="1" x14ac:dyDescent="0.2">
      <c r="A170" s="33">
        <v>1021</v>
      </c>
      <c r="B170" s="34" t="s">
        <v>224</v>
      </c>
      <c r="C170" s="36">
        <v>26311</v>
      </c>
      <c r="D170" s="36">
        <v>2309</v>
      </c>
      <c r="E170" s="37">
        <f t="shared" si="26"/>
        <v>11394.976180164573</v>
      </c>
      <c r="F170" s="38">
        <f t="shared" si="27"/>
        <v>0.79318824963893786</v>
      </c>
      <c r="G170" s="39">
        <f t="shared" si="28"/>
        <v>1782.6398488998173</v>
      </c>
      <c r="H170" s="39">
        <f t="shared" si="29"/>
        <v>537.0617543666441</v>
      </c>
      <c r="I170" s="37">
        <f t="shared" si="30"/>
        <v>2319.7016032664615</v>
      </c>
      <c r="J170" s="40">
        <f t="shared" si="35"/>
        <v>-189.7778580649337</v>
      </c>
      <c r="K170" s="37">
        <f t="shared" si="31"/>
        <v>2129.9237452015277</v>
      </c>
      <c r="L170" s="37">
        <f t="shared" si="32"/>
        <v>5356191.0019422593</v>
      </c>
      <c r="M170" s="37">
        <f t="shared" si="33"/>
        <v>4917993.927670327</v>
      </c>
      <c r="N170" s="41">
        <f>'jan-apr'!M170</f>
        <v>1389249.7282308331</v>
      </c>
      <c r="O170" s="41">
        <f t="shared" si="34"/>
        <v>3528744.1994394939</v>
      </c>
      <c r="P170" s="4"/>
      <c r="Q170" s="4"/>
      <c r="R170" s="4"/>
    </row>
    <row r="171" spans="1:18" s="34" customFormat="1" x14ac:dyDescent="0.2">
      <c r="A171" s="33">
        <v>1026</v>
      </c>
      <c r="B171" s="34" t="s">
        <v>225</v>
      </c>
      <c r="C171" s="36">
        <v>23948</v>
      </c>
      <c r="D171" s="36">
        <v>937</v>
      </c>
      <c r="E171" s="37">
        <f t="shared" si="26"/>
        <v>25558.164354322304</v>
      </c>
      <c r="F171" s="38">
        <f t="shared" si="27"/>
        <v>1.7790678389901133</v>
      </c>
      <c r="G171" s="39">
        <f t="shared" si="28"/>
        <v>-6715.273055594821</v>
      </c>
      <c r="H171" s="39">
        <f t="shared" si="29"/>
        <v>0</v>
      </c>
      <c r="I171" s="37">
        <f t="shared" si="30"/>
        <v>-6715.273055594821</v>
      </c>
      <c r="J171" s="40">
        <f t="shared" si="35"/>
        <v>-189.7778580649337</v>
      </c>
      <c r="K171" s="37">
        <f t="shared" si="31"/>
        <v>-6905.0509136597548</v>
      </c>
      <c r="L171" s="37">
        <f t="shared" si="32"/>
        <v>-6292210.8530923473</v>
      </c>
      <c r="M171" s="37">
        <f t="shared" si="33"/>
        <v>-6470032.7060991898</v>
      </c>
      <c r="N171" s="41">
        <f>'jan-apr'!M171</f>
        <v>-7085597.3911621459</v>
      </c>
      <c r="O171" s="41">
        <f t="shared" si="34"/>
        <v>615564.68506295606</v>
      </c>
      <c r="P171" s="4"/>
      <c r="Q171" s="4"/>
      <c r="R171" s="4"/>
    </row>
    <row r="172" spans="1:18" s="34" customFormat="1" x14ac:dyDescent="0.2">
      <c r="A172" s="33">
        <v>1027</v>
      </c>
      <c r="B172" s="34" t="s">
        <v>226</v>
      </c>
      <c r="C172" s="36">
        <v>19212</v>
      </c>
      <c r="D172" s="36">
        <v>1765</v>
      </c>
      <c r="E172" s="37">
        <f t="shared" si="26"/>
        <v>10884.985835694051</v>
      </c>
      <c r="F172" s="38">
        <f t="shared" si="27"/>
        <v>0.75768853974331885</v>
      </c>
      <c r="G172" s="39">
        <f t="shared" si="28"/>
        <v>2088.6340555821303</v>
      </c>
      <c r="H172" s="39">
        <f t="shared" si="29"/>
        <v>715.55837493132663</v>
      </c>
      <c r="I172" s="37">
        <f t="shared" si="30"/>
        <v>2804.1924305134571</v>
      </c>
      <c r="J172" s="40">
        <f t="shared" si="35"/>
        <v>-189.7778580649337</v>
      </c>
      <c r="K172" s="37">
        <f t="shared" si="31"/>
        <v>2614.4145724485234</v>
      </c>
      <c r="L172" s="37">
        <f t="shared" si="32"/>
        <v>4949399.6398562519</v>
      </c>
      <c r="M172" s="37">
        <f t="shared" si="33"/>
        <v>4614441.720371644</v>
      </c>
      <c r="N172" s="41">
        <f>'jan-apr'!M172</f>
        <v>2467304.5995354787</v>
      </c>
      <c r="O172" s="41">
        <f t="shared" si="34"/>
        <v>2147137.1208361653</v>
      </c>
      <c r="P172" s="4"/>
      <c r="Q172" s="4"/>
      <c r="R172" s="4"/>
    </row>
    <row r="173" spans="1:18" s="34" customFormat="1" x14ac:dyDescent="0.2">
      <c r="A173" s="33">
        <v>1029</v>
      </c>
      <c r="B173" s="34" t="s">
        <v>227</v>
      </c>
      <c r="C173" s="36">
        <v>52477</v>
      </c>
      <c r="D173" s="36">
        <v>4950</v>
      </c>
      <c r="E173" s="37">
        <f t="shared" si="26"/>
        <v>10601.414141414141</v>
      </c>
      <c r="F173" s="38">
        <f t="shared" si="27"/>
        <v>0.73794951332704939</v>
      </c>
      <c r="G173" s="39">
        <f t="shared" si="28"/>
        <v>2258.777072150076</v>
      </c>
      <c r="H173" s="39">
        <f t="shared" si="29"/>
        <v>814.80846792929515</v>
      </c>
      <c r="I173" s="37">
        <f t="shared" si="30"/>
        <v>3073.5855400793712</v>
      </c>
      <c r="J173" s="40">
        <f t="shared" si="35"/>
        <v>-189.7778580649337</v>
      </c>
      <c r="K173" s="37">
        <f t="shared" si="31"/>
        <v>2883.8076820144374</v>
      </c>
      <c r="L173" s="37">
        <f t="shared" si="32"/>
        <v>15214248.423392888</v>
      </c>
      <c r="M173" s="37">
        <f t="shared" si="33"/>
        <v>14274848.025971465</v>
      </c>
      <c r="N173" s="41">
        <f>'jan-apr'!M173</f>
        <v>8491038.3952978011</v>
      </c>
      <c r="O173" s="41">
        <f t="shared" si="34"/>
        <v>5783809.6306736637</v>
      </c>
      <c r="P173" s="4"/>
      <c r="Q173" s="4"/>
      <c r="R173" s="4"/>
    </row>
    <row r="174" spans="1:18" s="34" customFormat="1" x14ac:dyDescent="0.2">
      <c r="A174" s="33">
        <v>1032</v>
      </c>
      <c r="B174" s="34" t="s">
        <v>228</v>
      </c>
      <c r="C174" s="36">
        <v>89085</v>
      </c>
      <c r="D174" s="36">
        <v>8588</v>
      </c>
      <c r="E174" s="37">
        <f t="shared" si="26"/>
        <v>10373.195156031672</v>
      </c>
      <c r="F174" s="38">
        <f t="shared" si="27"/>
        <v>0.722063511049572</v>
      </c>
      <c r="G174" s="39">
        <f t="shared" si="28"/>
        <v>2395.7084633795575</v>
      </c>
      <c r="H174" s="39">
        <f t="shared" si="29"/>
        <v>894.68511281315932</v>
      </c>
      <c r="I174" s="37">
        <f t="shared" si="30"/>
        <v>3290.3935761927169</v>
      </c>
      <c r="J174" s="40">
        <f t="shared" si="35"/>
        <v>-189.7778580649337</v>
      </c>
      <c r="K174" s="37">
        <f t="shared" si="31"/>
        <v>3100.6157181277831</v>
      </c>
      <c r="L174" s="37">
        <f t="shared" si="32"/>
        <v>28257900.032343052</v>
      </c>
      <c r="M174" s="37">
        <f t="shared" si="33"/>
        <v>26628087.787281401</v>
      </c>
      <c r="N174" s="41">
        <f>'jan-apr'!M174</f>
        <v>15317262.068447988</v>
      </c>
      <c r="O174" s="41">
        <f t="shared" si="34"/>
        <v>11310825.718833413</v>
      </c>
      <c r="P174" s="4"/>
      <c r="Q174" s="4"/>
      <c r="R174" s="4"/>
    </row>
    <row r="175" spans="1:18" s="34" customFormat="1" x14ac:dyDescent="0.2">
      <c r="A175" s="33">
        <v>1034</v>
      </c>
      <c r="B175" s="34" t="s">
        <v>229</v>
      </c>
      <c r="C175" s="36">
        <v>18201</v>
      </c>
      <c r="D175" s="36">
        <v>1702</v>
      </c>
      <c r="E175" s="37">
        <f t="shared" si="26"/>
        <v>10693.889541715629</v>
      </c>
      <c r="F175" s="38">
        <f t="shared" si="27"/>
        <v>0.74438659575180066</v>
      </c>
      <c r="G175" s="39">
        <f t="shared" si="28"/>
        <v>2203.2918319691835</v>
      </c>
      <c r="H175" s="39">
        <f t="shared" si="29"/>
        <v>782.44207782377441</v>
      </c>
      <c r="I175" s="37">
        <f t="shared" si="30"/>
        <v>2985.733909792958</v>
      </c>
      <c r="J175" s="40">
        <f t="shared" si="35"/>
        <v>-189.7778580649337</v>
      </c>
      <c r="K175" s="37">
        <f t="shared" si="31"/>
        <v>2795.9560517280242</v>
      </c>
      <c r="L175" s="37">
        <f t="shared" si="32"/>
        <v>5081719.1144676143</v>
      </c>
      <c r="M175" s="37">
        <f t="shared" si="33"/>
        <v>4758717.2000410976</v>
      </c>
      <c r="N175" s="41">
        <f>'jan-apr'!M175</f>
        <v>2893758.656322598</v>
      </c>
      <c r="O175" s="41">
        <f t="shared" si="34"/>
        <v>1864958.5437184996</v>
      </c>
      <c r="P175" s="4"/>
      <c r="Q175" s="4"/>
      <c r="R175" s="4"/>
    </row>
    <row r="176" spans="1:18" s="34" customFormat="1" x14ac:dyDescent="0.2">
      <c r="A176" s="33">
        <v>1037</v>
      </c>
      <c r="B176" s="34" t="s">
        <v>230</v>
      </c>
      <c r="C176" s="36">
        <v>83435</v>
      </c>
      <c r="D176" s="36">
        <v>5988</v>
      </c>
      <c r="E176" s="37">
        <f t="shared" si="26"/>
        <v>13933.700734802938</v>
      </c>
      <c r="F176" s="38">
        <f t="shared" si="27"/>
        <v>0.9699052917784603</v>
      </c>
      <c r="G176" s="39">
        <f t="shared" si="28"/>
        <v>259.40511611679796</v>
      </c>
      <c r="H176" s="39">
        <f t="shared" si="29"/>
        <v>0</v>
      </c>
      <c r="I176" s="37">
        <f t="shared" si="30"/>
        <v>259.40511611679796</v>
      </c>
      <c r="J176" s="40">
        <f t="shared" si="35"/>
        <v>-189.7778580649337</v>
      </c>
      <c r="K176" s="37">
        <f t="shared" si="31"/>
        <v>69.62725805186426</v>
      </c>
      <c r="L176" s="37">
        <f t="shared" si="32"/>
        <v>1553317.8353073862</v>
      </c>
      <c r="M176" s="37">
        <f t="shared" si="33"/>
        <v>416928.02121456317</v>
      </c>
      <c r="N176" s="41">
        <f>'jan-apr'!M176</f>
        <v>-4843520.1475762334</v>
      </c>
      <c r="O176" s="41">
        <f t="shared" si="34"/>
        <v>5260448.1687907968</v>
      </c>
      <c r="P176" s="4"/>
      <c r="Q176" s="4"/>
      <c r="R176" s="4"/>
    </row>
    <row r="177" spans="1:18" s="34" customFormat="1" x14ac:dyDescent="0.2">
      <c r="A177" s="33">
        <v>1046</v>
      </c>
      <c r="B177" s="34" t="s">
        <v>231</v>
      </c>
      <c r="C177" s="36">
        <v>66451</v>
      </c>
      <c r="D177" s="36">
        <v>1836</v>
      </c>
      <c r="E177" s="37">
        <f t="shared" si="26"/>
        <v>36193.355119825705</v>
      </c>
      <c r="F177" s="38">
        <f t="shared" si="27"/>
        <v>2.5193684955680551</v>
      </c>
      <c r="G177" s="39">
        <f t="shared" si="28"/>
        <v>-13096.387514896862</v>
      </c>
      <c r="H177" s="39">
        <f t="shared" si="29"/>
        <v>0</v>
      </c>
      <c r="I177" s="37">
        <f t="shared" si="30"/>
        <v>-13096.387514896862</v>
      </c>
      <c r="J177" s="40">
        <f t="shared" si="35"/>
        <v>-189.7778580649337</v>
      </c>
      <c r="K177" s="37">
        <f t="shared" si="31"/>
        <v>-13286.165372961796</v>
      </c>
      <c r="L177" s="37">
        <f t="shared" si="32"/>
        <v>-24044967.477350637</v>
      </c>
      <c r="M177" s="37">
        <f t="shared" si="33"/>
        <v>-24393399.624757856</v>
      </c>
      <c r="N177" s="41">
        <f>'jan-apr'!M177</f>
        <v>-23343740.245649625</v>
      </c>
      <c r="O177" s="41">
        <f t="shared" si="34"/>
        <v>-1049659.3791082315</v>
      </c>
      <c r="P177" s="4"/>
      <c r="Q177" s="4"/>
      <c r="R177" s="4"/>
    </row>
    <row r="178" spans="1:18" s="34" customFormat="1" x14ac:dyDescent="0.2">
      <c r="A178" s="33">
        <v>1101</v>
      </c>
      <c r="B178" s="34" t="s">
        <v>232</v>
      </c>
      <c r="C178" s="36">
        <v>203142</v>
      </c>
      <c r="D178" s="36">
        <v>14899</v>
      </c>
      <c r="E178" s="37">
        <f t="shared" si="26"/>
        <v>13634.606349419424</v>
      </c>
      <c r="F178" s="38">
        <f t="shared" si="27"/>
        <v>0.94908575268787865</v>
      </c>
      <c r="G178" s="39">
        <f t="shared" si="28"/>
        <v>438.8617473469065</v>
      </c>
      <c r="H178" s="39">
        <f t="shared" si="29"/>
        <v>0</v>
      </c>
      <c r="I178" s="37">
        <f t="shared" si="30"/>
        <v>438.8617473469065</v>
      </c>
      <c r="J178" s="40">
        <f t="shared" si="35"/>
        <v>-189.7778580649337</v>
      </c>
      <c r="K178" s="37">
        <f t="shared" si="31"/>
        <v>249.0838892819728</v>
      </c>
      <c r="L178" s="37">
        <f t="shared" si="32"/>
        <v>6538601.1737215603</v>
      </c>
      <c r="M178" s="37">
        <f t="shared" si="33"/>
        <v>3711100.866412113</v>
      </c>
      <c r="N178" s="41">
        <f>'jan-apr'!M178</f>
        <v>1627491.0022147126</v>
      </c>
      <c r="O178" s="41">
        <f t="shared" si="34"/>
        <v>2083609.8641974004</v>
      </c>
      <c r="P178" s="4"/>
      <c r="Q178" s="4"/>
      <c r="R178" s="4"/>
    </row>
    <row r="179" spans="1:18" s="34" customFormat="1" x14ac:dyDescent="0.2">
      <c r="A179" s="33">
        <v>1102</v>
      </c>
      <c r="B179" s="34" t="s">
        <v>233</v>
      </c>
      <c r="C179" s="36">
        <v>1117166</v>
      </c>
      <c r="D179" s="36">
        <v>75497</v>
      </c>
      <c r="E179" s="37">
        <f t="shared" si="26"/>
        <v>14797.488641932792</v>
      </c>
      <c r="F179" s="38">
        <f t="shared" si="27"/>
        <v>1.0300323519217063</v>
      </c>
      <c r="G179" s="39">
        <f t="shared" si="28"/>
        <v>-258.8676281611144</v>
      </c>
      <c r="H179" s="39">
        <f t="shared" si="29"/>
        <v>0</v>
      </c>
      <c r="I179" s="37">
        <f t="shared" si="30"/>
        <v>-258.8676281611144</v>
      </c>
      <c r="J179" s="40">
        <f t="shared" si="35"/>
        <v>-189.7778580649337</v>
      </c>
      <c r="K179" s="37">
        <f t="shared" si="31"/>
        <v>-448.64548622604809</v>
      </c>
      <c r="L179" s="37">
        <f t="shared" si="32"/>
        <v>-19543729.323279653</v>
      </c>
      <c r="M179" s="37">
        <f t="shared" si="33"/>
        <v>-33871388.273607954</v>
      </c>
      <c r="N179" s="41">
        <f>'jan-apr'!M179</f>
        <v>-20673172.508611042</v>
      </c>
      <c r="O179" s="41">
        <f t="shared" si="34"/>
        <v>-13198215.764996912</v>
      </c>
      <c r="P179" s="4"/>
      <c r="Q179" s="4"/>
      <c r="R179" s="4"/>
    </row>
    <row r="180" spans="1:18" s="34" customFormat="1" x14ac:dyDescent="0.2">
      <c r="A180" s="33">
        <v>1103</v>
      </c>
      <c r="B180" s="34" t="s">
        <v>234</v>
      </c>
      <c r="C180" s="36">
        <v>2453386</v>
      </c>
      <c r="D180" s="36">
        <v>132729</v>
      </c>
      <c r="E180" s="37">
        <f t="shared" si="26"/>
        <v>18484.174521016506</v>
      </c>
      <c r="F180" s="38">
        <f t="shared" si="27"/>
        <v>1.2866573657141236</v>
      </c>
      <c r="G180" s="39">
        <f t="shared" si="28"/>
        <v>-2470.8791556113429</v>
      </c>
      <c r="H180" s="39">
        <f t="shared" si="29"/>
        <v>0</v>
      </c>
      <c r="I180" s="37">
        <f t="shared" si="30"/>
        <v>-2470.8791556113429</v>
      </c>
      <c r="J180" s="40">
        <f t="shared" si="35"/>
        <v>-189.7778580649337</v>
      </c>
      <c r="K180" s="37">
        <f t="shared" si="31"/>
        <v>-2660.6570136762766</v>
      </c>
      <c r="L180" s="37">
        <f t="shared" si="32"/>
        <v>-327957319.44513792</v>
      </c>
      <c r="M180" s="37">
        <f t="shared" si="33"/>
        <v>-353146344.76823854</v>
      </c>
      <c r="N180" s="41">
        <f>'jan-apr'!M180</f>
        <v>-211673878.90241241</v>
      </c>
      <c r="O180" s="41">
        <f t="shared" si="34"/>
        <v>-141472465.86582613</v>
      </c>
      <c r="P180" s="4"/>
      <c r="Q180" s="4"/>
      <c r="R180" s="4"/>
    </row>
    <row r="181" spans="1:18" s="34" customFormat="1" x14ac:dyDescent="0.2">
      <c r="A181" s="33">
        <v>1106</v>
      </c>
      <c r="B181" s="34" t="s">
        <v>235</v>
      </c>
      <c r="C181" s="36">
        <v>491205</v>
      </c>
      <c r="D181" s="36">
        <v>37166</v>
      </c>
      <c r="E181" s="37">
        <f t="shared" si="26"/>
        <v>13216.515094441156</v>
      </c>
      <c r="F181" s="38">
        <f t="shared" si="27"/>
        <v>0.9199830090329314</v>
      </c>
      <c r="G181" s="39">
        <f t="shared" si="28"/>
        <v>689.7165003338672</v>
      </c>
      <c r="H181" s="39">
        <f t="shared" si="29"/>
        <v>0</v>
      </c>
      <c r="I181" s="37">
        <f t="shared" si="30"/>
        <v>689.7165003338672</v>
      </c>
      <c r="J181" s="40">
        <f t="shared" si="35"/>
        <v>-189.7778580649337</v>
      </c>
      <c r="K181" s="37">
        <f t="shared" si="31"/>
        <v>499.93864226893351</v>
      </c>
      <c r="L181" s="37">
        <f t="shared" si="32"/>
        <v>25634003.451408509</v>
      </c>
      <c r="M181" s="37">
        <f t="shared" si="33"/>
        <v>18580719.578567185</v>
      </c>
      <c r="N181" s="41">
        <f>'jan-apr'!M181</f>
        <v>11316176.051299561</v>
      </c>
      <c r="O181" s="41">
        <f t="shared" si="34"/>
        <v>7264543.5272676237</v>
      </c>
      <c r="P181" s="4"/>
      <c r="Q181" s="4"/>
      <c r="R181" s="4"/>
    </row>
    <row r="182" spans="1:18" s="34" customFormat="1" x14ac:dyDescent="0.2">
      <c r="A182" s="33">
        <v>1111</v>
      </c>
      <c r="B182" s="34" t="s">
        <v>236</v>
      </c>
      <c r="C182" s="36">
        <v>38841</v>
      </c>
      <c r="D182" s="36">
        <v>3316</v>
      </c>
      <c r="E182" s="37">
        <f t="shared" si="26"/>
        <v>11713.208685162846</v>
      </c>
      <c r="F182" s="38">
        <f t="shared" si="27"/>
        <v>0.81533996629256145</v>
      </c>
      <c r="G182" s="39">
        <f t="shared" si="28"/>
        <v>1591.7003459008531</v>
      </c>
      <c r="H182" s="39">
        <f t="shared" si="29"/>
        <v>425.68037761724833</v>
      </c>
      <c r="I182" s="37">
        <f t="shared" si="30"/>
        <v>2017.3807235181014</v>
      </c>
      <c r="J182" s="40">
        <f t="shared" si="35"/>
        <v>-189.7778580649337</v>
      </c>
      <c r="K182" s="37">
        <f t="shared" si="31"/>
        <v>1827.6028654531676</v>
      </c>
      <c r="L182" s="37">
        <f t="shared" si="32"/>
        <v>6689634.4791860245</v>
      </c>
      <c r="M182" s="37">
        <f t="shared" si="33"/>
        <v>6060331.1018427042</v>
      </c>
      <c r="N182" s="41">
        <f>'jan-apr'!M182</f>
        <v>3236316.6300621233</v>
      </c>
      <c r="O182" s="41">
        <f t="shared" si="34"/>
        <v>2824014.4717805809</v>
      </c>
      <c r="P182" s="4"/>
      <c r="Q182" s="4"/>
      <c r="R182" s="4"/>
    </row>
    <row r="183" spans="1:18" s="34" customFormat="1" x14ac:dyDescent="0.2">
      <c r="A183" s="33">
        <v>1112</v>
      </c>
      <c r="B183" s="34" t="s">
        <v>237</v>
      </c>
      <c r="C183" s="36">
        <v>37614</v>
      </c>
      <c r="D183" s="36">
        <v>3259</v>
      </c>
      <c r="E183" s="37">
        <f t="shared" si="26"/>
        <v>11541.577170911323</v>
      </c>
      <c r="F183" s="38">
        <f t="shared" si="27"/>
        <v>0.80339293821460722</v>
      </c>
      <c r="G183" s="39">
        <f t="shared" si="28"/>
        <v>1694.6792544517668</v>
      </c>
      <c r="H183" s="39">
        <f t="shared" si="29"/>
        <v>485.75140760528143</v>
      </c>
      <c r="I183" s="37">
        <f t="shared" si="30"/>
        <v>2180.4306620570483</v>
      </c>
      <c r="J183" s="40">
        <f t="shared" si="35"/>
        <v>-189.7778580649337</v>
      </c>
      <c r="K183" s="37">
        <f t="shared" si="31"/>
        <v>1990.6528039921145</v>
      </c>
      <c r="L183" s="37">
        <f t="shared" si="32"/>
        <v>7106023.5276439199</v>
      </c>
      <c r="M183" s="37">
        <f t="shared" si="33"/>
        <v>6487537.4882103009</v>
      </c>
      <c r="N183" s="41">
        <f>'jan-apr'!M183</f>
        <v>3657079.824298088</v>
      </c>
      <c r="O183" s="41">
        <f t="shared" si="34"/>
        <v>2830457.6639122129</v>
      </c>
      <c r="P183" s="4"/>
      <c r="Q183" s="4"/>
      <c r="R183" s="4"/>
    </row>
    <row r="184" spans="1:18" s="34" customFormat="1" x14ac:dyDescent="0.2">
      <c r="A184" s="33">
        <v>1114</v>
      </c>
      <c r="B184" s="34" t="s">
        <v>238</v>
      </c>
      <c r="C184" s="36">
        <v>36138</v>
      </c>
      <c r="D184" s="36">
        <v>2826</v>
      </c>
      <c r="E184" s="37">
        <f t="shared" si="26"/>
        <v>12787.685774946922</v>
      </c>
      <c r="F184" s="38">
        <f t="shared" si="27"/>
        <v>0.89013280382446591</v>
      </c>
      <c r="G184" s="39">
        <f t="shared" si="28"/>
        <v>947.01409203040782</v>
      </c>
      <c r="H184" s="39">
        <f t="shared" si="29"/>
        <v>49.61339619282198</v>
      </c>
      <c r="I184" s="37">
        <f t="shared" si="30"/>
        <v>996.62748822322976</v>
      </c>
      <c r="J184" s="40">
        <f t="shared" si="35"/>
        <v>-189.7778580649337</v>
      </c>
      <c r="K184" s="37">
        <f t="shared" si="31"/>
        <v>806.84963015829612</v>
      </c>
      <c r="L184" s="37">
        <f t="shared" si="32"/>
        <v>2816469.2817188473</v>
      </c>
      <c r="M184" s="37">
        <f t="shared" si="33"/>
        <v>2280157.0548273451</v>
      </c>
      <c r="N184" s="41">
        <f>'jan-apr'!M184</f>
        <v>2178853.7384063816</v>
      </c>
      <c r="O184" s="41">
        <f t="shared" si="34"/>
        <v>101303.3164209635</v>
      </c>
      <c r="P184" s="4"/>
      <c r="Q184" s="4"/>
      <c r="R184" s="4"/>
    </row>
    <row r="185" spans="1:18" s="34" customFormat="1" x14ac:dyDescent="0.2">
      <c r="A185" s="33">
        <v>1119</v>
      </c>
      <c r="B185" s="34" t="s">
        <v>239</v>
      </c>
      <c r="C185" s="36">
        <v>229981</v>
      </c>
      <c r="D185" s="36">
        <v>18800</v>
      </c>
      <c r="E185" s="37">
        <f t="shared" si="26"/>
        <v>12233.031914893618</v>
      </c>
      <c r="F185" s="38">
        <f t="shared" si="27"/>
        <v>0.85152412948805267</v>
      </c>
      <c r="G185" s="39">
        <f t="shared" si="28"/>
        <v>1279.8064080623901</v>
      </c>
      <c r="H185" s="39">
        <f t="shared" si="29"/>
        <v>243.74224721147837</v>
      </c>
      <c r="I185" s="37">
        <f t="shared" si="30"/>
        <v>1523.5486552738685</v>
      </c>
      <c r="J185" s="40">
        <f t="shared" si="35"/>
        <v>-189.7778580649337</v>
      </c>
      <c r="K185" s="37">
        <f t="shared" si="31"/>
        <v>1333.7707972089347</v>
      </c>
      <c r="L185" s="37">
        <f t="shared" si="32"/>
        <v>28642714.719148725</v>
      </c>
      <c r="M185" s="37">
        <f t="shared" si="33"/>
        <v>25074890.987527974</v>
      </c>
      <c r="N185" s="41">
        <f>'jan-apr'!M185</f>
        <v>16362614.00638357</v>
      </c>
      <c r="O185" s="41">
        <f t="shared" si="34"/>
        <v>8712276.981144404</v>
      </c>
      <c r="P185" s="4"/>
      <c r="Q185" s="4"/>
      <c r="R185" s="4"/>
    </row>
    <row r="186" spans="1:18" s="34" customFormat="1" x14ac:dyDescent="0.2">
      <c r="A186" s="33">
        <v>1120</v>
      </c>
      <c r="B186" s="34" t="s">
        <v>240</v>
      </c>
      <c r="C186" s="36">
        <v>254378</v>
      </c>
      <c r="D186" s="36">
        <v>19042</v>
      </c>
      <c r="E186" s="37">
        <f t="shared" ref="E186:E249" si="36">(C186*1000)/D186</f>
        <v>13358.785841823337</v>
      </c>
      <c r="F186" s="38">
        <f t="shared" ref="F186:F249" si="37">IF(ISNUMBER(C186),E186/E$435,"")</f>
        <v>0.92988627546426728</v>
      </c>
      <c r="G186" s="39">
        <f t="shared" ref="G186:G249" si="38">(E$435-E186)*0.6</f>
        <v>604.35405190455856</v>
      </c>
      <c r="H186" s="39">
        <f t="shared" ref="H186:H249" si="39">IF(E186&gt;=E$435*0.9,0,IF(E186&lt;0.9*E$435,(E$435*0.9-E186)*0.35))</f>
        <v>0</v>
      </c>
      <c r="I186" s="37">
        <f t="shared" ref="I186:I249" si="40">G186+H186</f>
        <v>604.35405190455856</v>
      </c>
      <c r="J186" s="40">
        <f t="shared" si="35"/>
        <v>-189.7778580649337</v>
      </c>
      <c r="K186" s="37">
        <f t="shared" ref="K186:K249" si="41">I186+J186</f>
        <v>414.57619383962486</v>
      </c>
      <c r="L186" s="37">
        <f t="shared" ref="L186:L249" si="42">(I186*D186)</f>
        <v>11508109.856366605</v>
      </c>
      <c r="M186" s="37">
        <f t="shared" ref="M186:M249" si="43">(K186*D186)</f>
        <v>7894359.8830941366</v>
      </c>
      <c r="N186" s="41">
        <f>'jan-apr'!M186</f>
        <v>6528502.9642373743</v>
      </c>
      <c r="O186" s="41">
        <f t="shared" ref="O186:O249" si="44">M186-N186</f>
        <v>1365856.9188567623</v>
      </c>
      <c r="P186" s="4"/>
      <c r="Q186" s="4"/>
      <c r="R186" s="4"/>
    </row>
    <row r="187" spans="1:18" s="34" customFormat="1" x14ac:dyDescent="0.2">
      <c r="A187" s="33">
        <v>1121</v>
      </c>
      <c r="B187" s="34" t="s">
        <v>241</v>
      </c>
      <c r="C187" s="36">
        <v>262895</v>
      </c>
      <c r="D187" s="36">
        <v>18656</v>
      </c>
      <c r="E187" s="37">
        <f t="shared" si="36"/>
        <v>14091.713121783876</v>
      </c>
      <c r="F187" s="38">
        <f t="shared" si="37"/>
        <v>0.98090431158061231</v>
      </c>
      <c r="G187" s="39">
        <f t="shared" si="38"/>
        <v>164.59768392823534</v>
      </c>
      <c r="H187" s="39">
        <f t="shared" si="39"/>
        <v>0</v>
      </c>
      <c r="I187" s="37">
        <f t="shared" si="40"/>
        <v>164.59768392823534</v>
      </c>
      <c r="J187" s="40">
        <f t="shared" si="35"/>
        <v>-189.7778580649337</v>
      </c>
      <c r="K187" s="37">
        <f t="shared" si="41"/>
        <v>-25.180174136698355</v>
      </c>
      <c r="L187" s="37">
        <f t="shared" si="42"/>
        <v>3070734.3913651584</v>
      </c>
      <c r="M187" s="37">
        <f t="shared" si="43"/>
        <v>-469761.3286942445</v>
      </c>
      <c r="N187" s="41">
        <f>'jan-apr'!M187</f>
        <v>1699509.5736168686</v>
      </c>
      <c r="O187" s="41">
        <f t="shared" si="44"/>
        <v>-2169270.9023111132</v>
      </c>
      <c r="P187" s="4"/>
      <c r="Q187" s="4"/>
      <c r="R187" s="4"/>
    </row>
    <row r="188" spans="1:18" s="34" customFormat="1" x14ac:dyDescent="0.2">
      <c r="A188" s="33">
        <v>1122</v>
      </c>
      <c r="B188" s="34" t="s">
        <v>242</v>
      </c>
      <c r="C188" s="36">
        <v>153669</v>
      </c>
      <c r="D188" s="36">
        <v>11902</v>
      </c>
      <c r="E188" s="37">
        <f t="shared" si="36"/>
        <v>12911.191396403965</v>
      </c>
      <c r="F188" s="38">
        <f t="shared" si="37"/>
        <v>0.89872985625838042</v>
      </c>
      <c r="G188" s="39">
        <f t="shared" si="38"/>
        <v>872.91071915618193</v>
      </c>
      <c r="H188" s="39">
        <f t="shared" si="39"/>
        <v>6.3864286828568764</v>
      </c>
      <c r="I188" s="37">
        <f t="shared" si="40"/>
        <v>879.29714783903876</v>
      </c>
      <c r="J188" s="40">
        <f t="shared" si="35"/>
        <v>-189.7778580649337</v>
      </c>
      <c r="K188" s="37">
        <f t="shared" si="41"/>
        <v>689.51928977410512</v>
      </c>
      <c r="L188" s="37">
        <f t="shared" si="42"/>
        <v>10465394.653580239</v>
      </c>
      <c r="M188" s="37">
        <f t="shared" si="43"/>
        <v>8206658.5868913988</v>
      </c>
      <c r="N188" s="41">
        <f>'jan-apr'!M188</f>
        <v>3768581.6973192533</v>
      </c>
      <c r="O188" s="41">
        <f t="shared" si="44"/>
        <v>4438076.8895721454</v>
      </c>
      <c r="P188" s="4"/>
      <c r="Q188" s="4"/>
      <c r="R188" s="4"/>
    </row>
    <row r="189" spans="1:18" s="34" customFormat="1" x14ac:dyDescent="0.2">
      <c r="A189" s="33">
        <v>1124</v>
      </c>
      <c r="B189" s="34" t="s">
        <v>243</v>
      </c>
      <c r="C189" s="36">
        <v>479493</v>
      </c>
      <c r="D189" s="36">
        <v>26016</v>
      </c>
      <c r="E189" s="37">
        <f t="shared" si="36"/>
        <v>18430.696494464944</v>
      </c>
      <c r="F189" s="38">
        <f t="shared" si="37"/>
        <v>1.2829348355741821</v>
      </c>
      <c r="G189" s="39">
        <f t="shared" si="38"/>
        <v>-2438.7923396804058</v>
      </c>
      <c r="H189" s="39">
        <f t="shared" si="39"/>
        <v>0</v>
      </c>
      <c r="I189" s="37">
        <f t="shared" si="40"/>
        <v>-2438.7923396804058</v>
      </c>
      <c r="J189" s="40">
        <f t="shared" si="35"/>
        <v>-189.7778580649337</v>
      </c>
      <c r="K189" s="37">
        <f t="shared" si="41"/>
        <v>-2628.5701977453396</v>
      </c>
      <c r="L189" s="37">
        <f t="shared" si="42"/>
        <v>-63447621.509125434</v>
      </c>
      <c r="M189" s="37">
        <f t="shared" si="43"/>
        <v>-68384882.264542758</v>
      </c>
      <c r="N189" s="41">
        <f>'jan-apr'!M189</f>
        <v>-40636148.056002542</v>
      </c>
      <c r="O189" s="41">
        <f t="shared" si="44"/>
        <v>-27748734.208540216</v>
      </c>
      <c r="P189" s="4"/>
      <c r="Q189" s="4"/>
      <c r="R189" s="4"/>
    </row>
    <row r="190" spans="1:18" s="34" customFormat="1" x14ac:dyDescent="0.2">
      <c r="A190" s="33">
        <v>1127</v>
      </c>
      <c r="B190" s="34" t="s">
        <v>244</v>
      </c>
      <c r="C190" s="36">
        <v>169691</v>
      </c>
      <c r="D190" s="36">
        <v>10873</v>
      </c>
      <c r="E190" s="37">
        <f t="shared" si="36"/>
        <v>15606.640301664675</v>
      </c>
      <c r="F190" s="38">
        <f t="shared" si="37"/>
        <v>1.0863562598024776</v>
      </c>
      <c r="G190" s="39">
        <f t="shared" si="38"/>
        <v>-744.35862400024382</v>
      </c>
      <c r="H190" s="39">
        <f t="shared" si="39"/>
        <v>0</v>
      </c>
      <c r="I190" s="37">
        <f t="shared" si="40"/>
        <v>-744.35862400024382</v>
      </c>
      <c r="J190" s="40">
        <f t="shared" si="35"/>
        <v>-189.7778580649337</v>
      </c>
      <c r="K190" s="37">
        <f t="shared" si="41"/>
        <v>-934.13648206517746</v>
      </c>
      <c r="L190" s="37">
        <f t="shared" si="42"/>
        <v>-8093411.3187546507</v>
      </c>
      <c r="M190" s="37">
        <f t="shared" si="43"/>
        <v>-10156865.969494674</v>
      </c>
      <c r="N190" s="41">
        <f>'jan-apr'!M190</f>
        <v>-5705615.1911483519</v>
      </c>
      <c r="O190" s="41">
        <f t="shared" si="44"/>
        <v>-4451250.7783463225</v>
      </c>
      <c r="P190" s="4"/>
      <c r="Q190" s="4"/>
      <c r="R190" s="4"/>
    </row>
    <row r="191" spans="1:18" s="34" customFormat="1" x14ac:dyDescent="0.2">
      <c r="A191" s="33">
        <v>1129</v>
      </c>
      <c r="B191" s="34" t="s">
        <v>245</v>
      </c>
      <c r="C191" s="36">
        <v>33326</v>
      </c>
      <c r="D191" s="36">
        <v>1245</v>
      </c>
      <c r="E191" s="37">
        <f t="shared" si="36"/>
        <v>26767.871485943775</v>
      </c>
      <c r="F191" s="38">
        <f t="shared" si="37"/>
        <v>1.8632738493525429</v>
      </c>
      <c r="G191" s="39">
        <f t="shared" si="38"/>
        <v>-7441.0973345677039</v>
      </c>
      <c r="H191" s="39">
        <f t="shared" si="39"/>
        <v>0</v>
      </c>
      <c r="I191" s="37">
        <f t="shared" si="40"/>
        <v>-7441.0973345677039</v>
      </c>
      <c r="J191" s="40">
        <f t="shared" si="35"/>
        <v>-189.7778580649337</v>
      </c>
      <c r="K191" s="37">
        <f t="shared" si="41"/>
        <v>-7630.8751926326377</v>
      </c>
      <c r="L191" s="37">
        <f t="shared" si="42"/>
        <v>-9264166.1815367918</v>
      </c>
      <c r="M191" s="37">
        <f t="shared" si="43"/>
        <v>-9500439.6148276348</v>
      </c>
      <c r="N191" s="41">
        <f>'jan-apr'!M191</f>
        <v>-8624607.8463146985</v>
      </c>
      <c r="O191" s="41">
        <f t="shared" si="44"/>
        <v>-875831.76851293631</v>
      </c>
      <c r="P191" s="4"/>
      <c r="Q191" s="4"/>
      <c r="R191" s="4"/>
    </row>
    <row r="192" spans="1:18" s="34" customFormat="1" x14ac:dyDescent="0.2">
      <c r="A192" s="33">
        <v>1130</v>
      </c>
      <c r="B192" s="34" t="s">
        <v>246</v>
      </c>
      <c r="C192" s="36">
        <v>157637</v>
      </c>
      <c r="D192" s="36">
        <v>12662</v>
      </c>
      <c r="E192" s="37">
        <f t="shared" si="36"/>
        <v>12449.613015321434</v>
      </c>
      <c r="F192" s="38">
        <f t="shared" si="37"/>
        <v>0.86660003497807481</v>
      </c>
      <c r="G192" s="39">
        <f t="shared" si="38"/>
        <v>1149.8577478057002</v>
      </c>
      <c r="H192" s="39">
        <f t="shared" si="39"/>
        <v>167.93886206174255</v>
      </c>
      <c r="I192" s="37">
        <f t="shared" si="40"/>
        <v>1317.7966098674428</v>
      </c>
      <c r="J192" s="40">
        <f t="shared" si="35"/>
        <v>-189.7778580649337</v>
      </c>
      <c r="K192" s="37">
        <f t="shared" si="41"/>
        <v>1128.0187518025091</v>
      </c>
      <c r="L192" s="37">
        <f t="shared" si="42"/>
        <v>16685940.674141562</v>
      </c>
      <c r="M192" s="37">
        <f t="shared" si="43"/>
        <v>14282973.435323371</v>
      </c>
      <c r="N192" s="41">
        <f>'jan-apr'!M192</f>
        <v>7564816.3962142924</v>
      </c>
      <c r="O192" s="41">
        <f t="shared" si="44"/>
        <v>6718157.0391090782</v>
      </c>
      <c r="P192" s="4"/>
      <c r="Q192" s="4"/>
      <c r="R192" s="4"/>
    </row>
    <row r="193" spans="1:18" s="34" customFormat="1" x14ac:dyDescent="0.2">
      <c r="A193" s="33">
        <v>1133</v>
      </c>
      <c r="B193" s="34" t="s">
        <v>247</v>
      </c>
      <c r="C193" s="36">
        <v>58409</v>
      </c>
      <c r="D193" s="36">
        <v>2708</v>
      </c>
      <c r="E193" s="37">
        <f t="shared" si="36"/>
        <v>21569.054652880353</v>
      </c>
      <c r="F193" s="38">
        <f t="shared" si="37"/>
        <v>1.5013915286866066</v>
      </c>
      <c r="G193" s="39">
        <f t="shared" si="38"/>
        <v>-4321.8072347296511</v>
      </c>
      <c r="H193" s="39">
        <f t="shared" si="39"/>
        <v>0</v>
      </c>
      <c r="I193" s="37">
        <f t="shared" si="40"/>
        <v>-4321.8072347296511</v>
      </c>
      <c r="J193" s="40">
        <f t="shared" si="35"/>
        <v>-189.7778580649337</v>
      </c>
      <c r="K193" s="37">
        <f t="shared" si="41"/>
        <v>-4511.5850927945849</v>
      </c>
      <c r="L193" s="37">
        <f t="shared" si="42"/>
        <v>-11703453.991647895</v>
      </c>
      <c r="M193" s="37">
        <f t="shared" si="43"/>
        <v>-12217372.431287736</v>
      </c>
      <c r="N193" s="41">
        <f>'jan-apr'!M193</f>
        <v>-11226707.508289319</v>
      </c>
      <c r="O193" s="41">
        <f t="shared" si="44"/>
        <v>-990664.92299841717</v>
      </c>
      <c r="P193" s="4"/>
      <c r="Q193" s="4"/>
      <c r="R193" s="4"/>
    </row>
    <row r="194" spans="1:18" s="34" customFormat="1" x14ac:dyDescent="0.2">
      <c r="A194" s="33">
        <v>1134</v>
      </c>
      <c r="B194" s="34" t="s">
        <v>248</v>
      </c>
      <c r="C194" s="36">
        <v>93746</v>
      </c>
      <c r="D194" s="36">
        <v>3853</v>
      </c>
      <c r="E194" s="37">
        <f t="shared" si="36"/>
        <v>24330.651440436024</v>
      </c>
      <c r="F194" s="38">
        <f t="shared" si="37"/>
        <v>1.693622393191859</v>
      </c>
      <c r="G194" s="39">
        <f t="shared" si="38"/>
        <v>-5978.7653072630537</v>
      </c>
      <c r="H194" s="39">
        <f t="shared" si="39"/>
        <v>0</v>
      </c>
      <c r="I194" s="37">
        <f t="shared" si="40"/>
        <v>-5978.7653072630537</v>
      </c>
      <c r="J194" s="40">
        <f t="shared" si="35"/>
        <v>-189.7778580649337</v>
      </c>
      <c r="K194" s="37">
        <f t="shared" si="41"/>
        <v>-6168.5431653279875</v>
      </c>
      <c r="L194" s="37">
        <f t="shared" si="42"/>
        <v>-23036182.728884544</v>
      </c>
      <c r="M194" s="37">
        <f t="shared" si="43"/>
        <v>-23767396.816008735</v>
      </c>
      <c r="N194" s="41">
        <f>'jan-apr'!M194</f>
        <v>-25174161.31072332</v>
      </c>
      <c r="O194" s="41">
        <f t="shared" si="44"/>
        <v>1406764.4947145842</v>
      </c>
      <c r="P194" s="4"/>
      <c r="Q194" s="4"/>
      <c r="R194" s="4"/>
    </row>
    <row r="195" spans="1:18" s="34" customFormat="1" x14ac:dyDescent="0.2">
      <c r="A195" s="33">
        <v>1135</v>
      </c>
      <c r="B195" s="34" t="s">
        <v>249</v>
      </c>
      <c r="C195" s="36">
        <v>94540</v>
      </c>
      <c r="D195" s="36">
        <v>4760</v>
      </c>
      <c r="E195" s="37">
        <f t="shared" si="36"/>
        <v>19861.344537815126</v>
      </c>
      <c r="F195" s="38">
        <f t="shared" si="37"/>
        <v>1.382520231753388</v>
      </c>
      <c r="G195" s="39">
        <f t="shared" si="38"/>
        <v>-3297.1811656905147</v>
      </c>
      <c r="H195" s="39">
        <f t="shared" si="39"/>
        <v>0</v>
      </c>
      <c r="I195" s="37">
        <f t="shared" si="40"/>
        <v>-3297.1811656905147</v>
      </c>
      <c r="J195" s="40">
        <f t="shared" si="35"/>
        <v>-189.7778580649337</v>
      </c>
      <c r="K195" s="37">
        <f t="shared" si="41"/>
        <v>-3486.9590237554485</v>
      </c>
      <c r="L195" s="37">
        <f t="shared" si="42"/>
        <v>-15694582.34868685</v>
      </c>
      <c r="M195" s="37">
        <f t="shared" si="43"/>
        <v>-16597924.953075934</v>
      </c>
      <c r="N195" s="41">
        <f>'jan-apr'!M195</f>
        <v>-18969652.488721251</v>
      </c>
      <c r="O195" s="41">
        <f t="shared" si="44"/>
        <v>2371727.5356453173</v>
      </c>
      <c r="P195" s="4"/>
      <c r="Q195" s="4"/>
      <c r="R195" s="4"/>
    </row>
    <row r="196" spans="1:18" s="34" customFormat="1" x14ac:dyDescent="0.2">
      <c r="A196" s="33">
        <v>1141</v>
      </c>
      <c r="B196" s="34" t="s">
        <v>250</v>
      </c>
      <c r="C196" s="36">
        <v>42031</v>
      </c>
      <c r="D196" s="36">
        <v>3235</v>
      </c>
      <c r="E196" s="37">
        <f t="shared" si="36"/>
        <v>12992.581143740341</v>
      </c>
      <c r="F196" s="38">
        <f t="shared" si="37"/>
        <v>0.90439528198701613</v>
      </c>
      <c r="G196" s="39">
        <f t="shared" si="38"/>
        <v>824.07687075435638</v>
      </c>
      <c r="H196" s="39">
        <f t="shared" si="39"/>
        <v>0</v>
      </c>
      <c r="I196" s="37">
        <f t="shared" si="40"/>
        <v>824.07687075435638</v>
      </c>
      <c r="J196" s="40">
        <f t="shared" si="35"/>
        <v>-189.7778580649337</v>
      </c>
      <c r="K196" s="37">
        <f t="shared" si="41"/>
        <v>634.29901268942263</v>
      </c>
      <c r="L196" s="37">
        <f t="shared" si="42"/>
        <v>2665888.676890343</v>
      </c>
      <c r="M196" s="37">
        <f t="shared" si="43"/>
        <v>2051957.3060502822</v>
      </c>
      <c r="N196" s="41">
        <f>'jan-apr'!M196</f>
        <v>3786243.2745027044</v>
      </c>
      <c r="O196" s="41">
        <f t="shared" si="44"/>
        <v>-1734285.9684524222</v>
      </c>
      <c r="P196" s="4"/>
      <c r="Q196" s="4"/>
      <c r="R196" s="4"/>
    </row>
    <row r="197" spans="1:18" s="34" customFormat="1" x14ac:dyDescent="0.2">
      <c r="A197" s="33">
        <v>1142</v>
      </c>
      <c r="B197" s="34" t="s">
        <v>251</v>
      </c>
      <c r="C197" s="36">
        <v>69130</v>
      </c>
      <c r="D197" s="36">
        <v>4892</v>
      </c>
      <c r="E197" s="37">
        <f t="shared" si="36"/>
        <v>14131.234668847097</v>
      </c>
      <c r="F197" s="38">
        <f t="shared" si="37"/>
        <v>0.98365535083181033</v>
      </c>
      <c r="G197" s="39">
        <f t="shared" si="38"/>
        <v>140.88475569030268</v>
      </c>
      <c r="H197" s="39">
        <f t="shared" si="39"/>
        <v>0</v>
      </c>
      <c r="I197" s="37">
        <f t="shared" si="40"/>
        <v>140.88475569030268</v>
      </c>
      <c r="J197" s="40">
        <f t="shared" si="35"/>
        <v>-189.7778580649337</v>
      </c>
      <c r="K197" s="37">
        <f t="shared" si="41"/>
        <v>-48.893102374631013</v>
      </c>
      <c r="L197" s="37">
        <f t="shared" si="42"/>
        <v>689208.22483696067</v>
      </c>
      <c r="M197" s="37">
        <f t="shared" si="43"/>
        <v>-239185.05681669491</v>
      </c>
      <c r="N197" s="41">
        <f>'jan-apr'!M197</f>
        <v>186800.17335622388</v>
      </c>
      <c r="O197" s="41">
        <f t="shared" si="44"/>
        <v>-425985.23017291876</v>
      </c>
      <c r="P197" s="4"/>
      <c r="Q197" s="4"/>
      <c r="R197" s="4"/>
    </row>
    <row r="198" spans="1:18" s="34" customFormat="1" x14ac:dyDescent="0.2">
      <c r="A198" s="33">
        <v>1144</v>
      </c>
      <c r="B198" s="34" t="s">
        <v>252</v>
      </c>
      <c r="C198" s="36">
        <v>7299</v>
      </c>
      <c r="D198" s="36">
        <v>534</v>
      </c>
      <c r="E198" s="37">
        <f t="shared" si="36"/>
        <v>13668.539325842698</v>
      </c>
      <c r="F198" s="38">
        <f t="shared" si="37"/>
        <v>0.95144777940462311</v>
      </c>
      <c r="G198" s="39">
        <f t="shared" si="38"/>
        <v>418.50196149294243</v>
      </c>
      <c r="H198" s="39">
        <f t="shared" si="39"/>
        <v>0</v>
      </c>
      <c r="I198" s="37">
        <f t="shared" si="40"/>
        <v>418.50196149294243</v>
      </c>
      <c r="J198" s="40">
        <f t="shared" si="35"/>
        <v>-189.7778580649337</v>
      </c>
      <c r="K198" s="37">
        <f t="shared" si="41"/>
        <v>228.72410342800873</v>
      </c>
      <c r="L198" s="37">
        <f t="shared" si="42"/>
        <v>223480.04743723126</v>
      </c>
      <c r="M198" s="37">
        <f t="shared" si="43"/>
        <v>122138.67123055666</v>
      </c>
      <c r="N198" s="41">
        <f>'jan-apr'!M198</f>
        <v>419763.23294727824</v>
      </c>
      <c r="O198" s="41">
        <f t="shared" si="44"/>
        <v>-297624.56171672157</v>
      </c>
      <c r="P198" s="4"/>
      <c r="Q198" s="4"/>
      <c r="R198" s="4"/>
    </row>
    <row r="199" spans="1:18" s="34" customFormat="1" x14ac:dyDescent="0.2">
      <c r="A199" s="33">
        <v>1145</v>
      </c>
      <c r="B199" s="34" t="s">
        <v>253</v>
      </c>
      <c r="C199" s="36">
        <v>10460</v>
      </c>
      <c r="D199" s="36">
        <v>855</v>
      </c>
      <c r="E199" s="37">
        <f t="shared" si="36"/>
        <v>12233.91812865497</v>
      </c>
      <c r="F199" s="38">
        <f t="shared" si="37"/>
        <v>0.85158581758033636</v>
      </c>
      <c r="G199" s="39">
        <f t="shared" si="38"/>
        <v>1279.2746798055789</v>
      </c>
      <c r="H199" s="39">
        <f t="shared" si="39"/>
        <v>243.43207239500506</v>
      </c>
      <c r="I199" s="37">
        <f t="shared" si="40"/>
        <v>1522.7067522005839</v>
      </c>
      <c r="J199" s="40">
        <f t="shared" si="35"/>
        <v>-189.7778580649337</v>
      </c>
      <c r="K199" s="37">
        <f t="shared" si="41"/>
        <v>1332.9288941356501</v>
      </c>
      <c r="L199" s="37">
        <f t="shared" si="42"/>
        <v>1301914.2731314993</v>
      </c>
      <c r="M199" s="37">
        <f t="shared" si="43"/>
        <v>1139654.2044859808</v>
      </c>
      <c r="N199" s="41">
        <f>'jan-apr'!M199</f>
        <v>525702.08646052901</v>
      </c>
      <c r="O199" s="41">
        <f t="shared" si="44"/>
        <v>613952.11802545178</v>
      </c>
      <c r="P199" s="4"/>
      <c r="Q199" s="4"/>
      <c r="R199" s="4"/>
    </row>
    <row r="200" spans="1:18" s="34" customFormat="1" x14ac:dyDescent="0.2">
      <c r="A200" s="33">
        <v>1146</v>
      </c>
      <c r="B200" s="34" t="s">
        <v>254</v>
      </c>
      <c r="C200" s="36">
        <v>132614</v>
      </c>
      <c r="D200" s="36">
        <v>11041</v>
      </c>
      <c r="E200" s="37">
        <f t="shared" si="36"/>
        <v>12011.049723756905</v>
      </c>
      <c r="F200" s="38">
        <f t="shared" si="37"/>
        <v>0.83607226167763637</v>
      </c>
      <c r="G200" s="39">
        <f t="shared" si="38"/>
        <v>1412.9957227444177</v>
      </c>
      <c r="H200" s="39">
        <f t="shared" si="39"/>
        <v>321.43601410932774</v>
      </c>
      <c r="I200" s="37">
        <f t="shared" si="40"/>
        <v>1734.4317368537454</v>
      </c>
      <c r="J200" s="40">
        <f t="shared" si="35"/>
        <v>-189.7778580649337</v>
      </c>
      <c r="K200" s="37">
        <f t="shared" si="41"/>
        <v>1544.6538787888117</v>
      </c>
      <c r="L200" s="37">
        <f t="shared" si="42"/>
        <v>19149860.806602202</v>
      </c>
      <c r="M200" s="37">
        <f t="shared" si="43"/>
        <v>17054523.47570727</v>
      </c>
      <c r="N200" s="41">
        <f>'jan-apr'!M200</f>
        <v>9572231.0954511184</v>
      </c>
      <c r="O200" s="41">
        <f t="shared" si="44"/>
        <v>7482292.3802561518</v>
      </c>
      <c r="P200" s="4"/>
      <c r="Q200" s="4"/>
      <c r="R200" s="4"/>
    </row>
    <row r="201" spans="1:18" s="34" customFormat="1" x14ac:dyDescent="0.2">
      <c r="A201" s="33">
        <v>1149</v>
      </c>
      <c r="B201" s="34" t="s">
        <v>255</v>
      </c>
      <c r="C201" s="36">
        <v>506161</v>
      </c>
      <c r="D201" s="36">
        <v>42229</v>
      </c>
      <c r="E201" s="37">
        <f t="shared" si="36"/>
        <v>11986.099599801084</v>
      </c>
      <c r="F201" s="38">
        <f t="shared" si="37"/>
        <v>0.83433551867476452</v>
      </c>
      <c r="G201" s="39">
        <f t="shared" si="38"/>
        <v>1427.9657971179106</v>
      </c>
      <c r="H201" s="39">
        <f t="shared" si="39"/>
        <v>330.16855749386519</v>
      </c>
      <c r="I201" s="37">
        <f t="shared" si="40"/>
        <v>1758.1343546117757</v>
      </c>
      <c r="J201" s="40">
        <f t="shared" ref="J201:J264" si="45">I$437</f>
        <v>-189.7778580649337</v>
      </c>
      <c r="K201" s="37">
        <f t="shared" si="41"/>
        <v>1568.356496546842</v>
      </c>
      <c r="L201" s="37">
        <f t="shared" si="42"/>
        <v>74244255.660900682</v>
      </c>
      <c r="M201" s="37">
        <f t="shared" si="43"/>
        <v>66230126.492676593</v>
      </c>
      <c r="N201" s="41">
        <f>'jan-apr'!M201</f>
        <v>39473477.554551706</v>
      </c>
      <c r="O201" s="41">
        <f t="shared" si="44"/>
        <v>26756648.938124888</v>
      </c>
      <c r="P201" s="4"/>
      <c r="Q201" s="4"/>
      <c r="R201" s="4"/>
    </row>
    <row r="202" spans="1:18" s="34" customFormat="1" x14ac:dyDescent="0.2">
      <c r="A202" s="33">
        <v>1151</v>
      </c>
      <c r="B202" s="34" t="s">
        <v>256</v>
      </c>
      <c r="C202" s="36">
        <v>2307</v>
      </c>
      <c r="D202" s="36">
        <v>201</v>
      </c>
      <c r="E202" s="37">
        <f t="shared" si="36"/>
        <v>11477.611940298508</v>
      </c>
      <c r="F202" s="38">
        <f t="shared" si="37"/>
        <v>0.79894040856422954</v>
      </c>
      <c r="G202" s="39">
        <f t="shared" si="38"/>
        <v>1733.0583928194562</v>
      </c>
      <c r="H202" s="39">
        <f t="shared" si="39"/>
        <v>508.13923831976689</v>
      </c>
      <c r="I202" s="37">
        <f t="shared" si="40"/>
        <v>2241.1976311392232</v>
      </c>
      <c r="J202" s="40">
        <f t="shared" si="45"/>
        <v>-189.7778580649337</v>
      </c>
      <c r="K202" s="37">
        <f t="shared" si="41"/>
        <v>2051.4197730742894</v>
      </c>
      <c r="L202" s="37">
        <f t="shared" si="42"/>
        <v>450480.72385898384</v>
      </c>
      <c r="M202" s="37">
        <f t="shared" si="43"/>
        <v>412335.37438793218</v>
      </c>
      <c r="N202" s="41">
        <f>'jan-apr'!M202</f>
        <v>-23151.628200204235</v>
      </c>
      <c r="O202" s="41">
        <f t="shared" si="44"/>
        <v>435487.00258813641</v>
      </c>
      <c r="P202" s="4"/>
      <c r="Q202" s="4"/>
      <c r="R202" s="4"/>
    </row>
    <row r="203" spans="1:18" s="34" customFormat="1" x14ac:dyDescent="0.2">
      <c r="A203" s="33">
        <v>1160</v>
      </c>
      <c r="B203" s="34" t="s">
        <v>257</v>
      </c>
      <c r="C203" s="36">
        <v>140567</v>
      </c>
      <c r="D203" s="36">
        <v>8828</v>
      </c>
      <c r="E203" s="37">
        <f t="shared" si="36"/>
        <v>15922.859084730404</v>
      </c>
      <c r="F203" s="38">
        <f t="shared" si="37"/>
        <v>1.1083678041073679</v>
      </c>
      <c r="G203" s="39">
        <f t="shared" si="38"/>
        <v>-934.08989383968139</v>
      </c>
      <c r="H203" s="39">
        <f t="shared" si="39"/>
        <v>0</v>
      </c>
      <c r="I203" s="37">
        <f t="shared" si="40"/>
        <v>-934.08989383968139</v>
      </c>
      <c r="J203" s="40">
        <f t="shared" si="45"/>
        <v>-189.7778580649337</v>
      </c>
      <c r="K203" s="37">
        <f t="shared" si="41"/>
        <v>-1123.867751904615</v>
      </c>
      <c r="L203" s="37">
        <f t="shared" si="42"/>
        <v>-8246145.582816707</v>
      </c>
      <c r="M203" s="37">
        <f t="shared" si="43"/>
        <v>-9921504.5138139408</v>
      </c>
      <c r="N203" s="41">
        <f>'jan-apr'!M203</f>
        <v>-10263774.993788071</v>
      </c>
      <c r="O203" s="41">
        <f t="shared" si="44"/>
        <v>342270.47997413017</v>
      </c>
      <c r="P203" s="4"/>
      <c r="Q203" s="4"/>
      <c r="R203" s="4"/>
    </row>
    <row r="204" spans="1:18" s="34" customFormat="1" x14ac:dyDescent="0.2">
      <c r="A204" s="33">
        <v>1201</v>
      </c>
      <c r="B204" s="34" t="s">
        <v>258</v>
      </c>
      <c r="C204" s="36">
        <v>4215310</v>
      </c>
      <c r="D204" s="36">
        <v>278556</v>
      </c>
      <c r="E204" s="37">
        <f t="shared" si="36"/>
        <v>15132.720171168454</v>
      </c>
      <c r="F204" s="38">
        <f t="shared" si="37"/>
        <v>1.0533673467206492</v>
      </c>
      <c r="G204" s="39">
        <f t="shared" si="38"/>
        <v>-460.00654570251135</v>
      </c>
      <c r="H204" s="39">
        <f t="shared" si="39"/>
        <v>0</v>
      </c>
      <c r="I204" s="37">
        <f t="shared" si="40"/>
        <v>-460.00654570251135</v>
      </c>
      <c r="J204" s="40">
        <f t="shared" si="45"/>
        <v>-189.7778580649337</v>
      </c>
      <c r="K204" s="37">
        <f t="shared" si="41"/>
        <v>-649.78440376744504</v>
      </c>
      <c r="L204" s="37">
        <f t="shared" si="42"/>
        <v>-128137583.34470876</v>
      </c>
      <c r="M204" s="37">
        <f t="shared" si="43"/>
        <v>-181001344.37584442</v>
      </c>
      <c r="N204" s="41">
        <f>'jan-apr'!M204</f>
        <v>-84208250.472318634</v>
      </c>
      <c r="O204" s="41">
        <f t="shared" si="44"/>
        <v>-96793093.903525785</v>
      </c>
      <c r="P204" s="4"/>
      <c r="Q204" s="4"/>
      <c r="R204" s="4"/>
    </row>
    <row r="205" spans="1:18" s="34" customFormat="1" x14ac:dyDescent="0.2">
      <c r="A205" s="33">
        <v>1211</v>
      </c>
      <c r="B205" s="34" t="s">
        <v>259</v>
      </c>
      <c r="C205" s="36">
        <v>50618</v>
      </c>
      <c r="D205" s="36">
        <v>4135</v>
      </c>
      <c r="E205" s="37">
        <f t="shared" si="36"/>
        <v>12241.354292623942</v>
      </c>
      <c r="F205" s="38">
        <f t="shared" si="37"/>
        <v>0.85210343848531422</v>
      </c>
      <c r="G205" s="39">
        <f t="shared" si="38"/>
        <v>1274.8129814241954</v>
      </c>
      <c r="H205" s="39">
        <f t="shared" si="39"/>
        <v>240.82941500586475</v>
      </c>
      <c r="I205" s="37">
        <f t="shared" si="40"/>
        <v>1515.6423964300602</v>
      </c>
      <c r="J205" s="40">
        <f t="shared" si="45"/>
        <v>-189.7778580649337</v>
      </c>
      <c r="K205" s="37">
        <f t="shared" si="41"/>
        <v>1325.8645383651265</v>
      </c>
      <c r="L205" s="37">
        <f t="shared" si="42"/>
        <v>6267181.3092382988</v>
      </c>
      <c r="M205" s="37">
        <f t="shared" si="43"/>
        <v>5482449.8661397975</v>
      </c>
      <c r="N205" s="41">
        <f>'jan-apr'!M205</f>
        <v>2780613.8918295777</v>
      </c>
      <c r="O205" s="41">
        <f t="shared" si="44"/>
        <v>2701835.9743102198</v>
      </c>
      <c r="P205" s="4"/>
      <c r="Q205" s="4"/>
      <c r="R205" s="4"/>
    </row>
    <row r="206" spans="1:18" s="34" customFormat="1" x14ac:dyDescent="0.2">
      <c r="A206" s="33">
        <v>1216</v>
      </c>
      <c r="B206" s="34" t="s">
        <v>260</v>
      </c>
      <c r="C206" s="36">
        <v>89396</v>
      </c>
      <c r="D206" s="36">
        <v>5656</v>
      </c>
      <c r="E206" s="37">
        <f t="shared" si="36"/>
        <v>15805.516265912305</v>
      </c>
      <c r="F206" s="38">
        <f t="shared" si="37"/>
        <v>1.1001997356889324</v>
      </c>
      <c r="G206" s="39">
        <f t="shared" si="38"/>
        <v>-863.68420254882221</v>
      </c>
      <c r="H206" s="39">
        <f t="shared" si="39"/>
        <v>0</v>
      </c>
      <c r="I206" s="37">
        <f t="shared" si="40"/>
        <v>-863.68420254882221</v>
      </c>
      <c r="J206" s="40">
        <f t="shared" si="45"/>
        <v>-189.7778580649337</v>
      </c>
      <c r="K206" s="37">
        <f t="shared" si="41"/>
        <v>-1053.462060613756</v>
      </c>
      <c r="L206" s="37">
        <f t="shared" si="42"/>
        <v>-4884997.8496161383</v>
      </c>
      <c r="M206" s="37">
        <f t="shared" si="43"/>
        <v>-5958381.4148314036</v>
      </c>
      <c r="N206" s="41">
        <f>'jan-apr'!M206</f>
        <v>-9470864.7218923103</v>
      </c>
      <c r="O206" s="41">
        <f t="shared" si="44"/>
        <v>3512483.3070609067</v>
      </c>
      <c r="P206" s="4"/>
      <c r="Q206" s="4"/>
      <c r="R206" s="4"/>
    </row>
    <row r="207" spans="1:18" s="34" customFormat="1" x14ac:dyDescent="0.2">
      <c r="A207" s="33">
        <v>1219</v>
      </c>
      <c r="B207" s="34" t="s">
        <v>261</v>
      </c>
      <c r="C207" s="36">
        <v>151378</v>
      </c>
      <c r="D207" s="36">
        <v>11806</v>
      </c>
      <c r="E207" s="37">
        <f t="shared" si="36"/>
        <v>12822.124343554126</v>
      </c>
      <c r="F207" s="38">
        <f t="shared" si="37"/>
        <v>0.89253002410134274</v>
      </c>
      <c r="G207" s="39">
        <f t="shared" si="38"/>
        <v>926.35095086608555</v>
      </c>
      <c r="H207" s="39">
        <f t="shared" si="39"/>
        <v>37.55989718030068</v>
      </c>
      <c r="I207" s="37">
        <f t="shared" si="40"/>
        <v>963.91084804638626</v>
      </c>
      <c r="J207" s="40">
        <f t="shared" si="45"/>
        <v>-189.7778580649337</v>
      </c>
      <c r="K207" s="37">
        <f t="shared" si="41"/>
        <v>774.13298998145251</v>
      </c>
      <c r="L207" s="37">
        <f t="shared" si="42"/>
        <v>11379931.472035637</v>
      </c>
      <c r="M207" s="37">
        <f t="shared" si="43"/>
        <v>9139414.079721028</v>
      </c>
      <c r="N207" s="41">
        <f>'jan-apr'!M207</f>
        <v>4967961.5794447223</v>
      </c>
      <c r="O207" s="41">
        <f t="shared" si="44"/>
        <v>4171452.5002763057</v>
      </c>
      <c r="P207" s="4"/>
      <c r="Q207" s="4"/>
      <c r="R207" s="4"/>
    </row>
    <row r="208" spans="1:18" s="34" customFormat="1" x14ac:dyDescent="0.2">
      <c r="A208" s="33">
        <v>1221</v>
      </c>
      <c r="B208" s="34" t="s">
        <v>262</v>
      </c>
      <c r="C208" s="36">
        <v>243002</v>
      </c>
      <c r="D208" s="36">
        <v>18821</v>
      </c>
      <c r="E208" s="37">
        <f t="shared" si="36"/>
        <v>12911.216194676159</v>
      </c>
      <c r="F208" s="38">
        <f t="shared" si="37"/>
        <v>0.89873158243119589</v>
      </c>
      <c r="G208" s="39">
        <f t="shared" si="38"/>
        <v>872.89584019286553</v>
      </c>
      <c r="H208" s="39">
        <f t="shared" si="39"/>
        <v>6.3777492875889941</v>
      </c>
      <c r="I208" s="37">
        <f t="shared" si="40"/>
        <v>879.27358948045458</v>
      </c>
      <c r="J208" s="40">
        <f t="shared" si="45"/>
        <v>-189.7778580649337</v>
      </c>
      <c r="K208" s="37">
        <f t="shared" si="41"/>
        <v>689.49573141552082</v>
      </c>
      <c r="L208" s="37">
        <f t="shared" si="42"/>
        <v>16548808.227611635</v>
      </c>
      <c r="M208" s="37">
        <f t="shared" si="43"/>
        <v>12976999.160971517</v>
      </c>
      <c r="N208" s="41">
        <f>'jan-apr'!M208</f>
        <v>7279525.4012137176</v>
      </c>
      <c r="O208" s="41">
        <f t="shared" si="44"/>
        <v>5697473.7597577991</v>
      </c>
      <c r="P208" s="4"/>
      <c r="Q208" s="4"/>
      <c r="R208" s="4"/>
    </row>
    <row r="209" spans="1:18" s="34" customFormat="1" x14ac:dyDescent="0.2">
      <c r="A209" s="33">
        <v>1222</v>
      </c>
      <c r="B209" s="34" t="s">
        <v>263</v>
      </c>
      <c r="C209" s="36">
        <v>41449</v>
      </c>
      <c r="D209" s="36">
        <v>3189</v>
      </c>
      <c r="E209" s="37">
        <f t="shared" si="36"/>
        <v>12997.491376607088</v>
      </c>
      <c r="F209" s="38">
        <f t="shared" si="37"/>
        <v>0.90473707638406575</v>
      </c>
      <c r="G209" s="39">
        <f t="shared" si="38"/>
        <v>821.13073103430827</v>
      </c>
      <c r="H209" s="39">
        <f t="shared" si="39"/>
        <v>0</v>
      </c>
      <c r="I209" s="37">
        <f t="shared" si="40"/>
        <v>821.13073103430827</v>
      </c>
      <c r="J209" s="40">
        <f t="shared" si="45"/>
        <v>-189.7778580649337</v>
      </c>
      <c r="K209" s="37">
        <f t="shared" si="41"/>
        <v>631.35287296937463</v>
      </c>
      <c r="L209" s="37">
        <f t="shared" si="42"/>
        <v>2618585.9012684091</v>
      </c>
      <c r="M209" s="37">
        <f t="shared" si="43"/>
        <v>2013384.3118993356</v>
      </c>
      <c r="N209" s="41">
        <f>'jan-apr'!M209</f>
        <v>1084549.5406445228</v>
      </c>
      <c r="O209" s="41">
        <f t="shared" si="44"/>
        <v>928834.77125481283</v>
      </c>
      <c r="P209" s="4"/>
      <c r="Q209" s="4"/>
      <c r="R209" s="4"/>
    </row>
    <row r="210" spans="1:18" s="34" customFormat="1" x14ac:dyDescent="0.2">
      <c r="A210" s="33">
        <v>1223</v>
      </c>
      <c r="B210" s="34" t="s">
        <v>264</v>
      </c>
      <c r="C210" s="36">
        <v>38905</v>
      </c>
      <c r="D210" s="36">
        <v>2847</v>
      </c>
      <c r="E210" s="37">
        <f t="shared" si="36"/>
        <v>13665.261678960309</v>
      </c>
      <c r="F210" s="38">
        <f t="shared" si="37"/>
        <v>0.95121962701953067</v>
      </c>
      <c r="G210" s="39">
        <f t="shared" si="38"/>
        <v>420.46854962237558</v>
      </c>
      <c r="H210" s="39">
        <f t="shared" si="39"/>
        <v>0</v>
      </c>
      <c r="I210" s="37">
        <f t="shared" si="40"/>
        <v>420.46854962237558</v>
      </c>
      <c r="J210" s="40">
        <f t="shared" si="45"/>
        <v>-189.7778580649337</v>
      </c>
      <c r="K210" s="37">
        <f t="shared" si="41"/>
        <v>230.69069155744188</v>
      </c>
      <c r="L210" s="37">
        <f t="shared" si="42"/>
        <v>1197073.9607749032</v>
      </c>
      <c r="M210" s="37">
        <f t="shared" si="43"/>
        <v>656776.39886403701</v>
      </c>
      <c r="N210" s="41">
        <f>'jan-apr'!M210</f>
        <v>741240.37071651116</v>
      </c>
      <c r="O210" s="41">
        <f t="shared" si="44"/>
        <v>-84463.971852474147</v>
      </c>
      <c r="P210" s="4"/>
      <c r="Q210" s="4"/>
      <c r="R210" s="4"/>
    </row>
    <row r="211" spans="1:18" s="34" customFormat="1" x14ac:dyDescent="0.2">
      <c r="A211" s="33">
        <v>1224</v>
      </c>
      <c r="B211" s="34" t="s">
        <v>265</v>
      </c>
      <c r="C211" s="36">
        <v>172288</v>
      </c>
      <c r="D211" s="36">
        <v>13241</v>
      </c>
      <c r="E211" s="37">
        <f t="shared" si="36"/>
        <v>13011.706064496639</v>
      </c>
      <c r="F211" s="38">
        <f t="shared" si="37"/>
        <v>0.90572654079610226</v>
      </c>
      <c r="G211" s="39">
        <f t="shared" si="38"/>
        <v>812.60191830057772</v>
      </c>
      <c r="H211" s="39">
        <f t="shared" si="39"/>
        <v>0</v>
      </c>
      <c r="I211" s="37">
        <f t="shared" si="40"/>
        <v>812.60191830057772</v>
      </c>
      <c r="J211" s="40">
        <f t="shared" si="45"/>
        <v>-189.7778580649337</v>
      </c>
      <c r="K211" s="37">
        <f t="shared" si="41"/>
        <v>622.82406023564408</v>
      </c>
      <c r="L211" s="37">
        <f t="shared" si="42"/>
        <v>10759662.00021795</v>
      </c>
      <c r="M211" s="37">
        <f t="shared" si="43"/>
        <v>8246813.3815801637</v>
      </c>
      <c r="N211" s="41">
        <f>'jan-apr'!M211</f>
        <v>-53718.9502432972</v>
      </c>
      <c r="O211" s="41">
        <f t="shared" si="44"/>
        <v>8300532.3318234608</v>
      </c>
      <c r="P211" s="4"/>
      <c r="Q211" s="4"/>
      <c r="R211" s="4"/>
    </row>
    <row r="212" spans="1:18" s="34" customFormat="1" x14ac:dyDescent="0.2">
      <c r="A212" s="33">
        <v>1227</v>
      </c>
      <c r="B212" s="34" t="s">
        <v>266</v>
      </c>
      <c r="C212" s="36">
        <v>14804</v>
      </c>
      <c r="D212" s="36">
        <v>1108</v>
      </c>
      <c r="E212" s="37">
        <f t="shared" si="36"/>
        <v>13361.010830324909</v>
      </c>
      <c r="F212" s="38">
        <f t="shared" si="37"/>
        <v>0.93004115378144192</v>
      </c>
      <c r="G212" s="39">
        <f t="shared" si="38"/>
        <v>603.01905880361551</v>
      </c>
      <c r="H212" s="39">
        <f t="shared" si="39"/>
        <v>0</v>
      </c>
      <c r="I212" s="37">
        <f t="shared" si="40"/>
        <v>603.01905880361551</v>
      </c>
      <c r="J212" s="40">
        <f t="shared" si="45"/>
        <v>-189.7778580649337</v>
      </c>
      <c r="K212" s="37">
        <f t="shared" si="41"/>
        <v>413.24120073868181</v>
      </c>
      <c r="L212" s="37">
        <f t="shared" si="42"/>
        <v>668145.11715440603</v>
      </c>
      <c r="M212" s="37">
        <f t="shared" si="43"/>
        <v>457871.25041845947</v>
      </c>
      <c r="N212" s="41">
        <f>'jan-apr'!M212</f>
        <v>-554842.80619813967</v>
      </c>
      <c r="O212" s="41">
        <f t="shared" si="44"/>
        <v>1012714.0566165992</v>
      </c>
      <c r="P212" s="4"/>
      <c r="Q212" s="4"/>
      <c r="R212" s="4"/>
    </row>
    <row r="213" spans="1:18" s="34" customFormat="1" x14ac:dyDescent="0.2">
      <c r="A213" s="33">
        <v>1228</v>
      </c>
      <c r="B213" s="34" t="s">
        <v>267</v>
      </c>
      <c r="C213" s="36">
        <v>116856</v>
      </c>
      <c r="D213" s="36">
        <v>7025</v>
      </c>
      <c r="E213" s="37">
        <f t="shared" si="36"/>
        <v>16634.306049822066</v>
      </c>
      <c r="F213" s="38">
        <f t="shared" si="37"/>
        <v>1.1578906257464596</v>
      </c>
      <c r="G213" s="39">
        <f t="shared" si="38"/>
        <v>-1360.9580728946785</v>
      </c>
      <c r="H213" s="39">
        <f t="shared" si="39"/>
        <v>0</v>
      </c>
      <c r="I213" s="37">
        <f t="shared" si="40"/>
        <v>-1360.9580728946785</v>
      </c>
      <c r="J213" s="40">
        <f t="shared" si="45"/>
        <v>-189.7778580649337</v>
      </c>
      <c r="K213" s="37">
        <f t="shared" si="41"/>
        <v>-1550.7359309596122</v>
      </c>
      <c r="L213" s="37">
        <f t="shared" si="42"/>
        <v>-9560730.4620851167</v>
      </c>
      <c r="M213" s="37">
        <f t="shared" si="43"/>
        <v>-10893919.914991276</v>
      </c>
      <c r="N213" s="41">
        <f>'jan-apr'!M213</f>
        <v>-15189871.582619073</v>
      </c>
      <c r="O213" s="41">
        <f t="shared" si="44"/>
        <v>4295951.6676277965</v>
      </c>
      <c r="P213" s="4"/>
      <c r="Q213" s="4"/>
      <c r="R213" s="4"/>
    </row>
    <row r="214" spans="1:18" s="34" customFormat="1" x14ac:dyDescent="0.2">
      <c r="A214" s="33">
        <v>1231</v>
      </c>
      <c r="B214" s="34" t="s">
        <v>268</v>
      </c>
      <c r="C214" s="36">
        <v>41001</v>
      </c>
      <c r="D214" s="36">
        <v>3377</v>
      </c>
      <c r="E214" s="37">
        <f t="shared" si="36"/>
        <v>12141.249629848979</v>
      </c>
      <c r="F214" s="38">
        <f t="shared" si="37"/>
        <v>0.84513529384053765</v>
      </c>
      <c r="G214" s="39">
        <f t="shared" si="38"/>
        <v>1334.8757790891736</v>
      </c>
      <c r="H214" s="39">
        <f t="shared" si="39"/>
        <v>275.86604697710209</v>
      </c>
      <c r="I214" s="37">
        <f t="shared" si="40"/>
        <v>1610.7418260662757</v>
      </c>
      <c r="J214" s="40">
        <f t="shared" si="45"/>
        <v>-189.7778580649337</v>
      </c>
      <c r="K214" s="37">
        <f t="shared" si="41"/>
        <v>1420.963968001342</v>
      </c>
      <c r="L214" s="37">
        <f t="shared" si="42"/>
        <v>5439475.1466258131</v>
      </c>
      <c r="M214" s="37">
        <f t="shared" si="43"/>
        <v>4798595.3199405316</v>
      </c>
      <c r="N214" s="41">
        <f>'jan-apr'!M214</f>
        <v>1167163.9381488089</v>
      </c>
      <c r="O214" s="41">
        <f t="shared" si="44"/>
        <v>3631431.381791723</v>
      </c>
      <c r="P214" s="4"/>
      <c r="Q214" s="4"/>
      <c r="R214" s="4"/>
    </row>
    <row r="215" spans="1:18" s="34" customFormat="1" x14ac:dyDescent="0.2">
      <c r="A215" s="33">
        <v>1232</v>
      </c>
      <c r="B215" s="34" t="s">
        <v>269</v>
      </c>
      <c r="C215" s="36">
        <v>34136</v>
      </c>
      <c r="D215" s="36">
        <v>921</v>
      </c>
      <c r="E215" s="37">
        <f t="shared" si="36"/>
        <v>37064.060803474487</v>
      </c>
      <c r="F215" s="38">
        <f t="shared" si="37"/>
        <v>2.5799770923956862</v>
      </c>
      <c r="G215" s="39">
        <f t="shared" si="38"/>
        <v>-13618.810925086131</v>
      </c>
      <c r="H215" s="39">
        <f t="shared" si="39"/>
        <v>0</v>
      </c>
      <c r="I215" s="37">
        <f t="shared" si="40"/>
        <v>-13618.810925086131</v>
      </c>
      <c r="J215" s="40">
        <f t="shared" si="45"/>
        <v>-189.7778580649337</v>
      </c>
      <c r="K215" s="37">
        <f t="shared" si="41"/>
        <v>-13808.588783151064</v>
      </c>
      <c r="L215" s="37">
        <f t="shared" si="42"/>
        <v>-12542924.862004327</v>
      </c>
      <c r="M215" s="37">
        <f t="shared" si="43"/>
        <v>-12717710.269282131</v>
      </c>
      <c r="N215" s="41">
        <f>'jan-apr'!M215</f>
        <v>-12711500.744141232</v>
      </c>
      <c r="O215" s="41">
        <f t="shared" si="44"/>
        <v>-6209.5251408983022</v>
      </c>
      <c r="P215" s="4"/>
      <c r="Q215" s="4"/>
      <c r="R215" s="4"/>
    </row>
    <row r="216" spans="1:18" s="34" customFormat="1" x14ac:dyDescent="0.2">
      <c r="A216" s="33">
        <v>1233</v>
      </c>
      <c r="B216" s="34" t="s">
        <v>270</v>
      </c>
      <c r="C216" s="36">
        <v>21474</v>
      </c>
      <c r="D216" s="36">
        <v>1131</v>
      </c>
      <c r="E216" s="37">
        <f t="shared" si="36"/>
        <v>18986.737400530503</v>
      </c>
      <c r="F216" s="38">
        <f t="shared" si="37"/>
        <v>1.3216400602307745</v>
      </c>
      <c r="G216" s="39">
        <f t="shared" si="38"/>
        <v>-2772.4168833197405</v>
      </c>
      <c r="H216" s="39">
        <f t="shared" si="39"/>
        <v>0</v>
      </c>
      <c r="I216" s="37">
        <f t="shared" si="40"/>
        <v>-2772.4168833197405</v>
      </c>
      <c r="J216" s="40">
        <f t="shared" si="45"/>
        <v>-189.7778580649337</v>
      </c>
      <c r="K216" s="37">
        <f t="shared" si="41"/>
        <v>-2962.1947413846742</v>
      </c>
      <c r="L216" s="37">
        <f t="shared" si="42"/>
        <v>-3135603.4950346267</v>
      </c>
      <c r="M216" s="37">
        <f t="shared" si="43"/>
        <v>-3350242.2525060666</v>
      </c>
      <c r="N216" s="41">
        <f>'jan-apr'!M216</f>
        <v>-4409444.2362907007</v>
      </c>
      <c r="O216" s="41">
        <f t="shared" si="44"/>
        <v>1059201.9837846342</v>
      </c>
      <c r="P216" s="4"/>
      <c r="Q216" s="4"/>
      <c r="R216" s="4"/>
    </row>
    <row r="217" spans="1:18" s="34" customFormat="1" x14ac:dyDescent="0.2">
      <c r="A217" s="33">
        <v>1234</v>
      </c>
      <c r="B217" s="34" t="s">
        <v>271</v>
      </c>
      <c r="C217" s="36">
        <v>10389</v>
      </c>
      <c r="D217" s="36">
        <v>933</v>
      </c>
      <c r="E217" s="37">
        <f t="shared" si="36"/>
        <v>11135.048231511255</v>
      </c>
      <c r="F217" s="38">
        <f t="shared" si="37"/>
        <v>0.77509503106920963</v>
      </c>
      <c r="G217" s="39">
        <f t="shared" si="38"/>
        <v>1938.5966180918078</v>
      </c>
      <c r="H217" s="39">
        <f t="shared" si="39"/>
        <v>628.03653639530535</v>
      </c>
      <c r="I217" s="37">
        <f t="shared" si="40"/>
        <v>2566.6331544871132</v>
      </c>
      <c r="J217" s="40">
        <f t="shared" si="45"/>
        <v>-189.7778580649337</v>
      </c>
      <c r="K217" s="37">
        <f t="shared" si="41"/>
        <v>2376.8552964221794</v>
      </c>
      <c r="L217" s="37">
        <f t="shared" si="42"/>
        <v>2394668.7331364765</v>
      </c>
      <c r="M217" s="37">
        <f t="shared" si="43"/>
        <v>2217605.9915618934</v>
      </c>
      <c r="N217" s="41">
        <f>'jan-apr'!M217</f>
        <v>1261120.8732955249</v>
      </c>
      <c r="O217" s="41">
        <f t="shared" si="44"/>
        <v>956485.11826636852</v>
      </c>
      <c r="P217" s="4"/>
      <c r="Q217" s="4"/>
      <c r="R217" s="4"/>
    </row>
    <row r="218" spans="1:18" s="34" customFormat="1" x14ac:dyDescent="0.2">
      <c r="A218" s="33">
        <v>1235</v>
      </c>
      <c r="B218" s="34" t="s">
        <v>272</v>
      </c>
      <c r="C218" s="36">
        <v>185880</v>
      </c>
      <c r="D218" s="36">
        <v>14514</v>
      </c>
      <c r="E218" s="37">
        <f t="shared" si="36"/>
        <v>12806.945018602728</v>
      </c>
      <c r="F218" s="38">
        <f t="shared" si="37"/>
        <v>0.89147341266148228</v>
      </c>
      <c r="G218" s="39">
        <f t="shared" si="38"/>
        <v>935.45854583692415</v>
      </c>
      <c r="H218" s="39">
        <f t="shared" si="39"/>
        <v>42.872660913289835</v>
      </c>
      <c r="I218" s="37">
        <f t="shared" si="40"/>
        <v>978.33120675021394</v>
      </c>
      <c r="J218" s="40">
        <f t="shared" si="45"/>
        <v>-189.7778580649337</v>
      </c>
      <c r="K218" s="37">
        <f t="shared" si="41"/>
        <v>788.5533486852803</v>
      </c>
      <c r="L218" s="37">
        <f t="shared" si="42"/>
        <v>14199499.134772604</v>
      </c>
      <c r="M218" s="37">
        <f t="shared" si="43"/>
        <v>11445063.302818159</v>
      </c>
      <c r="N218" s="41">
        <f>'jan-apr'!M218</f>
        <v>4355254.0711554075</v>
      </c>
      <c r="O218" s="41">
        <f t="shared" si="44"/>
        <v>7089809.2316627512</v>
      </c>
      <c r="P218" s="4"/>
      <c r="Q218" s="4"/>
      <c r="R218" s="4"/>
    </row>
    <row r="219" spans="1:18" s="34" customFormat="1" x14ac:dyDescent="0.2">
      <c r="A219" s="33">
        <v>1238</v>
      </c>
      <c r="B219" s="34" t="s">
        <v>273</v>
      </c>
      <c r="C219" s="36">
        <v>102519</v>
      </c>
      <c r="D219" s="36">
        <v>8423</v>
      </c>
      <c r="E219" s="37">
        <f t="shared" si="36"/>
        <v>12171.316633028611</v>
      </c>
      <c r="F219" s="38">
        <f t="shared" si="37"/>
        <v>0.84722821560245021</v>
      </c>
      <c r="G219" s="39">
        <f t="shared" si="38"/>
        <v>1316.8355771813942</v>
      </c>
      <c r="H219" s="39">
        <f t="shared" si="39"/>
        <v>265.34259586423065</v>
      </c>
      <c r="I219" s="37">
        <f t="shared" si="40"/>
        <v>1582.1781730456248</v>
      </c>
      <c r="J219" s="40">
        <f t="shared" si="45"/>
        <v>-189.7778580649337</v>
      </c>
      <c r="K219" s="37">
        <f t="shared" si="41"/>
        <v>1392.4003149806911</v>
      </c>
      <c r="L219" s="37">
        <f t="shared" si="42"/>
        <v>13326686.751563298</v>
      </c>
      <c r="M219" s="37">
        <f t="shared" si="43"/>
        <v>11728187.853082361</v>
      </c>
      <c r="N219" s="41">
        <f>'jan-apr'!M219</f>
        <v>5424660.7886047242</v>
      </c>
      <c r="O219" s="41">
        <f t="shared" si="44"/>
        <v>6303527.0644776365</v>
      </c>
      <c r="P219" s="4"/>
      <c r="Q219" s="4"/>
      <c r="R219" s="4"/>
    </row>
    <row r="220" spans="1:18" s="34" customFormat="1" x14ac:dyDescent="0.2">
      <c r="A220" s="33">
        <v>1241</v>
      </c>
      <c r="B220" s="34" t="s">
        <v>274</v>
      </c>
      <c r="C220" s="36">
        <v>51003</v>
      </c>
      <c r="D220" s="36">
        <v>3895</v>
      </c>
      <c r="E220" s="37">
        <f t="shared" si="36"/>
        <v>13094.480102695763</v>
      </c>
      <c r="F220" s="38">
        <f t="shared" si="37"/>
        <v>0.91148832506283883</v>
      </c>
      <c r="G220" s="39">
        <f t="shared" si="38"/>
        <v>762.93749538110308</v>
      </c>
      <c r="H220" s="39">
        <f t="shared" si="39"/>
        <v>0</v>
      </c>
      <c r="I220" s="37">
        <f t="shared" si="40"/>
        <v>762.93749538110308</v>
      </c>
      <c r="J220" s="40">
        <f t="shared" si="45"/>
        <v>-189.7778580649337</v>
      </c>
      <c r="K220" s="37">
        <f t="shared" si="41"/>
        <v>573.15963731616944</v>
      </c>
      <c r="L220" s="37">
        <f t="shared" si="42"/>
        <v>2971641.5445093964</v>
      </c>
      <c r="M220" s="37">
        <f t="shared" si="43"/>
        <v>2232456.7873464799</v>
      </c>
      <c r="N220" s="41">
        <f>'jan-apr'!M220</f>
        <v>1933798.393875744</v>
      </c>
      <c r="O220" s="41">
        <f t="shared" si="44"/>
        <v>298658.39347073599</v>
      </c>
      <c r="P220" s="4"/>
      <c r="Q220" s="4"/>
      <c r="R220" s="4"/>
    </row>
    <row r="221" spans="1:18" s="34" customFormat="1" x14ac:dyDescent="0.2">
      <c r="A221" s="33">
        <v>1242</v>
      </c>
      <c r="B221" s="34" t="s">
        <v>275</v>
      </c>
      <c r="C221" s="36">
        <v>34260</v>
      </c>
      <c r="D221" s="36">
        <v>2488</v>
      </c>
      <c r="E221" s="37">
        <f t="shared" si="36"/>
        <v>13770.096463022508</v>
      </c>
      <c r="F221" s="38">
        <f t="shared" si="37"/>
        <v>0.9585170287478747</v>
      </c>
      <c r="G221" s="39">
        <f t="shared" si="38"/>
        <v>357.56767918505608</v>
      </c>
      <c r="H221" s="39">
        <f t="shared" si="39"/>
        <v>0</v>
      </c>
      <c r="I221" s="37">
        <f t="shared" si="40"/>
        <v>357.56767918505608</v>
      </c>
      <c r="J221" s="40">
        <f t="shared" si="45"/>
        <v>-189.7778580649337</v>
      </c>
      <c r="K221" s="37">
        <f t="shared" si="41"/>
        <v>167.78982112012238</v>
      </c>
      <c r="L221" s="37">
        <f t="shared" si="42"/>
        <v>889628.38581241947</v>
      </c>
      <c r="M221" s="37">
        <f t="shared" si="43"/>
        <v>417461.07494686451</v>
      </c>
      <c r="N221" s="41">
        <f>'jan-apr'!M221</f>
        <v>-460128.61175177991</v>
      </c>
      <c r="O221" s="41">
        <f t="shared" si="44"/>
        <v>877589.68669864442</v>
      </c>
      <c r="P221" s="4"/>
      <c r="Q221" s="4"/>
      <c r="R221" s="4"/>
    </row>
    <row r="222" spans="1:18" s="34" customFormat="1" x14ac:dyDescent="0.2">
      <c r="A222" s="33">
        <v>1243</v>
      </c>
      <c r="B222" s="34" t="s">
        <v>125</v>
      </c>
      <c r="C222" s="36">
        <v>258551</v>
      </c>
      <c r="D222" s="36">
        <v>20152</v>
      </c>
      <c r="E222" s="37">
        <f t="shared" si="36"/>
        <v>12830.041683207623</v>
      </c>
      <c r="F222" s="38">
        <f t="shared" si="37"/>
        <v>0.89308113896830366</v>
      </c>
      <c r="G222" s="39">
        <f t="shared" si="38"/>
        <v>921.6005470739874</v>
      </c>
      <c r="H222" s="39">
        <f t="shared" si="39"/>
        <v>34.788828301576721</v>
      </c>
      <c r="I222" s="37">
        <f t="shared" si="40"/>
        <v>956.3893753755641</v>
      </c>
      <c r="J222" s="40">
        <f t="shared" si="45"/>
        <v>-189.7778580649337</v>
      </c>
      <c r="K222" s="37">
        <f t="shared" si="41"/>
        <v>766.61151731063046</v>
      </c>
      <c r="L222" s="37">
        <f t="shared" si="42"/>
        <v>19273158.692568369</v>
      </c>
      <c r="M222" s="37">
        <f t="shared" si="43"/>
        <v>15448755.296843825</v>
      </c>
      <c r="N222" s="41">
        <f>'jan-apr'!M222</f>
        <v>8020373.0771616232</v>
      </c>
      <c r="O222" s="41">
        <f t="shared" si="44"/>
        <v>7428382.2196822017</v>
      </c>
      <c r="P222" s="4"/>
      <c r="Q222" s="4"/>
      <c r="R222" s="4"/>
    </row>
    <row r="223" spans="1:18" s="34" customFormat="1" x14ac:dyDescent="0.2">
      <c r="A223" s="33">
        <v>1244</v>
      </c>
      <c r="B223" s="34" t="s">
        <v>276</v>
      </c>
      <c r="C223" s="36">
        <v>110214</v>
      </c>
      <c r="D223" s="36">
        <v>5156</v>
      </c>
      <c r="E223" s="37">
        <f t="shared" si="36"/>
        <v>21375.87276958883</v>
      </c>
      <c r="F223" s="38">
        <f t="shared" si="37"/>
        <v>1.4879444097591721</v>
      </c>
      <c r="G223" s="39">
        <f t="shared" si="38"/>
        <v>-4205.8981047547368</v>
      </c>
      <c r="H223" s="39">
        <f t="shared" si="39"/>
        <v>0</v>
      </c>
      <c r="I223" s="37">
        <f t="shared" si="40"/>
        <v>-4205.8981047547368</v>
      </c>
      <c r="J223" s="40">
        <f t="shared" si="45"/>
        <v>-189.7778580649337</v>
      </c>
      <c r="K223" s="37">
        <f t="shared" si="41"/>
        <v>-4395.6759628196705</v>
      </c>
      <c r="L223" s="37">
        <f t="shared" si="42"/>
        <v>-21685610.628115423</v>
      </c>
      <c r="M223" s="37">
        <f t="shared" si="43"/>
        <v>-22664105.264298223</v>
      </c>
      <c r="N223" s="41">
        <f>'jan-apr'!M223</f>
        <v>-16274294.502488818</v>
      </c>
      <c r="O223" s="41">
        <f t="shared" si="44"/>
        <v>-6389810.7618094049</v>
      </c>
      <c r="P223" s="4"/>
      <c r="Q223" s="4"/>
      <c r="R223" s="4"/>
    </row>
    <row r="224" spans="1:18" s="34" customFormat="1" x14ac:dyDescent="0.2">
      <c r="A224" s="33">
        <v>1245</v>
      </c>
      <c r="B224" s="34" t="s">
        <v>277</v>
      </c>
      <c r="C224" s="36">
        <v>81502</v>
      </c>
      <c r="D224" s="36">
        <v>7058</v>
      </c>
      <c r="E224" s="37">
        <f t="shared" si="36"/>
        <v>11547.463870784924</v>
      </c>
      <c r="F224" s="38">
        <f t="shared" si="37"/>
        <v>0.80380270310529822</v>
      </c>
      <c r="G224" s="39">
        <f t="shared" si="38"/>
        <v>1691.1472345276063</v>
      </c>
      <c r="H224" s="39">
        <f t="shared" si="39"/>
        <v>483.69106264952103</v>
      </c>
      <c r="I224" s="37">
        <f t="shared" si="40"/>
        <v>2174.8382971771275</v>
      </c>
      <c r="J224" s="40">
        <f t="shared" si="45"/>
        <v>-189.7778580649337</v>
      </c>
      <c r="K224" s="37">
        <f t="shared" si="41"/>
        <v>1985.0604391121938</v>
      </c>
      <c r="L224" s="37">
        <f t="shared" si="42"/>
        <v>15350008.701476166</v>
      </c>
      <c r="M224" s="37">
        <f t="shared" si="43"/>
        <v>14010556.579253864</v>
      </c>
      <c r="N224" s="41">
        <f>'jan-apr'!M224</f>
        <v>6342182.0189923001</v>
      </c>
      <c r="O224" s="41">
        <f t="shared" si="44"/>
        <v>7668374.5602615634</v>
      </c>
      <c r="P224" s="4"/>
      <c r="Q224" s="4"/>
      <c r="R224" s="4"/>
    </row>
    <row r="225" spans="1:18" s="34" customFormat="1" x14ac:dyDescent="0.2">
      <c r="A225" s="33">
        <v>1246</v>
      </c>
      <c r="B225" s="34" t="s">
        <v>278</v>
      </c>
      <c r="C225" s="36">
        <v>335496</v>
      </c>
      <c r="D225" s="36">
        <v>25204</v>
      </c>
      <c r="E225" s="37">
        <f t="shared" si="36"/>
        <v>13311.22044119981</v>
      </c>
      <c r="F225" s="38">
        <f t="shared" si="37"/>
        <v>0.92657531489116629</v>
      </c>
      <c r="G225" s="39">
        <f t="shared" si="38"/>
        <v>632.89329227867495</v>
      </c>
      <c r="H225" s="39">
        <f t="shared" si="39"/>
        <v>0</v>
      </c>
      <c r="I225" s="37">
        <f t="shared" si="40"/>
        <v>632.89329227867495</v>
      </c>
      <c r="J225" s="40">
        <f t="shared" si="45"/>
        <v>-189.7778580649337</v>
      </c>
      <c r="K225" s="37">
        <f t="shared" si="41"/>
        <v>443.11543421374125</v>
      </c>
      <c r="L225" s="37">
        <f t="shared" si="42"/>
        <v>15951442.538591724</v>
      </c>
      <c r="M225" s="37">
        <f t="shared" si="43"/>
        <v>11168281.403923135</v>
      </c>
      <c r="N225" s="41">
        <f>'jan-apr'!M225</f>
        <v>6357406.7803087328</v>
      </c>
      <c r="O225" s="41">
        <f t="shared" si="44"/>
        <v>4810874.6236144025</v>
      </c>
      <c r="P225" s="4"/>
      <c r="Q225" s="4"/>
      <c r="R225" s="4"/>
    </row>
    <row r="226" spans="1:18" s="34" customFormat="1" x14ac:dyDescent="0.2">
      <c r="A226" s="33">
        <v>1247</v>
      </c>
      <c r="B226" s="34" t="s">
        <v>279</v>
      </c>
      <c r="C226" s="36">
        <v>344832</v>
      </c>
      <c r="D226" s="36">
        <v>28821</v>
      </c>
      <c r="E226" s="37">
        <f t="shared" si="36"/>
        <v>11964.609139169355</v>
      </c>
      <c r="F226" s="38">
        <f t="shared" si="37"/>
        <v>0.83283959796524276</v>
      </c>
      <c r="G226" s="39">
        <f t="shared" si="38"/>
        <v>1440.8600734969477</v>
      </c>
      <c r="H226" s="39">
        <f t="shared" si="39"/>
        <v>337.69021871497023</v>
      </c>
      <c r="I226" s="37">
        <f t="shared" si="40"/>
        <v>1778.5502922119181</v>
      </c>
      <c r="J226" s="40">
        <f t="shared" si="45"/>
        <v>-189.7778580649337</v>
      </c>
      <c r="K226" s="37">
        <f t="shared" si="41"/>
        <v>1588.7724341469843</v>
      </c>
      <c r="L226" s="37">
        <f t="shared" si="42"/>
        <v>51259597.971839689</v>
      </c>
      <c r="M226" s="37">
        <f t="shared" si="43"/>
        <v>45790010.324550234</v>
      </c>
      <c r="N226" s="41">
        <f>'jan-apr'!M226</f>
        <v>26058691.735530909</v>
      </c>
      <c r="O226" s="41">
        <f t="shared" si="44"/>
        <v>19731318.589019325</v>
      </c>
      <c r="P226" s="4"/>
      <c r="Q226" s="4"/>
      <c r="R226" s="4"/>
    </row>
    <row r="227" spans="1:18" s="34" customFormat="1" x14ac:dyDescent="0.2">
      <c r="A227" s="33">
        <v>1251</v>
      </c>
      <c r="B227" s="34" t="s">
        <v>280</v>
      </c>
      <c r="C227" s="36">
        <v>57009</v>
      </c>
      <c r="D227" s="36">
        <v>4123</v>
      </c>
      <c r="E227" s="37">
        <f t="shared" si="36"/>
        <v>13827.067669172933</v>
      </c>
      <c r="F227" s="38">
        <f t="shared" si="37"/>
        <v>0.9624827142018676</v>
      </c>
      <c r="G227" s="39">
        <f t="shared" si="38"/>
        <v>323.38495549480103</v>
      </c>
      <c r="H227" s="39">
        <f t="shared" si="39"/>
        <v>0</v>
      </c>
      <c r="I227" s="37">
        <f t="shared" si="40"/>
        <v>323.38495549480103</v>
      </c>
      <c r="J227" s="40">
        <f t="shared" si="45"/>
        <v>-189.7778580649337</v>
      </c>
      <c r="K227" s="37">
        <f t="shared" si="41"/>
        <v>133.60709742986734</v>
      </c>
      <c r="L227" s="37">
        <f t="shared" si="42"/>
        <v>1333316.1715050647</v>
      </c>
      <c r="M227" s="37">
        <f t="shared" si="43"/>
        <v>550862.06270334299</v>
      </c>
      <c r="N227" s="41">
        <f>'jan-apr'!M227</f>
        <v>-3552317.2292012041</v>
      </c>
      <c r="O227" s="41">
        <f t="shared" si="44"/>
        <v>4103179.2919045473</v>
      </c>
      <c r="P227" s="4"/>
      <c r="Q227" s="4"/>
      <c r="R227" s="4"/>
    </row>
    <row r="228" spans="1:18" s="34" customFormat="1" x14ac:dyDescent="0.2">
      <c r="A228" s="33">
        <v>1252</v>
      </c>
      <c r="B228" s="34" t="s">
        <v>281</v>
      </c>
      <c r="C228" s="36">
        <v>19829</v>
      </c>
      <c r="D228" s="36">
        <v>383</v>
      </c>
      <c r="E228" s="37">
        <f t="shared" si="36"/>
        <v>51772.845953002608</v>
      </c>
      <c r="F228" s="38">
        <f t="shared" si="37"/>
        <v>3.603834919091109</v>
      </c>
      <c r="G228" s="39">
        <f t="shared" si="38"/>
        <v>-22444.082014803007</v>
      </c>
      <c r="H228" s="39">
        <f t="shared" si="39"/>
        <v>0</v>
      </c>
      <c r="I228" s="37">
        <f t="shared" si="40"/>
        <v>-22444.082014803007</v>
      </c>
      <c r="J228" s="40">
        <f t="shared" si="45"/>
        <v>-189.7778580649337</v>
      </c>
      <c r="K228" s="37">
        <f t="shared" si="41"/>
        <v>-22633.859872867939</v>
      </c>
      <c r="L228" s="37">
        <f t="shared" si="42"/>
        <v>-8596083.4116695523</v>
      </c>
      <c r="M228" s="37">
        <f t="shared" si="43"/>
        <v>-8668768.3313084207</v>
      </c>
      <c r="N228" s="41">
        <f>'jan-apr'!M228</f>
        <v>-9018875.9880630765</v>
      </c>
      <c r="O228" s="41">
        <f t="shared" si="44"/>
        <v>350107.65675465576</v>
      </c>
      <c r="P228" s="4"/>
      <c r="Q228" s="4"/>
      <c r="R228" s="4"/>
    </row>
    <row r="229" spans="1:18" s="34" customFormat="1" x14ac:dyDescent="0.2">
      <c r="A229" s="33">
        <v>1253</v>
      </c>
      <c r="B229" s="34" t="s">
        <v>282</v>
      </c>
      <c r="C229" s="36">
        <v>91213</v>
      </c>
      <c r="D229" s="36">
        <v>8026</v>
      </c>
      <c r="E229" s="37">
        <f t="shared" si="36"/>
        <v>11364.689758285573</v>
      </c>
      <c r="F229" s="38">
        <f t="shared" si="37"/>
        <v>0.79108005445026808</v>
      </c>
      <c r="G229" s="39">
        <f t="shared" si="38"/>
        <v>1800.8117020272173</v>
      </c>
      <c r="H229" s="39">
        <f t="shared" si="39"/>
        <v>547.66200202429411</v>
      </c>
      <c r="I229" s="37">
        <f t="shared" si="40"/>
        <v>2348.4737040515115</v>
      </c>
      <c r="J229" s="40">
        <f t="shared" si="45"/>
        <v>-189.7778580649337</v>
      </c>
      <c r="K229" s="37">
        <f t="shared" si="41"/>
        <v>2158.6958459865778</v>
      </c>
      <c r="L229" s="37">
        <f t="shared" si="42"/>
        <v>18848849.94871743</v>
      </c>
      <c r="M229" s="37">
        <f t="shared" si="43"/>
        <v>17325692.859888274</v>
      </c>
      <c r="N229" s="41">
        <f>'jan-apr'!M229</f>
        <v>10035039.527406095</v>
      </c>
      <c r="O229" s="41">
        <f t="shared" si="44"/>
        <v>7290653.3324821796</v>
      </c>
      <c r="P229" s="4"/>
      <c r="Q229" s="4"/>
      <c r="R229" s="4"/>
    </row>
    <row r="230" spans="1:18" s="34" customFormat="1" x14ac:dyDescent="0.2">
      <c r="A230" s="33">
        <v>1256</v>
      </c>
      <c r="B230" s="34" t="s">
        <v>283</v>
      </c>
      <c r="C230" s="36">
        <v>93149</v>
      </c>
      <c r="D230" s="36">
        <v>8021</v>
      </c>
      <c r="E230" s="37">
        <f t="shared" si="36"/>
        <v>11613.140506171301</v>
      </c>
      <c r="F230" s="38">
        <f t="shared" si="37"/>
        <v>0.80837436123258555</v>
      </c>
      <c r="G230" s="39">
        <f t="shared" si="38"/>
        <v>1651.7412532957801</v>
      </c>
      <c r="H230" s="39">
        <f t="shared" si="39"/>
        <v>460.70424026428913</v>
      </c>
      <c r="I230" s="37">
        <f t="shared" si="40"/>
        <v>2112.4454935600693</v>
      </c>
      <c r="J230" s="40">
        <f t="shared" si="45"/>
        <v>-189.7778580649337</v>
      </c>
      <c r="K230" s="37">
        <f t="shared" si="41"/>
        <v>1922.6676354951355</v>
      </c>
      <c r="L230" s="37">
        <f t="shared" si="42"/>
        <v>16943925.303845316</v>
      </c>
      <c r="M230" s="37">
        <f t="shared" si="43"/>
        <v>15421717.104306482</v>
      </c>
      <c r="N230" s="41">
        <f>'jan-apr'!M230</f>
        <v>9315248.5795320552</v>
      </c>
      <c r="O230" s="41">
        <f t="shared" si="44"/>
        <v>6106468.5247744266</v>
      </c>
      <c r="P230" s="4"/>
      <c r="Q230" s="4"/>
      <c r="R230" s="4"/>
    </row>
    <row r="231" spans="1:18" s="34" customFormat="1" x14ac:dyDescent="0.2">
      <c r="A231" s="33">
        <v>1259</v>
      </c>
      <c r="B231" s="34" t="s">
        <v>284</v>
      </c>
      <c r="C231" s="36">
        <v>56889</v>
      </c>
      <c r="D231" s="36">
        <v>4913</v>
      </c>
      <c r="E231" s="37">
        <f t="shared" si="36"/>
        <v>11579.279462650113</v>
      </c>
      <c r="F231" s="38">
        <f t="shared" si="37"/>
        <v>0.80601734166388539</v>
      </c>
      <c r="G231" s="39">
        <f t="shared" si="38"/>
        <v>1672.0578794084934</v>
      </c>
      <c r="H231" s="39">
        <f t="shared" si="39"/>
        <v>472.55560549670514</v>
      </c>
      <c r="I231" s="37">
        <f t="shared" si="40"/>
        <v>2144.6134849051987</v>
      </c>
      <c r="J231" s="40">
        <f t="shared" si="45"/>
        <v>-189.7778580649337</v>
      </c>
      <c r="K231" s="37">
        <f t="shared" si="41"/>
        <v>1954.8356268402649</v>
      </c>
      <c r="L231" s="37">
        <f t="shared" si="42"/>
        <v>10536486.051339241</v>
      </c>
      <c r="M231" s="37">
        <f t="shared" si="43"/>
        <v>9604107.434666222</v>
      </c>
      <c r="N231" s="41">
        <f>'jan-apr'!M231</f>
        <v>5236915.3810299188</v>
      </c>
      <c r="O231" s="41">
        <f t="shared" si="44"/>
        <v>4367192.0536363032</v>
      </c>
      <c r="P231" s="4"/>
      <c r="Q231" s="4"/>
      <c r="R231" s="4"/>
    </row>
    <row r="232" spans="1:18" s="34" customFormat="1" x14ac:dyDescent="0.2">
      <c r="A232" s="33">
        <v>1260</v>
      </c>
      <c r="B232" s="34" t="s">
        <v>285</v>
      </c>
      <c r="C232" s="36">
        <v>57075</v>
      </c>
      <c r="D232" s="36">
        <v>5128</v>
      </c>
      <c r="E232" s="37">
        <f t="shared" si="36"/>
        <v>11130.070202808112</v>
      </c>
      <c r="F232" s="38">
        <f t="shared" si="37"/>
        <v>0.77474851749943396</v>
      </c>
      <c r="G232" s="39">
        <f t="shared" si="38"/>
        <v>1941.5834353136934</v>
      </c>
      <c r="H232" s="39">
        <f t="shared" si="39"/>
        <v>629.77884644140522</v>
      </c>
      <c r="I232" s="37">
        <f t="shared" si="40"/>
        <v>2571.3622817550986</v>
      </c>
      <c r="J232" s="40">
        <f t="shared" si="45"/>
        <v>-189.7778580649337</v>
      </c>
      <c r="K232" s="37">
        <f t="shared" si="41"/>
        <v>2381.5844236901648</v>
      </c>
      <c r="L232" s="37">
        <f t="shared" si="42"/>
        <v>13185945.780840145</v>
      </c>
      <c r="M232" s="37">
        <f t="shared" si="43"/>
        <v>12212764.924683165</v>
      </c>
      <c r="N232" s="41">
        <f>'jan-apr'!M232</f>
        <v>6305676.1396135623</v>
      </c>
      <c r="O232" s="41">
        <f t="shared" si="44"/>
        <v>5907088.7850696025</v>
      </c>
      <c r="P232" s="4"/>
      <c r="Q232" s="4"/>
      <c r="R232" s="4"/>
    </row>
    <row r="233" spans="1:18" s="34" customFormat="1" x14ac:dyDescent="0.2">
      <c r="A233" s="33">
        <v>1263</v>
      </c>
      <c r="B233" s="34" t="s">
        <v>286</v>
      </c>
      <c r="C233" s="36">
        <v>195339</v>
      </c>
      <c r="D233" s="36">
        <v>15731</v>
      </c>
      <c r="E233" s="37">
        <f t="shared" si="36"/>
        <v>12417.455978640901</v>
      </c>
      <c r="F233" s="38">
        <f t="shared" si="37"/>
        <v>0.86436162892658985</v>
      </c>
      <c r="G233" s="39">
        <f t="shared" si="38"/>
        <v>1169.1519698140203</v>
      </c>
      <c r="H233" s="39">
        <f t="shared" si="39"/>
        <v>179.1938248999293</v>
      </c>
      <c r="I233" s="37">
        <f t="shared" si="40"/>
        <v>1348.3457947139495</v>
      </c>
      <c r="J233" s="40">
        <f t="shared" si="45"/>
        <v>-189.7778580649337</v>
      </c>
      <c r="K233" s="37">
        <f t="shared" si="41"/>
        <v>1158.5679366490158</v>
      </c>
      <c r="L233" s="37">
        <f t="shared" si="42"/>
        <v>21210827.696645141</v>
      </c>
      <c r="M233" s="37">
        <f t="shared" si="43"/>
        <v>18225432.211425666</v>
      </c>
      <c r="N233" s="41">
        <f>'jan-apr'!M233</f>
        <v>7760440.2012989344</v>
      </c>
      <c r="O233" s="41">
        <f t="shared" si="44"/>
        <v>10464992.010126732</v>
      </c>
      <c r="P233" s="4"/>
      <c r="Q233" s="4"/>
      <c r="R233" s="4"/>
    </row>
    <row r="234" spans="1:18" s="34" customFormat="1" x14ac:dyDescent="0.2">
      <c r="A234" s="33">
        <v>1264</v>
      </c>
      <c r="B234" s="34" t="s">
        <v>287</v>
      </c>
      <c r="C234" s="36">
        <v>41927</v>
      </c>
      <c r="D234" s="36">
        <v>2884</v>
      </c>
      <c r="E234" s="37">
        <f t="shared" si="36"/>
        <v>14537.794729542302</v>
      </c>
      <c r="F234" s="38">
        <f t="shared" si="37"/>
        <v>1.0119554242867488</v>
      </c>
      <c r="G234" s="39">
        <f t="shared" si="38"/>
        <v>-103.05128072682018</v>
      </c>
      <c r="H234" s="39">
        <f t="shared" si="39"/>
        <v>0</v>
      </c>
      <c r="I234" s="37">
        <f t="shared" si="40"/>
        <v>-103.05128072682018</v>
      </c>
      <c r="J234" s="40">
        <f t="shared" si="45"/>
        <v>-189.7778580649337</v>
      </c>
      <c r="K234" s="37">
        <f t="shared" si="41"/>
        <v>-292.82913879175385</v>
      </c>
      <c r="L234" s="37">
        <f t="shared" si="42"/>
        <v>-297199.89361614938</v>
      </c>
      <c r="M234" s="37">
        <f t="shared" si="43"/>
        <v>-844519.23627541808</v>
      </c>
      <c r="N234" s="41">
        <f>'jan-apr'!M234</f>
        <v>-888370.62551934575</v>
      </c>
      <c r="O234" s="41">
        <f t="shared" si="44"/>
        <v>43851.389243927668</v>
      </c>
      <c r="P234" s="4"/>
      <c r="Q234" s="4"/>
      <c r="R234" s="4"/>
    </row>
    <row r="235" spans="1:18" s="34" customFormat="1" x14ac:dyDescent="0.2">
      <c r="A235" s="33">
        <v>1265</v>
      </c>
      <c r="B235" s="34" t="s">
        <v>288</v>
      </c>
      <c r="C235" s="36">
        <v>6351</v>
      </c>
      <c r="D235" s="36">
        <v>587</v>
      </c>
      <c r="E235" s="37">
        <f t="shared" si="36"/>
        <v>10819.420783645655</v>
      </c>
      <c r="F235" s="38">
        <f t="shared" si="37"/>
        <v>0.75312464877509722</v>
      </c>
      <c r="G235" s="39">
        <f t="shared" si="38"/>
        <v>2127.9730868111678</v>
      </c>
      <c r="H235" s="39">
        <f t="shared" si="39"/>
        <v>738.50614314826521</v>
      </c>
      <c r="I235" s="37">
        <f t="shared" si="40"/>
        <v>2866.4792299594328</v>
      </c>
      <c r="J235" s="40">
        <f t="shared" si="45"/>
        <v>-189.7778580649337</v>
      </c>
      <c r="K235" s="37">
        <f t="shared" si="41"/>
        <v>2676.7013718944991</v>
      </c>
      <c r="L235" s="37">
        <f t="shared" si="42"/>
        <v>1682623.3079861871</v>
      </c>
      <c r="M235" s="37">
        <f t="shared" si="43"/>
        <v>1571223.7053020711</v>
      </c>
      <c r="N235" s="41">
        <f>'jan-apr'!M235</f>
        <v>864127.28041208268</v>
      </c>
      <c r="O235" s="41">
        <f t="shared" si="44"/>
        <v>707096.42488998838</v>
      </c>
      <c r="P235" s="4"/>
      <c r="Q235" s="4"/>
      <c r="R235" s="4"/>
    </row>
    <row r="236" spans="1:18" s="34" customFormat="1" x14ac:dyDescent="0.2">
      <c r="A236" s="33">
        <v>1266</v>
      </c>
      <c r="B236" s="34" t="s">
        <v>289</v>
      </c>
      <c r="C236" s="36">
        <v>31113</v>
      </c>
      <c r="D236" s="36">
        <v>1710</v>
      </c>
      <c r="E236" s="37">
        <f t="shared" si="36"/>
        <v>18194.736842105263</v>
      </c>
      <c r="F236" s="38">
        <f t="shared" si="37"/>
        <v>1.2665100163660137</v>
      </c>
      <c r="G236" s="39">
        <f t="shared" si="38"/>
        <v>-2297.2165482645969</v>
      </c>
      <c r="H236" s="39">
        <f t="shared" si="39"/>
        <v>0</v>
      </c>
      <c r="I236" s="37">
        <f t="shared" si="40"/>
        <v>-2297.2165482645969</v>
      </c>
      <c r="J236" s="40">
        <f t="shared" si="45"/>
        <v>-189.7778580649337</v>
      </c>
      <c r="K236" s="37">
        <f t="shared" si="41"/>
        <v>-2486.9944063295306</v>
      </c>
      <c r="L236" s="37">
        <f t="shared" si="42"/>
        <v>-3928240.2975324607</v>
      </c>
      <c r="M236" s="37">
        <f t="shared" si="43"/>
        <v>-4252760.4348234972</v>
      </c>
      <c r="N236" s="41">
        <f>'jan-apr'!M236</f>
        <v>-5310054.1503599463</v>
      </c>
      <c r="O236" s="41">
        <f t="shared" si="44"/>
        <v>1057293.7155364491</v>
      </c>
      <c r="P236" s="4"/>
      <c r="Q236" s="4"/>
      <c r="R236" s="4"/>
    </row>
    <row r="237" spans="1:18" s="34" customFormat="1" x14ac:dyDescent="0.2">
      <c r="A237" s="33">
        <v>1401</v>
      </c>
      <c r="B237" s="34" t="s">
        <v>290</v>
      </c>
      <c r="C237" s="36">
        <v>163353</v>
      </c>
      <c r="D237" s="36">
        <v>11999</v>
      </c>
      <c r="E237" s="37">
        <f t="shared" si="36"/>
        <v>13613.884490374197</v>
      </c>
      <c r="F237" s="38">
        <f t="shared" si="37"/>
        <v>0.94764333325272798</v>
      </c>
      <c r="G237" s="39">
        <f t="shared" si="38"/>
        <v>451.29486277404249</v>
      </c>
      <c r="H237" s="39">
        <f t="shared" si="39"/>
        <v>0</v>
      </c>
      <c r="I237" s="37">
        <f t="shared" si="40"/>
        <v>451.29486277404249</v>
      </c>
      <c r="J237" s="40">
        <f t="shared" si="45"/>
        <v>-189.7778580649337</v>
      </c>
      <c r="K237" s="37">
        <f t="shared" si="41"/>
        <v>261.51700470910879</v>
      </c>
      <c r="L237" s="37">
        <f t="shared" si="42"/>
        <v>5415087.0584257357</v>
      </c>
      <c r="M237" s="37">
        <f t="shared" si="43"/>
        <v>3137942.5395045965</v>
      </c>
      <c r="N237" s="41">
        <f>'jan-apr'!M237</f>
        <v>1325158.2747549724</v>
      </c>
      <c r="O237" s="41">
        <f t="shared" si="44"/>
        <v>1812784.2647496241</v>
      </c>
      <c r="P237" s="4"/>
      <c r="Q237" s="4"/>
      <c r="R237" s="4"/>
    </row>
    <row r="238" spans="1:18" s="34" customFormat="1" x14ac:dyDescent="0.2">
      <c r="A238" s="33">
        <v>1411</v>
      </c>
      <c r="B238" s="34" t="s">
        <v>291</v>
      </c>
      <c r="C238" s="36">
        <v>33846</v>
      </c>
      <c r="D238" s="36">
        <v>2371</v>
      </c>
      <c r="E238" s="37">
        <f t="shared" si="36"/>
        <v>14274.98945592577</v>
      </c>
      <c r="F238" s="38">
        <f t="shared" si="37"/>
        <v>0.99366191917713387</v>
      </c>
      <c r="G238" s="39">
        <f t="shared" si="38"/>
        <v>54.631883443098921</v>
      </c>
      <c r="H238" s="39">
        <f t="shared" si="39"/>
        <v>0</v>
      </c>
      <c r="I238" s="37">
        <f t="shared" si="40"/>
        <v>54.631883443098921</v>
      </c>
      <c r="J238" s="40">
        <f t="shared" si="45"/>
        <v>-189.7778580649337</v>
      </c>
      <c r="K238" s="37">
        <f t="shared" si="41"/>
        <v>-135.14597462183477</v>
      </c>
      <c r="L238" s="37">
        <f t="shared" si="42"/>
        <v>129532.19564358755</v>
      </c>
      <c r="M238" s="37">
        <f t="shared" si="43"/>
        <v>-320431.10582837026</v>
      </c>
      <c r="N238" s="41">
        <f>'jan-apr'!M238</f>
        <v>-383634.38041136367</v>
      </c>
      <c r="O238" s="41">
        <f t="shared" si="44"/>
        <v>63203.274582993414</v>
      </c>
      <c r="P238" s="4"/>
      <c r="Q238" s="4"/>
      <c r="R238" s="4"/>
    </row>
    <row r="239" spans="1:18" s="34" customFormat="1" x14ac:dyDescent="0.2">
      <c r="A239" s="33">
        <v>1412</v>
      </c>
      <c r="B239" s="34" t="s">
        <v>292</v>
      </c>
      <c r="C239" s="36">
        <v>10279</v>
      </c>
      <c r="D239" s="36">
        <v>794</v>
      </c>
      <c r="E239" s="37">
        <f t="shared" si="36"/>
        <v>12945.843828715366</v>
      </c>
      <c r="F239" s="38">
        <f t="shared" si="37"/>
        <v>0.90114196328662122</v>
      </c>
      <c r="G239" s="39">
        <f t="shared" si="38"/>
        <v>852.1192597693414</v>
      </c>
      <c r="H239" s="39">
        <f t="shared" si="39"/>
        <v>0</v>
      </c>
      <c r="I239" s="37">
        <f t="shared" si="40"/>
        <v>852.1192597693414</v>
      </c>
      <c r="J239" s="40">
        <f t="shared" si="45"/>
        <v>-189.7778580649337</v>
      </c>
      <c r="K239" s="37">
        <f t="shared" si="41"/>
        <v>662.34140170440764</v>
      </c>
      <c r="L239" s="37">
        <f t="shared" si="42"/>
        <v>676582.69225685706</v>
      </c>
      <c r="M239" s="37">
        <f t="shared" si="43"/>
        <v>525899.07295329962</v>
      </c>
      <c r="N239" s="41">
        <f>'jan-apr'!M239</f>
        <v>95228.891587253471</v>
      </c>
      <c r="O239" s="41">
        <f t="shared" si="44"/>
        <v>430670.18136604613</v>
      </c>
      <c r="P239" s="4"/>
      <c r="Q239" s="4"/>
      <c r="R239" s="4"/>
    </row>
    <row r="240" spans="1:18" s="34" customFormat="1" x14ac:dyDescent="0.2">
      <c r="A240" s="33">
        <v>1413</v>
      </c>
      <c r="B240" s="34" t="s">
        <v>293</v>
      </c>
      <c r="C240" s="36">
        <v>19204</v>
      </c>
      <c r="D240" s="36">
        <v>1438</v>
      </c>
      <c r="E240" s="37">
        <f t="shared" si="36"/>
        <v>13354.659248956885</v>
      </c>
      <c r="F240" s="38">
        <f t="shared" si="37"/>
        <v>0.92959902914440118</v>
      </c>
      <c r="G240" s="39">
        <f t="shared" si="38"/>
        <v>606.8300076244301</v>
      </c>
      <c r="H240" s="39">
        <f t="shared" si="39"/>
        <v>0</v>
      </c>
      <c r="I240" s="37">
        <f t="shared" si="40"/>
        <v>606.8300076244301</v>
      </c>
      <c r="J240" s="40">
        <f t="shared" si="45"/>
        <v>-189.7778580649337</v>
      </c>
      <c r="K240" s="37">
        <f t="shared" si="41"/>
        <v>417.0521495594964</v>
      </c>
      <c r="L240" s="37">
        <f t="shared" si="42"/>
        <v>872621.55096393044</v>
      </c>
      <c r="M240" s="37">
        <f t="shared" si="43"/>
        <v>599720.99106655584</v>
      </c>
      <c r="N240" s="41">
        <f>'jan-apr'!M240</f>
        <v>145988.84899555502</v>
      </c>
      <c r="O240" s="41">
        <f t="shared" si="44"/>
        <v>453732.14207100082</v>
      </c>
      <c r="P240" s="4"/>
      <c r="Q240" s="4"/>
      <c r="R240" s="4"/>
    </row>
    <row r="241" spans="1:18" s="34" customFormat="1" x14ac:dyDescent="0.2">
      <c r="A241" s="33">
        <v>1416</v>
      </c>
      <c r="B241" s="34" t="s">
        <v>294</v>
      </c>
      <c r="C241" s="36">
        <v>61817</v>
      </c>
      <c r="D241" s="36">
        <v>4190</v>
      </c>
      <c r="E241" s="37">
        <f t="shared" si="36"/>
        <v>14753.46062052506</v>
      </c>
      <c r="F241" s="38">
        <f t="shared" si="37"/>
        <v>1.0269676233357654</v>
      </c>
      <c r="G241" s="39">
        <f t="shared" si="38"/>
        <v>-232.4508153164752</v>
      </c>
      <c r="H241" s="39">
        <f t="shared" si="39"/>
        <v>0</v>
      </c>
      <c r="I241" s="37">
        <f t="shared" si="40"/>
        <v>-232.4508153164752</v>
      </c>
      <c r="J241" s="40">
        <f t="shared" si="45"/>
        <v>-189.7778580649337</v>
      </c>
      <c r="K241" s="37">
        <f t="shared" si="41"/>
        <v>-422.2286733814089</v>
      </c>
      <c r="L241" s="37">
        <f t="shared" si="42"/>
        <v>-973968.91617603111</v>
      </c>
      <c r="M241" s="37">
        <f t="shared" si="43"/>
        <v>-1769138.1414681033</v>
      </c>
      <c r="N241" s="41">
        <f>'jan-apr'!M241</f>
        <v>-4427234.4386012712</v>
      </c>
      <c r="O241" s="41">
        <f t="shared" si="44"/>
        <v>2658096.2971331682</v>
      </c>
      <c r="P241" s="4"/>
      <c r="Q241" s="4"/>
      <c r="R241" s="4"/>
    </row>
    <row r="242" spans="1:18" s="34" customFormat="1" x14ac:dyDescent="0.2">
      <c r="A242" s="33">
        <v>1417</v>
      </c>
      <c r="B242" s="34" t="s">
        <v>295</v>
      </c>
      <c r="C242" s="36">
        <v>42036</v>
      </c>
      <c r="D242" s="36">
        <v>2722</v>
      </c>
      <c r="E242" s="37">
        <f t="shared" si="36"/>
        <v>15443.056576047024</v>
      </c>
      <c r="F242" s="38">
        <f t="shared" si="37"/>
        <v>1.0749694269613574</v>
      </c>
      <c r="G242" s="39">
        <f t="shared" si="38"/>
        <v>-646.2083886296532</v>
      </c>
      <c r="H242" s="39">
        <f t="shared" si="39"/>
        <v>0</v>
      </c>
      <c r="I242" s="37">
        <f t="shared" si="40"/>
        <v>-646.2083886296532</v>
      </c>
      <c r="J242" s="40">
        <f t="shared" si="45"/>
        <v>-189.7778580649337</v>
      </c>
      <c r="K242" s="37">
        <f t="shared" si="41"/>
        <v>-835.98624669458695</v>
      </c>
      <c r="L242" s="37">
        <f t="shared" si="42"/>
        <v>-1758979.2338499159</v>
      </c>
      <c r="M242" s="37">
        <f t="shared" si="43"/>
        <v>-2275554.5635026656</v>
      </c>
      <c r="N242" s="41">
        <f>'jan-apr'!M242</f>
        <v>-3579517.0744326147</v>
      </c>
      <c r="O242" s="41">
        <f t="shared" si="44"/>
        <v>1303962.5109299491</v>
      </c>
      <c r="P242" s="4"/>
      <c r="Q242" s="4"/>
      <c r="R242" s="4"/>
    </row>
    <row r="243" spans="1:18" s="34" customFormat="1" x14ac:dyDescent="0.2">
      <c r="A243" s="33">
        <v>1418</v>
      </c>
      <c r="B243" s="34" t="s">
        <v>296</v>
      </c>
      <c r="C243" s="36">
        <v>16772</v>
      </c>
      <c r="D243" s="36">
        <v>1288</v>
      </c>
      <c r="E243" s="37">
        <f t="shared" si="36"/>
        <v>13021.739130434782</v>
      </c>
      <c r="F243" s="38">
        <f t="shared" si="37"/>
        <v>0.90642492839114097</v>
      </c>
      <c r="G243" s="39">
        <f t="shared" si="38"/>
        <v>806.58207873769163</v>
      </c>
      <c r="H243" s="39">
        <f t="shared" si="39"/>
        <v>0</v>
      </c>
      <c r="I243" s="37">
        <f t="shared" si="40"/>
        <v>806.58207873769163</v>
      </c>
      <c r="J243" s="40">
        <f t="shared" si="45"/>
        <v>-189.7778580649337</v>
      </c>
      <c r="K243" s="37">
        <f t="shared" si="41"/>
        <v>616.80422067275799</v>
      </c>
      <c r="L243" s="37">
        <f t="shared" si="42"/>
        <v>1038877.7174141469</v>
      </c>
      <c r="M243" s="37">
        <f t="shared" si="43"/>
        <v>794443.83622651233</v>
      </c>
      <c r="N243" s="41">
        <f>'jan-apr'!M243</f>
        <v>-149880.08518339795</v>
      </c>
      <c r="O243" s="41">
        <f t="shared" si="44"/>
        <v>944323.92140991031</v>
      </c>
      <c r="P243" s="4"/>
      <c r="Q243" s="4"/>
      <c r="R243" s="4"/>
    </row>
    <row r="244" spans="1:18" s="34" customFormat="1" x14ac:dyDescent="0.2">
      <c r="A244" s="33">
        <v>1419</v>
      </c>
      <c r="B244" s="34" t="s">
        <v>297</v>
      </c>
      <c r="C244" s="36">
        <v>30638</v>
      </c>
      <c r="D244" s="36">
        <v>2332</v>
      </c>
      <c r="E244" s="37">
        <f t="shared" si="36"/>
        <v>13138.078902229845</v>
      </c>
      <c r="F244" s="38">
        <f t="shared" si="37"/>
        <v>0.91452317611842904</v>
      </c>
      <c r="G244" s="39">
        <f t="shared" si="38"/>
        <v>736.77821566065393</v>
      </c>
      <c r="H244" s="39">
        <f t="shared" si="39"/>
        <v>0</v>
      </c>
      <c r="I244" s="37">
        <f t="shared" si="40"/>
        <v>736.77821566065393</v>
      </c>
      <c r="J244" s="40">
        <f t="shared" si="45"/>
        <v>-189.7778580649337</v>
      </c>
      <c r="K244" s="37">
        <f t="shared" si="41"/>
        <v>547.00035759572029</v>
      </c>
      <c r="L244" s="37">
        <f t="shared" si="42"/>
        <v>1718166.7989206449</v>
      </c>
      <c r="M244" s="37">
        <f t="shared" si="43"/>
        <v>1275604.8339132196</v>
      </c>
      <c r="N244" s="41">
        <f>'jan-apr'!M244</f>
        <v>602663.69670210918</v>
      </c>
      <c r="O244" s="41">
        <f t="shared" si="44"/>
        <v>672941.13721111044</v>
      </c>
      <c r="P244" s="4"/>
      <c r="Q244" s="4"/>
      <c r="R244" s="4"/>
    </row>
    <row r="245" spans="1:18" s="34" customFormat="1" x14ac:dyDescent="0.2">
      <c r="A245" s="33">
        <v>1420</v>
      </c>
      <c r="B245" s="34" t="s">
        <v>298</v>
      </c>
      <c r="C245" s="36">
        <v>98660</v>
      </c>
      <c r="D245" s="36">
        <v>7941</v>
      </c>
      <c r="E245" s="37">
        <f t="shared" si="36"/>
        <v>12424.127943583931</v>
      </c>
      <c r="F245" s="38">
        <f t="shared" si="37"/>
        <v>0.86482605501323906</v>
      </c>
      <c r="G245" s="39">
        <f t="shared" si="38"/>
        <v>1165.148790848202</v>
      </c>
      <c r="H245" s="39">
        <f t="shared" si="39"/>
        <v>176.85863716986859</v>
      </c>
      <c r="I245" s="37">
        <f t="shared" si="40"/>
        <v>1342.0074280180706</v>
      </c>
      <c r="J245" s="40">
        <f t="shared" si="45"/>
        <v>-189.7778580649337</v>
      </c>
      <c r="K245" s="37">
        <f t="shared" si="41"/>
        <v>1152.2295699531369</v>
      </c>
      <c r="L245" s="37">
        <f t="shared" si="42"/>
        <v>10656880.985891499</v>
      </c>
      <c r="M245" s="37">
        <f t="shared" si="43"/>
        <v>9149855.0149978604</v>
      </c>
      <c r="N245" s="41">
        <f>'jan-apr'!M245</f>
        <v>3784543.4135474423</v>
      </c>
      <c r="O245" s="41">
        <f t="shared" si="44"/>
        <v>5365311.6014504181</v>
      </c>
      <c r="P245" s="4"/>
      <c r="Q245" s="4"/>
      <c r="R245" s="4"/>
    </row>
    <row r="246" spans="1:18" s="34" customFormat="1" x14ac:dyDescent="0.2">
      <c r="A246" s="33">
        <v>1421</v>
      </c>
      <c r="B246" s="34" t="s">
        <v>299</v>
      </c>
      <c r="C246" s="36">
        <v>52651</v>
      </c>
      <c r="D246" s="36">
        <v>1787</v>
      </c>
      <c r="E246" s="37">
        <f t="shared" si="36"/>
        <v>29463.34639059877</v>
      </c>
      <c r="F246" s="38">
        <f t="shared" si="37"/>
        <v>2.0509020626778733</v>
      </c>
      <c r="G246" s="39">
        <f t="shared" si="38"/>
        <v>-9058.3822773607008</v>
      </c>
      <c r="H246" s="39">
        <f t="shared" si="39"/>
        <v>0</v>
      </c>
      <c r="I246" s="37">
        <f t="shared" si="40"/>
        <v>-9058.3822773607008</v>
      </c>
      <c r="J246" s="40">
        <f t="shared" si="45"/>
        <v>-189.7778580649337</v>
      </c>
      <c r="K246" s="37">
        <f t="shared" si="41"/>
        <v>-9248.1601354256345</v>
      </c>
      <c r="L246" s="37">
        <f t="shared" si="42"/>
        <v>-16187329.129643572</v>
      </c>
      <c r="M246" s="37">
        <f t="shared" si="43"/>
        <v>-16526462.162005609</v>
      </c>
      <c r="N246" s="41">
        <f>'jan-apr'!M246</f>
        <v>-15929606.764148083</v>
      </c>
      <c r="O246" s="41">
        <f t="shared" si="44"/>
        <v>-596855.39785752632</v>
      </c>
      <c r="P246" s="4"/>
      <c r="Q246" s="4"/>
      <c r="R246" s="4"/>
    </row>
    <row r="247" spans="1:18" s="34" customFormat="1" x14ac:dyDescent="0.2">
      <c r="A247" s="33">
        <v>1422</v>
      </c>
      <c r="B247" s="34" t="s">
        <v>300</v>
      </c>
      <c r="C247" s="36">
        <v>40513</v>
      </c>
      <c r="D247" s="36">
        <v>2159</v>
      </c>
      <c r="E247" s="37">
        <f t="shared" si="36"/>
        <v>18764.705882352941</v>
      </c>
      <c r="F247" s="38">
        <f t="shared" si="37"/>
        <v>1.306184758834489</v>
      </c>
      <c r="G247" s="39">
        <f t="shared" si="38"/>
        <v>-2639.1979724132034</v>
      </c>
      <c r="H247" s="39">
        <f t="shared" si="39"/>
        <v>0</v>
      </c>
      <c r="I247" s="37">
        <f t="shared" si="40"/>
        <v>-2639.1979724132034</v>
      </c>
      <c r="J247" s="40">
        <f t="shared" si="45"/>
        <v>-189.7778580649337</v>
      </c>
      <c r="K247" s="37">
        <f t="shared" si="41"/>
        <v>-2828.9758304781371</v>
      </c>
      <c r="L247" s="37">
        <f t="shared" si="42"/>
        <v>-5698028.422440106</v>
      </c>
      <c r="M247" s="37">
        <f t="shared" si="43"/>
        <v>-6107758.8180022985</v>
      </c>
      <c r="N247" s="41">
        <f>'jan-apr'!M247</f>
        <v>-7169003.8073842814</v>
      </c>
      <c r="O247" s="41">
        <f t="shared" si="44"/>
        <v>1061244.9893819829</v>
      </c>
      <c r="P247" s="4"/>
      <c r="Q247" s="4"/>
      <c r="R247" s="4"/>
    </row>
    <row r="248" spans="1:18" s="34" customFormat="1" x14ac:dyDescent="0.2">
      <c r="A248" s="33">
        <v>1424</v>
      </c>
      <c r="B248" s="34" t="s">
        <v>301</v>
      </c>
      <c r="C248" s="36">
        <v>90955</v>
      </c>
      <c r="D248" s="36">
        <v>5363</v>
      </c>
      <c r="E248" s="37">
        <f t="shared" si="36"/>
        <v>16959.724035055006</v>
      </c>
      <c r="F248" s="38">
        <f t="shared" si="37"/>
        <v>1.1805425135632377</v>
      </c>
      <c r="G248" s="39">
        <f t="shared" si="38"/>
        <v>-1556.2088640344423</v>
      </c>
      <c r="H248" s="39">
        <f t="shared" si="39"/>
        <v>0</v>
      </c>
      <c r="I248" s="37">
        <f t="shared" si="40"/>
        <v>-1556.2088640344423</v>
      </c>
      <c r="J248" s="40">
        <f t="shared" si="45"/>
        <v>-189.7778580649337</v>
      </c>
      <c r="K248" s="37">
        <f t="shared" si="41"/>
        <v>-1745.986722099376</v>
      </c>
      <c r="L248" s="37">
        <f t="shared" si="42"/>
        <v>-8345948.1378167141</v>
      </c>
      <c r="M248" s="37">
        <f t="shared" si="43"/>
        <v>-9363726.7906189542</v>
      </c>
      <c r="N248" s="41">
        <f>'jan-apr'!M248</f>
        <v>-10093107.373321865</v>
      </c>
      <c r="O248" s="41">
        <f t="shared" si="44"/>
        <v>729380.58270291053</v>
      </c>
      <c r="P248" s="4"/>
      <c r="Q248" s="4"/>
      <c r="R248" s="4"/>
    </row>
    <row r="249" spans="1:18" s="34" customFormat="1" x14ac:dyDescent="0.2">
      <c r="A249" s="33">
        <v>1426</v>
      </c>
      <c r="B249" s="34" t="s">
        <v>302</v>
      </c>
      <c r="C249" s="36">
        <v>90238</v>
      </c>
      <c r="D249" s="36">
        <v>5151</v>
      </c>
      <c r="E249" s="37">
        <f t="shared" si="36"/>
        <v>17518.540089303049</v>
      </c>
      <c r="F249" s="38">
        <f t="shared" si="37"/>
        <v>1.2194409123778582</v>
      </c>
      <c r="G249" s="39">
        <f t="shared" si="38"/>
        <v>-1891.4984965832684</v>
      </c>
      <c r="H249" s="39">
        <f t="shared" si="39"/>
        <v>0</v>
      </c>
      <c r="I249" s="37">
        <f t="shared" si="40"/>
        <v>-1891.4984965832684</v>
      </c>
      <c r="J249" s="40">
        <f t="shared" si="45"/>
        <v>-189.7778580649337</v>
      </c>
      <c r="K249" s="37">
        <f t="shared" si="41"/>
        <v>-2081.276354648202</v>
      </c>
      <c r="L249" s="37">
        <f t="shared" si="42"/>
        <v>-9743108.7559004165</v>
      </c>
      <c r="M249" s="37">
        <f t="shared" si="43"/>
        <v>-10720654.502792887</v>
      </c>
      <c r="N249" s="41">
        <f>'jan-apr'!M249</f>
        <v>-14378276.800294787</v>
      </c>
      <c r="O249" s="41">
        <f t="shared" si="44"/>
        <v>3657622.2975018993</v>
      </c>
      <c r="P249" s="4"/>
      <c r="Q249" s="4"/>
      <c r="R249" s="4"/>
    </row>
    <row r="250" spans="1:18" s="34" customFormat="1" x14ac:dyDescent="0.2">
      <c r="A250" s="33">
        <v>1428</v>
      </c>
      <c r="B250" s="34" t="s">
        <v>303</v>
      </c>
      <c r="C250" s="36">
        <v>36025</v>
      </c>
      <c r="D250" s="36">
        <v>3065</v>
      </c>
      <c r="E250" s="37">
        <f t="shared" ref="E250:E313" si="46">(C250*1000)/D250</f>
        <v>11753.670473083197</v>
      </c>
      <c r="F250" s="38">
        <f t="shared" ref="F250:F313" si="47">IF(ISNUMBER(C250),E250/E$435,"")</f>
        <v>0.81815645438611895</v>
      </c>
      <c r="G250" s="39">
        <f t="shared" ref="G250:G313" si="48">(E$435-E250)*0.6</f>
        <v>1567.4232731486427</v>
      </c>
      <c r="H250" s="39">
        <f t="shared" ref="H250:H313" si="49">IF(E250&gt;=E$435*0.9,0,IF(E250&lt;0.9*E$435,(E$435*0.9-E250)*0.35))</f>
        <v>411.51875184512562</v>
      </c>
      <c r="I250" s="37">
        <f t="shared" ref="I250:I313" si="50">G250+H250</f>
        <v>1978.9420249937684</v>
      </c>
      <c r="J250" s="40">
        <f t="shared" si="45"/>
        <v>-189.7778580649337</v>
      </c>
      <c r="K250" s="37">
        <f t="shared" ref="K250:K313" si="51">I250+J250</f>
        <v>1789.1641669288347</v>
      </c>
      <c r="L250" s="37">
        <f t="shared" ref="L250:L313" si="52">(I250*D250)</f>
        <v>6065457.3066059006</v>
      </c>
      <c r="M250" s="37">
        <f t="shared" ref="M250:M313" si="53">(K250*D250)</f>
        <v>5483788.1716368785</v>
      </c>
      <c r="N250" s="41">
        <f>'jan-apr'!M250</f>
        <v>3579201.0467854082</v>
      </c>
      <c r="O250" s="41">
        <f t="shared" ref="O250:O313" si="54">M250-N250</f>
        <v>1904587.1248514703</v>
      </c>
      <c r="P250" s="4"/>
      <c r="Q250" s="4"/>
      <c r="R250" s="4"/>
    </row>
    <row r="251" spans="1:18" s="34" customFormat="1" x14ac:dyDescent="0.2">
      <c r="A251" s="33">
        <v>1429</v>
      </c>
      <c r="B251" s="34" t="s">
        <v>304</v>
      </c>
      <c r="C251" s="36">
        <v>32172</v>
      </c>
      <c r="D251" s="36">
        <v>2862</v>
      </c>
      <c r="E251" s="37">
        <f t="shared" si="46"/>
        <v>11241.090146750525</v>
      </c>
      <c r="F251" s="38">
        <f t="shared" si="47"/>
        <v>0.7824764594993463</v>
      </c>
      <c r="G251" s="39">
        <f t="shared" si="48"/>
        <v>1874.9714689482462</v>
      </c>
      <c r="H251" s="39">
        <f t="shared" si="49"/>
        <v>590.92186606156099</v>
      </c>
      <c r="I251" s="37">
        <f t="shared" si="50"/>
        <v>2465.8933350098073</v>
      </c>
      <c r="J251" s="40">
        <f t="shared" si="45"/>
        <v>-189.7778580649337</v>
      </c>
      <c r="K251" s="37">
        <f t="shared" si="51"/>
        <v>2276.1154769448735</v>
      </c>
      <c r="L251" s="37">
        <f t="shared" si="52"/>
        <v>7057386.7247980684</v>
      </c>
      <c r="M251" s="37">
        <f t="shared" si="53"/>
        <v>6514242.4950162284</v>
      </c>
      <c r="N251" s="41">
        <f>'jan-apr'!M251</f>
        <v>4381958.5630994579</v>
      </c>
      <c r="O251" s="41">
        <f t="shared" si="54"/>
        <v>2132283.9319167705</v>
      </c>
      <c r="P251" s="4"/>
      <c r="Q251" s="4"/>
      <c r="R251" s="4"/>
    </row>
    <row r="252" spans="1:18" s="34" customFormat="1" x14ac:dyDescent="0.2">
      <c r="A252" s="33">
        <v>1430</v>
      </c>
      <c r="B252" s="34" t="s">
        <v>305</v>
      </c>
      <c r="C252" s="36">
        <v>33261</v>
      </c>
      <c r="D252" s="36">
        <v>2966</v>
      </c>
      <c r="E252" s="37">
        <f t="shared" si="46"/>
        <v>11214.093054619016</v>
      </c>
      <c r="F252" s="38">
        <f t="shared" si="47"/>
        <v>0.78059722992356118</v>
      </c>
      <c r="G252" s="39">
        <f t="shared" si="48"/>
        <v>1891.1697242271514</v>
      </c>
      <c r="H252" s="39">
        <f t="shared" si="49"/>
        <v>600.37084830758909</v>
      </c>
      <c r="I252" s="37">
        <f t="shared" si="50"/>
        <v>2491.5405725347405</v>
      </c>
      <c r="J252" s="40">
        <f t="shared" si="45"/>
        <v>-189.7778580649337</v>
      </c>
      <c r="K252" s="37">
        <f t="shared" si="51"/>
        <v>2301.7627144698067</v>
      </c>
      <c r="L252" s="37">
        <f t="shared" si="52"/>
        <v>7389909.3381380402</v>
      </c>
      <c r="M252" s="37">
        <f t="shared" si="53"/>
        <v>6827028.2111174464</v>
      </c>
      <c r="N252" s="41">
        <f>'jan-apr'!M252</f>
        <v>4220300.2788794497</v>
      </c>
      <c r="O252" s="41">
        <f t="shared" si="54"/>
        <v>2606727.9322379967</v>
      </c>
      <c r="P252" s="4"/>
      <c r="Q252" s="4"/>
      <c r="R252" s="4"/>
    </row>
    <row r="253" spans="1:18" s="34" customFormat="1" x14ac:dyDescent="0.2">
      <c r="A253" s="33">
        <v>1431</v>
      </c>
      <c r="B253" s="34" t="s">
        <v>306</v>
      </c>
      <c r="C253" s="36">
        <v>38830</v>
      </c>
      <c r="D253" s="36">
        <v>3049</v>
      </c>
      <c r="E253" s="37">
        <f t="shared" si="46"/>
        <v>12735.323056739915</v>
      </c>
      <c r="F253" s="38">
        <f t="shared" si="47"/>
        <v>0.88648790872821726</v>
      </c>
      <c r="G253" s="39">
        <f t="shared" si="48"/>
        <v>978.43172295461181</v>
      </c>
      <c r="H253" s="39">
        <f t="shared" si="49"/>
        <v>67.940347565274351</v>
      </c>
      <c r="I253" s="37">
        <f t="shared" si="50"/>
        <v>1046.3720705198862</v>
      </c>
      <c r="J253" s="40">
        <f t="shared" si="45"/>
        <v>-189.7778580649337</v>
      </c>
      <c r="K253" s="37">
        <f t="shared" si="51"/>
        <v>856.59421245495241</v>
      </c>
      <c r="L253" s="37">
        <f t="shared" si="52"/>
        <v>3190388.443015133</v>
      </c>
      <c r="M253" s="37">
        <f t="shared" si="53"/>
        <v>2611755.75377515</v>
      </c>
      <c r="N253" s="41">
        <f>'jan-apr'!M253</f>
        <v>935045.20207750075</v>
      </c>
      <c r="O253" s="41">
        <f t="shared" si="54"/>
        <v>1676710.5516976493</v>
      </c>
      <c r="P253" s="4"/>
      <c r="Q253" s="4"/>
      <c r="R253" s="4"/>
    </row>
    <row r="254" spans="1:18" s="34" customFormat="1" x14ac:dyDescent="0.2">
      <c r="A254" s="33">
        <v>1432</v>
      </c>
      <c r="B254" s="34" t="s">
        <v>307</v>
      </c>
      <c r="C254" s="36">
        <v>178150</v>
      </c>
      <c r="D254" s="36">
        <v>13009</v>
      </c>
      <c r="E254" s="37">
        <f t="shared" si="46"/>
        <v>13694.365439311247</v>
      </c>
      <c r="F254" s="38">
        <f t="shared" si="47"/>
        <v>0.95324549880422604</v>
      </c>
      <c r="G254" s="39">
        <f t="shared" si="48"/>
        <v>403.00629341181303</v>
      </c>
      <c r="H254" s="39">
        <f t="shared" si="49"/>
        <v>0</v>
      </c>
      <c r="I254" s="37">
        <f t="shared" si="50"/>
        <v>403.00629341181303</v>
      </c>
      <c r="J254" s="40">
        <f t="shared" si="45"/>
        <v>-189.7778580649337</v>
      </c>
      <c r="K254" s="37">
        <f t="shared" si="51"/>
        <v>213.22843534687934</v>
      </c>
      <c r="L254" s="37">
        <f t="shared" si="52"/>
        <v>5242708.8709942754</v>
      </c>
      <c r="M254" s="37">
        <f t="shared" si="53"/>
        <v>2773888.7154275533</v>
      </c>
      <c r="N254" s="41">
        <f>'jan-apr'!M254</f>
        <v>993982.43155992008</v>
      </c>
      <c r="O254" s="41">
        <f t="shared" si="54"/>
        <v>1779906.2838676332</v>
      </c>
      <c r="P254" s="4"/>
      <c r="Q254" s="4"/>
      <c r="R254" s="4"/>
    </row>
    <row r="255" spans="1:18" s="34" customFormat="1" x14ac:dyDescent="0.2">
      <c r="A255" s="33">
        <v>1433</v>
      </c>
      <c r="B255" s="34" t="s">
        <v>308</v>
      </c>
      <c r="C255" s="36">
        <v>32799</v>
      </c>
      <c r="D255" s="36">
        <v>2848</v>
      </c>
      <c r="E255" s="37">
        <f t="shared" si="46"/>
        <v>11516.502808988764</v>
      </c>
      <c r="F255" s="38">
        <f t="shared" si="47"/>
        <v>0.80164754718177744</v>
      </c>
      <c r="G255" s="39">
        <f t="shared" si="48"/>
        <v>1709.7238716053027</v>
      </c>
      <c r="H255" s="39">
        <f t="shared" si="49"/>
        <v>494.52743427817728</v>
      </c>
      <c r="I255" s="37">
        <f t="shared" si="50"/>
        <v>2204.2513058834802</v>
      </c>
      <c r="J255" s="40">
        <f t="shared" si="45"/>
        <v>-189.7778580649337</v>
      </c>
      <c r="K255" s="37">
        <f t="shared" si="51"/>
        <v>2014.4734478185464</v>
      </c>
      <c r="L255" s="37">
        <f t="shared" si="52"/>
        <v>6277707.7191561516</v>
      </c>
      <c r="M255" s="37">
        <f t="shared" si="53"/>
        <v>5737220.3793872204</v>
      </c>
      <c r="N255" s="41">
        <f>'jan-apr'!M255</f>
        <v>3451253.909052148</v>
      </c>
      <c r="O255" s="41">
        <f t="shared" si="54"/>
        <v>2285966.4703350724</v>
      </c>
      <c r="P255" s="4"/>
      <c r="Q255" s="4"/>
      <c r="R255" s="4"/>
    </row>
    <row r="256" spans="1:18" s="34" customFormat="1" x14ac:dyDescent="0.2">
      <c r="A256" s="33">
        <v>1438</v>
      </c>
      <c r="B256" s="34" t="s">
        <v>309</v>
      </c>
      <c r="C256" s="36">
        <v>65627</v>
      </c>
      <c r="D256" s="36">
        <v>3847</v>
      </c>
      <c r="E256" s="37">
        <f t="shared" si="46"/>
        <v>17059.26696126852</v>
      </c>
      <c r="F256" s="38">
        <f t="shared" si="47"/>
        <v>1.1874715565168048</v>
      </c>
      <c r="G256" s="39">
        <f t="shared" si="48"/>
        <v>-1615.9346197625512</v>
      </c>
      <c r="H256" s="39">
        <f t="shared" si="49"/>
        <v>0</v>
      </c>
      <c r="I256" s="37">
        <f t="shared" si="50"/>
        <v>-1615.9346197625512</v>
      </c>
      <c r="J256" s="40">
        <f t="shared" si="45"/>
        <v>-189.7778580649337</v>
      </c>
      <c r="K256" s="37">
        <f t="shared" si="51"/>
        <v>-1805.7124778274849</v>
      </c>
      <c r="L256" s="37">
        <f t="shared" si="52"/>
        <v>-6216500.4822265347</v>
      </c>
      <c r="M256" s="37">
        <f t="shared" si="53"/>
        <v>-6946575.9022023343</v>
      </c>
      <c r="N256" s="41">
        <f>'jan-apr'!M256</f>
        <v>-5256900.0680904742</v>
      </c>
      <c r="O256" s="41">
        <f t="shared" si="54"/>
        <v>-1689675.83411186</v>
      </c>
      <c r="P256" s="4"/>
      <c r="Q256" s="4"/>
      <c r="R256" s="4"/>
    </row>
    <row r="257" spans="1:18" s="34" customFormat="1" x14ac:dyDescent="0.2">
      <c r="A257" s="33">
        <v>1439</v>
      </c>
      <c r="B257" s="34" t="s">
        <v>310</v>
      </c>
      <c r="C257" s="36">
        <v>78896</v>
      </c>
      <c r="D257" s="36">
        <v>6031</v>
      </c>
      <c r="E257" s="37">
        <f t="shared" si="46"/>
        <v>13081.744321008126</v>
      </c>
      <c r="F257" s="38">
        <f t="shared" si="47"/>
        <v>0.91060180522945955</v>
      </c>
      <c r="G257" s="39">
        <f t="shared" si="48"/>
        <v>770.57896439368562</v>
      </c>
      <c r="H257" s="39">
        <f t="shared" si="49"/>
        <v>0</v>
      </c>
      <c r="I257" s="37">
        <f t="shared" si="50"/>
        <v>770.57896439368562</v>
      </c>
      <c r="J257" s="40">
        <f t="shared" si="45"/>
        <v>-189.7778580649337</v>
      </c>
      <c r="K257" s="37">
        <f t="shared" si="51"/>
        <v>580.80110632875198</v>
      </c>
      <c r="L257" s="37">
        <f t="shared" si="52"/>
        <v>4647361.7342583183</v>
      </c>
      <c r="M257" s="37">
        <f t="shared" si="53"/>
        <v>3502811.4722687034</v>
      </c>
      <c r="N257" s="41">
        <f>'jan-apr'!M257</f>
        <v>1890007.6135550682</v>
      </c>
      <c r="O257" s="41">
        <f t="shared" si="54"/>
        <v>1612803.8587136352</v>
      </c>
      <c r="P257" s="4"/>
      <c r="Q257" s="4"/>
      <c r="R257" s="4"/>
    </row>
    <row r="258" spans="1:18" s="34" customFormat="1" x14ac:dyDescent="0.2">
      <c r="A258" s="33">
        <v>1441</v>
      </c>
      <c r="B258" s="34" t="s">
        <v>311</v>
      </c>
      <c r="C258" s="36">
        <v>32217</v>
      </c>
      <c r="D258" s="36">
        <v>2791</v>
      </c>
      <c r="E258" s="37">
        <f t="shared" si="46"/>
        <v>11543.174489430312</v>
      </c>
      <c r="F258" s="38">
        <f t="shared" si="47"/>
        <v>0.80350412530795079</v>
      </c>
      <c r="G258" s="39">
        <f t="shared" si="48"/>
        <v>1693.7208633403736</v>
      </c>
      <c r="H258" s="39">
        <f t="shared" si="49"/>
        <v>485.19234612363539</v>
      </c>
      <c r="I258" s="37">
        <f t="shared" si="50"/>
        <v>2178.913209464009</v>
      </c>
      <c r="J258" s="40">
        <f t="shared" si="45"/>
        <v>-189.7778580649337</v>
      </c>
      <c r="K258" s="37">
        <f t="shared" si="51"/>
        <v>1989.1353513990753</v>
      </c>
      <c r="L258" s="37">
        <f t="shared" si="52"/>
        <v>6081346.7676140489</v>
      </c>
      <c r="M258" s="37">
        <f t="shared" si="53"/>
        <v>5551676.7657548189</v>
      </c>
      <c r="N258" s="41">
        <f>'jan-apr'!M258</f>
        <v>2658867.103288115</v>
      </c>
      <c r="O258" s="41">
        <f t="shared" si="54"/>
        <v>2892809.6624667039</v>
      </c>
      <c r="P258" s="4"/>
      <c r="Q258" s="4"/>
      <c r="R258" s="4"/>
    </row>
    <row r="259" spans="1:18" s="34" customFormat="1" x14ac:dyDescent="0.2">
      <c r="A259" s="33">
        <v>1443</v>
      </c>
      <c r="B259" s="34" t="s">
        <v>312</v>
      </c>
      <c r="C259" s="36">
        <v>69893</v>
      </c>
      <c r="D259" s="36">
        <v>6064</v>
      </c>
      <c r="E259" s="37">
        <f t="shared" si="46"/>
        <v>11525.890501319262</v>
      </c>
      <c r="F259" s="38">
        <f t="shared" si="47"/>
        <v>0.80230101122856834</v>
      </c>
      <c r="G259" s="39">
        <f t="shared" si="48"/>
        <v>1704.0912562070039</v>
      </c>
      <c r="H259" s="39">
        <f t="shared" si="49"/>
        <v>491.241741962503</v>
      </c>
      <c r="I259" s="37">
        <f t="shared" si="50"/>
        <v>2195.3329981695069</v>
      </c>
      <c r="J259" s="40">
        <f t="shared" si="45"/>
        <v>-189.7778580649337</v>
      </c>
      <c r="K259" s="37">
        <f t="shared" si="51"/>
        <v>2005.5551401045732</v>
      </c>
      <c r="L259" s="37">
        <f t="shared" si="52"/>
        <v>13312499.300899889</v>
      </c>
      <c r="M259" s="37">
        <f t="shared" si="53"/>
        <v>12161686.369594133</v>
      </c>
      <c r="N259" s="41">
        <f>'jan-apr'!M259</f>
        <v>6619651.5816335091</v>
      </c>
      <c r="O259" s="41">
        <f t="shared" si="54"/>
        <v>5542034.7879606234</v>
      </c>
      <c r="P259" s="4"/>
      <c r="Q259" s="4"/>
      <c r="R259" s="4"/>
    </row>
    <row r="260" spans="1:18" s="34" customFormat="1" x14ac:dyDescent="0.2">
      <c r="A260" s="33">
        <v>1444</v>
      </c>
      <c r="B260" s="34" t="s">
        <v>313</v>
      </c>
      <c r="C260" s="36">
        <v>12775</v>
      </c>
      <c r="D260" s="36">
        <v>1198</v>
      </c>
      <c r="E260" s="37">
        <f t="shared" si="46"/>
        <v>10663.606010016694</v>
      </c>
      <c r="F260" s="38">
        <f t="shared" si="47"/>
        <v>0.74227860174449622</v>
      </c>
      <c r="G260" s="39">
        <f t="shared" si="48"/>
        <v>2221.4619509885442</v>
      </c>
      <c r="H260" s="39">
        <f t="shared" si="49"/>
        <v>793.04131391840156</v>
      </c>
      <c r="I260" s="37">
        <f t="shared" si="50"/>
        <v>3014.5032649069458</v>
      </c>
      <c r="J260" s="40">
        <f t="shared" si="45"/>
        <v>-189.7778580649337</v>
      </c>
      <c r="K260" s="37">
        <f t="shared" si="51"/>
        <v>2824.725406842012</v>
      </c>
      <c r="L260" s="37">
        <f t="shared" si="52"/>
        <v>3611374.9113585209</v>
      </c>
      <c r="M260" s="37">
        <f t="shared" si="53"/>
        <v>3384021.0373967304</v>
      </c>
      <c r="N260" s="41">
        <f>'jan-apr'!M260</f>
        <v>1552541.1106195485</v>
      </c>
      <c r="O260" s="41">
        <f t="shared" si="54"/>
        <v>1831479.9267771819</v>
      </c>
      <c r="P260" s="4"/>
      <c r="Q260" s="4"/>
      <c r="R260" s="4"/>
    </row>
    <row r="261" spans="1:18" s="34" customFormat="1" x14ac:dyDescent="0.2">
      <c r="A261" s="33">
        <v>1445</v>
      </c>
      <c r="B261" s="34" t="s">
        <v>314</v>
      </c>
      <c r="C261" s="36">
        <v>74898</v>
      </c>
      <c r="D261" s="36">
        <v>5783</v>
      </c>
      <c r="E261" s="37">
        <f t="shared" si="46"/>
        <v>12951.409303129863</v>
      </c>
      <c r="F261" s="38">
        <f t="shared" si="47"/>
        <v>0.90152936812533691</v>
      </c>
      <c r="G261" s="39">
        <f t="shared" si="48"/>
        <v>848.7799751206428</v>
      </c>
      <c r="H261" s="39">
        <f t="shared" si="49"/>
        <v>0</v>
      </c>
      <c r="I261" s="37">
        <f t="shared" si="50"/>
        <v>848.7799751206428</v>
      </c>
      <c r="J261" s="40">
        <f t="shared" si="45"/>
        <v>-189.7778580649337</v>
      </c>
      <c r="K261" s="37">
        <f t="shared" si="51"/>
        <v>659.00211705570905</v>
      </c>
      <c r="L261" s="37">
        <f t="shared" si="52"/>
        <v>4908494.5961226774</v>
      </c>
      <c r="M261" s="37">
        <f t="shared" si="53"/>
        <v>3811009.2429331653</v>
      </c>
      <c r="N261" s="41">
        <f>'jan-apr'!M261</f>
        <v>4676790.3111125631</v>
      </c>
      <c r="O261" s="41">
        <f t="shared" si="54"/>
        <v>-865781.06817939784</v>
      </c>
      <c r="P261" s="4"/>
      <c r="Q261" s="4"/>
      <c r="R261" s="4"/>
    </row>
    <row r="262" spans="1:18" s="34" customFormat="1" x14ac:dyDescent="0.2">
      <c r="A262" s="33">
        <v>1449</v>
      </c>
      <c r="B262" s="34" t="s">
        <v>315</v>
      </c>
      <c r="C262" s="36">
        <v>84907</v>
      </c>
      <c r="D262" s="36">
        <v>7218</v>
      </c>
      <c r="E262" s="37">
        <f t="shared" si="46"/>
        <v>11763.230811859241</v>
      </c>
      <c r="F262" s="38">
        <f t="shared" si="47"/>
        <v>0.8188219361089264</v>
      </c>
      <c r="G262" s="39">
        <f t="shared" si="48"/>
        <v>1561.6870698830164</v>
      </c>
      <c r="H262" s="39">
        <f t="shared" si="49"/>
        <v>408.17263327351026</v>
      </c>
      <c r="I262" s="37">
        <f t="shared" si="50"/>
        <v>1969.8597031565266</v>
      </c>
      <c r="J262" s="40">
        <f t="shared" si="45"/>
        <v>-189.7778580649337</v>
      </c>
      <c r="K262" s="37">
        <f t="shared" si="51"/>
        <v>1780.0818450915929</v>
      </c>
      <c r="L262" s="37">
        <f t="shared" si="52"/>
        <v>14218447.337383809</v>
      </c>
      <c r="M262" s="37">
        <f t="shared" si="53"/>
        <v>12848630.757871117</v>
      </c>
      <c r="N262" s="41">
        <f>'jan-apr'!M262</f>
        <v>7585342.3509615222</v>
      </c>
      <c r="O262" s="41">
        <f t="shared" si="54"/>
        <v>5263288.4069095952</v>
      </c>
      <c r="P262" s="4"/>
      <c r="Q262" s="4"/>
      <c r="R262" s="4"/>
    </row>
    <row r="263" spans="1:18" s="34" customFormat="1" x14ac:dyDescent="0.2">
      <c r="A263" s="33">
        <v>1502</v>
      </c>
      <c r="B263" s="34" t="s">
        <v>316</v>
      </c>
      <c r="C263" s="36">
        <v>367282</v>
      </c>
      <c r="D263" s="36">
        <v>26822</v>
      </c>
      <c r="E263" s="37">
        <f t="shared" si="46"/>
        <v>13693.311460741183</v>
      </c>
      <c r="F263" s="38">
        <f t="shared" si="47"/>
        <v>0.9531721328397933</v>
      </c>
      <c r="G263" s="39">
        <f t="shared" si="48"/>
        <v>403.63868055385137</v>
      </c>
      <c r="H263" s="39">
        <f t="shared" si="49"/>
        <v>0</v>
      </c>
      <c r="I263" s="37">
        <f t="shared" si="50"/>
        <v>403.63868055385137</v>
      </c>
      <c r="J263" s="40">
        <f t="shared" si="45"/>
        <v>-189.7778580649337</v>
      </c>
      <c r="K263" s="37">
        <f t="shared" si="51"/>
        <v>213.86082248891768</v>
      </c>
      <c r="L263" s="37">
        <f t="shared" si="52"/>
        <v>10826396.689815402</v>
      </c>
      <c r="M263" s="37">
        <f t="shared" si="53"/>
        <v>5736174.9807977499</v>
      </c>
      <c r="N263" s="41">
        <f>'jan-apr'!M263</f>
        <v>4964358.3503190354</v>
      </c>
      <c r="O263" s="41">
        <f t="shared" si="54"/>
        <v>771816.63047871459</v>
      </c>
      <c r="P263" s="4"/>
      <c r="Q263" s="4"/>
      <c r="R263" s="4"/>
    </row>
    <row r="264" spans="1:18" s="34" customFormat="1" x14ac:dyDescent="0.2">
      <c r="A264" s="33">
        <v>1504</v>
      </c>
      <c r="B264" s="34" t="s">
        <v>317</v>
      </c>
      <c r="C264" s="36">
        <v>672801</v>
      </c>
      <c r="D264" s="36">
        <v>47199</v>
      </c>
      <c r="E264" s="37">
        <f t="shared" si="46"/>
        <v>14254.560477976229</v>
      </c>
      <c r="F264" s="38">
        <f t="shared" si="47"/>
        <v>0.99223988678272523</v>
      </c>
      <c r="G264" s="39">
        <f t="shared" si="48"/>
        <v>66.889270212823604</v>
      </c>
      <c r="H264" s="39">
        <f t="shared" si="49"/>
        <v>0</v>
      </c>
      <c r="I264" s="37">
        <f t="shared" si="50"/>
        <v>66.889270212823604</v>
      </c>
      <c r="J264" s="40">
        <f t="shared" si="45"/>
        <v>-189.7778580649337</v>
      </c>
      <c r="K264" s="37">
        <f t="shared" si="51"/>
        <v>-122.88858785211009</v>
      </c>
      <c r="L264" s="37">
        <f t="shared" si="52"/>
        <v>3157106.6647750614</v>
      </c>
      <c r="M264" s="37">
        <f t="shared" si="53"/>
        <v>-5800218.4580317447</v>
      </c>
      <c r="N264" s="41">
        <f>'jan-apr'!M264</f>
        <v>-5443265.1712508947</v>
      </c>
      <c r="O264" s="41">
        <f t="shared" si="54"/>
        <v>-356953.28678085003</v>
      </c>
      <c r="P264" s="4"/>
      <c r="Q264" s="4"/>
      <c r="R264" s="4"/>
    </row>
    <row r="265" spans="1:18" s="34" customFormat="1" x14ac:dyDescent="0.2">
      <c r="A265" s="33">
        <v>1505</v>
      </c>
      <c r="B265" s="34" t="s">
        <v>318</v>
      </c>
      <c r="C265" s="36">
        <v>299356</v>
      </c>
      <c r="D265" s="36">
        <v>24442</v>
      </c>
      <c r="E265" s="37">
        <f t="shared" si="46"/>
        <v>12247.606578839703</v>
      </c>
      <c r="F265" s="38">
        <f t="shared" si="47"/>
        <v>0.85253865132659712</v>
      </c>
      <c r="G265" s="39">
        <f t="shared" si="48"/>
        <v>1271.0616096947392</v>
      </c>
      <c r="H265" s="39">
        <f t="shared" si="49"/>
        <v>238.64111483034864</v>
      </c>
      <c r="I265" s="37">
        <f t="shared" si="50"/>
        <v>1509.7027245250879</v>
      </c>
      <c r="J265" s="40">
        <f t="shared" ref="J265:J328" si="55">I$437</f>
        <v>-189.7778580649337</v>
      </c>
      <c r="K265" s="37">
        <f t="shared" si="51"/>
        <v>1319.9248664601541</v>
      </c>
      <c r="L265" s="37">
        <f t="shared" si="52"/>
        <v>36900153.992842197</v>
      </c>
      <c r="M265" s="37">
        <f t="shared" si="53"/>
        <v>32261603.586019088</v>
      </c>
      <c r="N265" s="41">
        <f>'jan-apr'!M265</f>
        <v>17558389.587448251</v>
      </c>
      <c r="O265" s="41">
        <f t="shared" si="54"/>
        <v>14703213.998570837</v>
      </c>
      <c r="P265" s="4"/>
      <c r="Q265" s="4"/>
      <c r="R265" s="4"/>
    </row>
    <row r="266" spans="1:18" s="34" customFormat="1" x14ac:dyDescent="0.2">
      <c r="A266" s="33">
        <v>1511</v>
      </c>
      <c r="B266" s="34" t="s">
        <v>319</v>
      </c>
      <c r="C266" s="36">
        <v>38152</v>
      </c>
      <c r="D266" s="36">
        <v>3203</v>
      </c>
      <c r="E266" s="37">
        <f t="shared" si="46"/>
        <v>11911.333125195129</v>
      </c>
      <c r="F266" s="38">
        <f t="shared" si="47"/>
        <v>0.829131129636409</v>
      </c>
      <c r="G266" s="39">
        <f t="shared" si="48"/>
        <v>1472.8256818814832</v>
      </c>
      <c r="H266" s="39">
        <f t="shared" si="49"/>
        <v>356.33682360594929</v>
      </c>
      <c r="I266" s="37">
        <f t="shared" si="50"/>
        <v>1829.1625054874326</v>
      </c>
      <c r="J266" s="40">
        <f t="shared" si="55"/>
        <v>-189.7778580649337</v>
      </c>
      <c r="K266" s="37">
        <f t="shared" si="51"/>
        <v>1639.3846474224988</v>
      </c>
      <c r="L266" s="37">
        <f t="shared" si="52"/>
        <v>5858807.5050762463</v>
      </c>
      <c r="M266" s="37">
        <f t="shared" si="53"/>
        <v>5250949.0256942641</v>
      </c>
      <c r="N266" s="41">
        <f>'jan-apr'!M266</f>
        <v>2844111.2081088601</v>
      </c>
      <c r="O266" s="41">
        <f t="shared" si="54"/>
        <v>2406837.817585404</v>
      </c>
      <c r="P266" s="4"/>
      <c r="Q266" s="4"/>
      <c r="R266" s="4"/>
    </row>
    <row r="267" spans="1:18" s="34" customFormat="1" x14ac:dyDescent="0.2">
      <c r="A267" s="33">
        <v>1514</v>
      </c>
      <c r="B267" s="34" t="s">
        <v>178</v>
      </c>
      <c r="C267" s="36">
        <v>31209</v>
      </c>
      <c r="D267" s="36">
        <v>2540</v>
      </c>
      <c r="E267" s="37">
        <f t="shared" si="46"/>
        <v>12287.007874015748</v>
      </c>
      <c r="F267" s="38">
        <f t="shared" si="47"/>
        <v>0.85528132001322377</v>
      </c>
      <c r="G267" s="39">
        <f t="shared" si="48"/>
        <v>1247.4208325891123</v>
      </c>
      <c r="H267" s="39">
        <f t="shared" si="49"/>
        <v>224.85066151873286</v>
      </c>
      <c r="I267" s="37">
        <f t="shared" si="50"/>
        <v>1472.2714941078452</v>
      </c>
      <c r="J267" s="40">
        <f t="shared" si="55"/>
        <v>-189.7778580649337</v>
      </c>
      <c r="K267" s="37">
        <f t="shared" si="51"/>
        <v>1282.4936360429115</v>
      </c>
      <c r="L267" s="37">
        <f t="shared" si="52"/>
        <v>3739569.5950339269</v>
      </c>
      <c r="M267" s="37">
        <f t="shared" si="53"/>
        <v>3257533.8355489951</v>
      </c>
      <c r="N267" s="41">
        <f>'jan-apr'!M267</f>
        <v>1218601.5200113982</v>
      </c>
      <c r="O267" s="41">
        <f t="shared" si="54"/>
        <v>2038932.3155375968</v>
      </c>
      <c r="P267" s="4"/>
      <c r="Q267" s="4"/>
      <c r="R267" s="4"/>
    </row>
    <row r="268" spans="1:18" s="34" customFormat="1" x14ac:dyDescent="0.2">
      <c r="A268" s="33">
        <v>1515</v>
      </c>
      <c r="B268" s="34" t="s">
        <v>320</v>
      </c>
      <c r="C268" s="36">
        <v>131184</v>
      </c>
      <c r="D268" s="36">
        <v>8957</v>
      </c>
      <c r="E268" s="37">
        <f t="shared" si="46"/>
        <v>14645.975214915708</v>
      </c>
      <c r="F268" s="38">
        <f t="shared" si="47"/>
        <v>1.0194857155731658</v>
      </c>
      <c r="G268" s="39">
        <f t="shared" si="48"/>
        <v>-167.9595719508641</v>
      </c>
      <c r="H268" s="39">
        <f t="shared" si="49"/>
        <v>0</v>
      </c>
      <c r="I268" s="37">
        <f t="shared" si="50"/>
        <v>-167.9595719508641</v>
      </c>
      <c r="J268" s="40">
        <f t="shared" si="55"/>
        <v>-189.7778580649337</v>
      </c>
      <c r="K268" s="37">
        <f t="shared" si="51"/>
        <v>-357.73743001579783</v>
      </c>
      <c r="L268" s="37">
        <f t="shared" si="52"/>
        <v>-1504413.8859638898</v>
      </c>
      <c r="M268" s="37">
        <f t="shared" si="53"/>
        <v>-3204254.1606515013</v>
      </c>
      <c r="N268" s="41">
        <f>'jan-apr'!M268</f>
        <v>-4063591.7103941743</v>
      </c>
      <c r="O268" s="41">
        <f t="shared" si="54"/>
        <v>859337.54974267306</v>
      </c>
      <c r="P268" s="4"/>
      <c r="Q268" s="4"/>
      <c r="R268" s="4"/>
    </row>
    <row r="269" spans="1:18" s="34" customFormat="1" x14ac:dyDescent="0.2">
      <c r="A269" s="33">
        <v>1516</v>
      </c>
      <c r="B269" s="34" t="s">
        <v>321</v>
      </c>
      <c r="C269" s="36">
        <v>127415</v>
      </c>
      <c r="D269" s="36">
        <v>8457</v>
      </c>
      <c r="E269" s="37">
        <f t="shared" si="46"/>
        <v>15066.217334752277</v>
      </c>
      <c r="F269" s="38">
        <f t="shared" si="47"/>
        <v>1.0487381779028333</v>
      </c>
      <c r="G269" s="39">
        <f t="shared" si="48"/>
        <v>-420.10484385280506</v>
      </c>
      <c r="H269" s="39">
        <f t="shared" si="49"/>
        <v>0</v>
      </c>
      <c r="I269" s="37">
        <f t="shared" si="50"/>
        <v>-420.10484385280506</v>
      </c>
      <c r="J269" s="40">
        <f t="shared" si="55"/>
        <v>-189.7778580649337</v>
      </c>
      <c r="K269" s="37">
        <f t="shared" si="51"/>
        <v>-609.88270191773881</v>
      </c>
      <c r="L269" s="37">
        <f t="shared" si="52"/>
        <v>-3552826.6644631722</v>
      </c>
      <c r="M269" s="37">
        <f t="shared" si="53"/>
        <v>-5157778.0101183169</v>
      </c>
      <c r="N269" s="41">
        <f>'jan-apr'!M269</f>
        <v>-3173821.4909906825</v>
      </c>
      <c r="O269" s="41">
        <f t="shared" si="54"/>
        <v>-1983956.5191276344</v>
      </c>
      <c r="P269" s="4"/>
      <c r="Q269" s="4"/>
      <c r="R269" s="4"/>
    </row>
    <row r="270" spans="1:18" s="34" customFormat="1" x14ac:dyDescent="0.2">
      <c r="A270" s="33">
        <v>1517</v>
      </c>
      <c r="B270" s="34" t="s">
        <v>322</v>
      </c>
      <c r="C270" s="36">
        <v>60142</v>
      </c>
      <c r="D270" s="36">
        <v>5185</v>
      </c>
      <c r="E270" s="37">
        <f t="shared" si="46"/>
        <v>11599.228543876567</v>
      </c>
      <c r="F270" s="38">
        <f t="shared" si="47"/>
        <v>0.80740596912301599</v>
      </c>
      <c r="G270" s="39">
        <f t="shared" si="48"/>
        <v>1660.0884306726209</v>
      </c>
      <c r="H270" s="39">
        <f t="shared" si="49"/>
        <v>465.57342706744629</v>
      </c>
      <c r="I270" s="37">
        <f t="shared" si="50"/>
        <v>2125.6618577400673</v>
      </c>
      <c r="J270" s="40">
        <f t="shared" si="55"/>
        <v>-189.7778580649337</v>
      </c>
      <c r="K270" s="37">
        <f t="shared" si="51"/>
        <v>1935.8839996751335</v>
      </c>
      <c r="L270" s="37">
        <f t="shared" si="52"/>
        <v>11021556.732382249</v>
      </c>
      <c r="M270" s="37">
        <f t="shared" si="53"/>
        <v>10037558.538315568</v>
      </c>
      <c r="N270" s="41">
        <f>'jan-apr'!M270</f>
        <v>5934312.9453775967</v>
      </c>
      <c r="O270" s="41">
        <f t="shared" si="54"/>
        <v>4103245.5929379715</v>
      </c>
      <c r="P270" s="4"/>
      <c r="Q270" s="4"/>
      <c r="R270" s="4"/>
    </row>
    <row r="271" spans="1:18" s="34" customFormat="1" x14ac:dyDescent="0.2">
      <c r="A271" s="33">
        <v>1519</v>
      </c>
      <c r="B271" s="34" t="s">
        <v>323</v>
      </c>
      <c r="C271" s="36">
        <v>102872</v>
      </c>
      <c r="D271" s="36">
        <v>9102</v>
      </c>
      <c r="E271" s="37">
        <f t="shared" si="46"/>
        <v>11302.131399692375</v>
      </c>
      <c r="F271" s="38">
        <f t="shared" si="47"/>
        <v>0.78672545518053028</v>
      </c>
      <c r="G271" s="39">
        <f t="shared" si="48"/>
        <v>1838.3467171831362</v>
      </c>
      <c r="H271" s="39">
        <f t="shared" si="49"/>
        <v>569.5574275319135</v>
      </c>
      <c r="I271" s="37">
        <f t="shared" si="50"/>
        <v>2407.9041447150498</v>
      </c>
      <c r="J271" s="40">
        <f t="shared" si="55"/>
        <v>-189.7778580649337</v>
      </c>
      <c r="K271" s="37">
        <f t="shared" si="51"/>
        <v>2218.1262866501161</v>
      </c>
      <c r="L271" s="37">
        <f t="shared" si="52"/>
        <v>21916743.525196385</v>
      </c>
      <c r="M271" s="37">
        <f t="shared" si="53"/>
        <v>20189385.461089358</v>
      </c>
      <c r="N271" s="41">
        <f>'jan-apr'!M271</f>
        <v>10823911.509899111</v>
      </c>
      <c r="O271" s="41">
        <f t="shared" si="54"/>
        <v>9365473.9511902463</v>
      </c>
      <c r="P271" s="4"/>
      <c r="Q271" s="4"/>
      <c r="R271" s="4"/>
    </row>
    <row r="272" spans="1:18" s="34" customFormat="1" x14ac:dyDescent="0.2">
      <c r="A272" s="33">
        <v>1520</v>
      </c>
      <c r="B272" s="34" t="s">
        <v>324</v>
      </c>
      <c r="C272" s="36">
        <v>131770</v>
      </c>
      <c r="D272" s="36">
        <v>10744</v>
      </c>
      <c r="E272" s="37">
        <f t="shared" si="46"/>
        <v>12264.51973194341</v>
      </c>
      <c r="F272" s="38">
        <f t="shared" si="47"/>
        <v>0.85371595210319351</v>
      </c>
      <c r="G272" s="39">
        <f t="shared" si="48"/>
        <v>1260.9137178325147</v>
      </c>
      <c r="H272" s="39">
        <f t="shared" si="49"/>
        <v>232.72151124405107</v>
      </c>
      <c r="I272" s="37">
        <f t="shared" si="50"/>
        <v>1493.6352290765658</v>
      </c>
      <c r="J272" s="40">
        <f t="shared" si="55"/>
        <v>-189.7778580649337</v>
      </c>
      <c r="K272" s="37">
        <f t="shared" si="51"/>
        <v>1303.857371011632</v>
      </c>
      <c r="L272" s="37">
        <f t="shared" si="52"/>
        <v>16047616.901198624</v>
      </c>
      <c r="M272" s="37">
        <f t="shared" si="53"/>
        <v>14008643.594148975</v>
      </c>
      <c r="N272" s="41">
        <f>'jan-apr'!M272</f>
        <v>7734478.7917332491</v>
      </c>
      <c r="O272" s="41">
        <f t="shared" si="54"/>
        <v>6274164.8024157258</v>
      </c>
      <c r="P272" s="4"/>
      <c r="Q272" s="4"/>
      <c r="R272" s="4"/>
    </row>
    <row r="273" spans="1:18" s="34" customFormat="1" x14ac:dyDescent="0.2">
      <c r="A273" s="33">
        <v>1523</v>
      </c>
      <c r="B273" s="34" t="s">
        <v>325</v>
      </c>
      <c r="C273" s="36">
        <v>28106</v>
      </c>
      <c r="D273" s="36">
        <v>2296</v>
      </c>
      <c r="E273" s="37">
        <f t="shared" si="46"/>
        <v>12241.289198606271</v>
      </c>
      <c r="F273" s="38">
        <f t="shared" si="47"/>
        <v>0.85209890738238581</v>
      </c>
      <c r="G273" s="39">
        <f t="shared" si="48"/>
        <v>1274.852037834798</v>
      </c>
      <c r="H273" s="39">
        <f t="shared" si="49"/>
        <v>240.8521979120496</v>
      </c>
      <c r="I273" s="37">
        <f t="shared" si="50"/>
        <v>1515.7042357468476</v>
      </c>
      <c r="J273" s="40">
        <f t="shared" si="55"/>
        <v>-189.7778580649337</v>
      </c>
      <c r="K273" s="37">
        <f t="shared" si="51"/>
        <v>1325.9263776819139</v>
      </c>
      <c r="L273" s="37">
        <f t="shared" si="52"/>
        <v>3480056.9252747623</v>
      </c>
      <c r="M273" s="37">
        <f t="shared" si="53"/>
        <v>3044326.9631576743</v>
      </c>
      <c r="N273" s="41">
        <f>'jan-apr'!M273</f>
        <v>1652063.2637583336</v>
      </c>
      <c r="O273" s="41">
        <f t="shared" si="54"/>
        <v>1392263.6993993407</v>
      </c>
      <c r="P273" s="4"/>
      <c r="Q273" s="4"/>
      <c r="R273" s="4"/>
    </row>
    <row r="274" spans="1:18" s="34" customFormat="1" x14ac:dyDescent="0.2">
      <c r="A274" s="33">
        <v>1524</v>
      </c>
      <c r="B274" s="34" t="s">
        <v>326</v>
      </c>
      <c r="C274" s="36">
        <v>28946</v>
      </c>
      <c r="D274" s="36">
        <v>1663</v>
      </c>
      <c r="E274" s="37">
        <f t="shared" si="46"/>
        <v>17405.892964521947</v>
      </c>
      <c r="F274" s="38">
        <f t="shared" si="47"/>
        <v>1.2115997046105691</v>
      </c>
      <c r="G274" s="39">
        <f t="shared" si="48"/>
        <v>-1823.9102217146071</v>
      </c>
      <c r="H274" s="39">
        <f t="shared" si="49"/>
        <v>0</v>
      </c>
      <c r="I274" s="37">
        <f t="shared" si="50"/>
        <v>-1823.9102217146071</v>
      </c>
      <c r="J274" s="40">
        <f t="shared" si="55"/>
        <v>-189.7778580649337</v>
      </c>
      <c r="K274" s="37">
        <f t="shared" si="51"/>
        <v>-2013.6880797795409</v>
      </c>
      <c r="L274" s="37">
        <f t="shared" si="52"/>
        <v>-3033162.6987113915</v>
      </c>
      <c r="M274" s="37">
        <f t="shared" si="53"/>
        <v>-3348763.2766733766</v>
      </c>
      <c r="N274" s="41">
        <f>'jan-apr'!M274</f>
        <v>-3288607.7497360175</v>
      </c>
      <c r="O274" s="41">
        <f t="shared" si="54"/>
        <v>-60155.526937359013</v>
      </c>
      <c r="P274" s="4"/>
      <c r="Q274" s="4"/>
      <c r="R274" s="4"/>
    </row>
    <row r="275" spans="1:18" s="34" customFormat="1" x14ac:dyDescent="0.2">
      <c r="A275" s="33">
        <v>1525</v>
      </c>
      <c r="B275" s="34" t="s">
        <v>327</v>
      </c>
      <c r="C275" s="36">
        <v>53526</v>
      </c>
      <c r="D275" s="36">
        <v>4623</v>
      </c>
      <c r="E275" s="37">
        <f t="shared" si="46"/>
        <v>11578.195976638546</v>
      </c>
      <c r="F275" s="38">
        <f t="shared" si="47"/>
        <v>0.80594192172799128</v>
      </c>
      <c r="G275" s="39">
        <f t="shared" si="48"/>
        <v>1672.7079710154333</v>
      </c>
      <c r="H275" s="39">
        <f t="shared" si="49"/>
        <v>472.93482560075341</v>
      </c>
      <c r="I275" s="37">
        <f t="shared" si="50"/>
        <v>2145.6427966161868</v>
      </c>
      <c r="J275" s="40">
        <f t="shared" si="55"/>
        <v>-189.7778580649337</v>
      </c>
      <c r="K275" s="37">
        <f t="shared" si="51"/>
        <v>1955.8649385512531</v>
      </c>
      <c r="L275" s="37">
        <f t="shared" si="52"/>
        <v>9919306.6487566326</v>
      </c>
      <c r="M275" s="37">
        <f t="shared" si="53"/>
        <v>9041963.6109224427</v>
      </c>
      <c r="N275" s="41">
        <f>'jan-apr'!M275</f>
        <v>3751940.4043357032</v>
      </c>
      <c r="O275" s="41">
        <f t="shared" si="54"/>
        <v>5290023.206586739</v>
      </c>
      <c r="P275" s="4"/>
      <c r="Q275" s="4"/>
      <c r="R275" s="4"/>
    </row>
    <row r="276" spans="1:18" s="34" customFormat="1" x14ac:dyDescent="0.2">
      <c r="A276" s="33">
        <v>1526</v>
      </c>
      <c r="B276" s="34" t="s">
        <v>328</v>
      </c>
      <c r="C276" s="36">
        <v>10428</v>
      </c>
      <c r="D276" s="36">
        <v>1005</v>
      </c>
      <c r="E276" s="37">
        <f t="shared" si="46"/>
        <v>10376.119402985074</v>
      </c>
      <c r="F276" s="38">
        <f t="shared" si="47"/>
        <v>0.72226706376313698</v>
      </c>
      <c r="G276" s="39">
        <f t="shared" si="48"/>
        <v>2393.9539152075163</v>
      </c>
      <c r="H276" s="39">
        <f t="shared" si="49"/>
        <v>893.66162637946866</v>
      </c>
      <c r="I276" s="37">
        <f t="shared" si="50"/>
        <v>3287.6155415869848</v>
      </c>
      <c r="J276" s="40">
        <f t="shared" si="55"/>
        <v>-189.7778580649337</v>
      </c>
      <c r="K276" s="37">
        <f t="shared" si="51"/>
        <v>3097.8376835220511</v>
      </c>
      <c r="L276" s="37">
        <f t="shared" si="52"/>
        <v>3304053.6192949195</v>
      </c>
      <c r="M276" s="37">
        <f t="shared" si="53"/>
        <v>3113326.8719396614</v>
      </c>
      <c r="N276" s="41">
        <f>'jan-apr'!M276</f>
        <v>1896780.5226816749</v>
      </c>
      <c r="O276" s="41">
        <f t="shared" si="54"/>
        <v>1216546.3492579865</v>
      </c>
      <c r="P276" s="4"/>
      <c r="Q276" s="4"/>
      <c r="R276" s="4"/>
    </row>
    <row r="277" spans="1:18" s="34" customFormat="1" x14ac:dyDescent="0.2">
      <c r="A277" s="33">
        <v>1528</v>
      </c>
      <c r="B277" s="34" t="s">
        <v>329</v>
      </c>
      <c r="C277" s="36">
        <v>90344</v>
      </c>
      <c r="D277" s="36">
        <v>7695</v>
      </c>
      <c r="E277" s="37">
        <f t="shared" si="46"/>
        <v>11740.610786224821</v>
      </c>
      <c r="F277" s="38">
        <f t="shared" si="47"/>
        <v>0.81724738796981</v>
      </c>
      <c r="G277" s="39">
        <f t="shared" si="48"/>
        <v>1575.2590852636683</v>
      </c>
      <c r="H277" s="39">
        <f t="shared" si="49"/>
        <v>416.08964224555729</v>
      </c>
      <c r="I277" s="37">
        <f t="shared" si="50"/>
        <v>1991.3487275092257</v>
      </c>
      <c r="J277" s="40">
        <f t="shared" si="55"/>
        <v>-189.7778580649337</v>
      </c>
      <c r="K277" s="37">
        <f t="shared" si="51"/>
        <v>1801.5708694442919</v>
      </c>
      <c r="L277" s="37">
        <f t="shared" si="52"/>
        <v>15323428.458183492</v>
      </c>
      <c r="M277" s="37">
        <f t="shared" si="53"/>
        <v>13863087.840373827</v>
      </c>
      <c r="N277" s="41">
        <f>'jan-apr'!M277</f>
        <v>7862518.778144761</v>
      </c>
      <c r="O277" s="41">
        <f t="shared" si="54"/>
        <v>6000569.0622290662</v>
      </c>
      <c r="P277" s="4"/>
      <c r="Q277" s="4"/>
      <c r="R277" s="4"/>
    </row>
    <row r="278" spans="1:18" s="34" customFormat="1" x14ac:dyDescent="0.2">
      <c r="A278" s="33">
        <v>1529</v>
      </c>
      <c r="B278" s="34" t="s">
        <v>330</v>
      </c>
      <c r="C278" s="36">
        <v>54891</v>
      </c>
      <c r="D278" s="36">
        <v>4667</v>
      </c>
      <c r="E278" s="37">
        <f t="shared" si="46"/>
        <v>11761.517034497536</v>
      </c>
      <c r="F278" s="38">
        <f t="shared" si="47"/>
        <v>0.8187026424794962</v>
      </c>
      <c r="G278" s="39">
        <f t="shared" si="48"/>
        <v>1562.7153363000393</v>
      </c>
      <c r="H278" s="39">
        <f t="shared" si="49"/>
        <v>408.77245535010707</v>
      </c>
      <c r="I278" s="37">
        <f t="shared" si="50"/>
        <v>1971.4877916501464</v>
      </c>
      <c r="J278" s="40">
        <f t="shared" si="55"/>
        <v>-189.7778580649337</v>
      </c>
      <c r="K278" s="37">
        <f t="shared" si="51"/>
        <v>1781.7099335852126</v>
      </c>
      <c r="L278" s="37">
        <f t="shared" si="52"/>
        <v>9200933.5236312337</v>
      </c>
      <c r="M278" s="37">
        <f t="shared" si="53"/>
        <v>8315240.2600421878</v>
      </c>
      <c r="N278" s="41">
        <f>'jan-apr'!M278</f>
        <v>4870790.7456272393</v>
      </c>
      <c r="O278" s="41">
        <f t="shared" si="54"/>
        <v>3444449.5144149484</v>
      </c>
      <c r="P278" s="4"/>
      <c r="Q278" s="4"/>
      <c r="R278" s="4"/>
    </row>
    <row r="279" spans="1:18" s="34" customFormat="1" x14ac:dyDescent="0.2">
      <c r="A279" s="33">
        <v>1531</v>
      </c>
      <c r="B279" s="34" t="s">
        <v>331</v>
      </c>
      <c r="C279" s="36">
        <v>108087</v>
      </c>
      <c r="D279" s="36">
        <v>9007</v>
      </c>
      <c r="E279" s="37">
        <f t="shared" si="46"/>
        <v>12000.333074275564</v>
      </c>
      <c r="F279" s="38">
        <f t="shared" si="47"/>
        <v>0.83532629079452958</v>
      </c>
      <c r="G279" s="39">
        <f t="shared" si="48"/>
        <v>1419.4257124332223</v>
      </c>
      <c r="H279" s="39">
        <f t="shared" si="49"/>
        <v>325.18684142779711</v>
      </c>
      <c r="I279" s="37">
        <f t="shared" si="50"/>
        <v>1744.6125538610195</v>
      </c>
      <c r="J279" s="40">
        <f t="shared" si="55"/>
        <v>-189.7778580649337</v>
      </c>
      <c r="K279" s="37">
        <f t="shared" si="51"/>
        <v>1554.8346957960857</v>
      </c>
      <c r="L279" s="37">
        <f t="shared" si="52"/>
        <v>15713725.272626203</v>
      </c>
      <c r="M279" s="37">
        <f t="shared" si="53"/>
        <v>14004396.105035344</v>
      </c>
      <c r="N279" s="41">
        <f>'jan-apr'!M279</f>
        <v>6819833.5002923813</v>
      </c>
      <c r="O279" s="41">
        <f t="shared" si="54"/>
        <v>7184562.6047429629</v>
      </c>
      <c r="P279" s="4"/>
      <c r="Q279" s="4"/>
      <c r="R279" s="4"/>
    </row>
    <row r="280" spans="1:18" s="34" customFormat="1" x14ac:dyDescent="0.2">
      <c r="A280" s="33">
        <v>1532</v>
      </c>
      <c r="B280" s="34" t="s">
        <v>332</v>
      </c>
      <c r="C280" s="36">
        <v>102285</v>
      </c>
      <c r="D280" s="36">
        <v>8176</v>
      </c>
      <c r="E280" s="37">
        <f t="shared" si="46"/>
        <v>12510.396281800391</v>
      </c>
      <c r="F280" s="38">
        <f t="shared" si="47"/>
        <v>0.87083107258477954</v>
      </c>
      <c r="G280" s="39">
        <f t="shared" si="48"/>
        <v>1113.3877879183262</v>
      </c>
      <c r="H280" s="39">
        <f t="shared" si="49"/>
        <v>146.66471879410773</v>
      </c>
      <c r="I280" s="37">
        <f t="shared" si="50"/>
        <v>1260.052506712434</v>
      </c>
      <c r="J280" s="40">
        <f t="shared" si="55"/>
        <v>-189.7778580649337</v>
      </c>
      <c r="K280" s="37">
        <f t="shared" si="51"/>
        <v>1070.2746486475003</v>
      </c>
      <c r="L280" s="37">
        <f t="shared" si="52"/>
        <v>10302189.294880861</v>
      </c>
      <c r="M280" s="37">
        <f t="shared" si="53"/>
        <v>8750565.5273419619</v>
      </c>
      <c r="N280" s="41">
        <f>'jan-apr'!M280</f>
        <v>3012813.3723140848</v>
      </c>
      <c r="O280" s="41">
        <f t="shared" si="54"/>
        <v>5737752.1550278775</v>
      </c>
      <c r="P280" s="4"/>
      <c r="Q280" s="4"/>
      <c r="R280" s="4"/>
    </row>
    <row r="281" spans="1:18" s="34" customFormat="1" x14ac:dyDescent="0.2">
      <c r="A281" s="33">
        <v>1534</v>
      </c>
      <c r="B281" s="34" t="s">
        <v>333</v>
      </c>
      <c r="C281" s="36">
        <v>118487</v>
      </c>
      <c r="D281" s="36">
        <v>9312</v>
      </c>
      <c r="E281" s="37">
        <f t="shared" si="46"/>
        <v>12724.11941580756</v>
      </c>
      <c r="F281" s="38">
        <f t="shared" si="47"/>
        <v>0.88570803905580953</v>
      </c>
      <c r="G281" s="39">
        <f t="shared" si="48"/>
        <v>985.15390751402515</v>
      </c>
      <c r="H281" s="39">
        <f t="shared" si="49"/>
        <v>71.861621891598759</v>
      </c>
      <c r="I281" s="37">
        <f t="shared" si="50"/>
        <v>1057.015529405624</v>
      </c>
      <c r="J281" s="40">
        <f t="shared" si="55"/>
        <v>-189.7778580649337</v>
      </c>
      <c r="K281" s="37">
        <f t="shared" si="51"/>
        <v>867.23767134069021</v>
      </c>
      <c r="L281" s="37">
        <f t="shared" si="52"/>
        <v>9842928.6098251697</v>
      </c>
      <c r="M281" s="37">
        <f t="shared" si="53"/>
        <v>8075717.1955245072</v>
      </c>
      <c r="N281" s="41">
        <f>'jan-apr'!M281</f>
        <v>3768751.433829349</v>
      </c>
      <c r="O281" s="41">
        <f t="shared" si="54"/>
        <v>4306965.7616951577</v>
      </c>
      <c r="P281" s="4"/>
      <c r="Q281" s="4"/>
      <c r="R281" s="4"/>
    </row>
    <row r="282" spans="1:18" s="34" customFormat="1" x14ac:dyDescent="0.2">
      <c r="A282" s="33">
        <v>1535</v>
      </c>
      <c r="B282" s="34" t="s">
        <v>334</v>
      </c>
      <c r="C282" s="36">
        <v>79286</v>
      </c>
      <c r="D282" s="36">
        <v>6577</v>
      </c>
      <c r="E282" s="37">
        <f t="shared" si="46"/>
        <v>12055.040291926411</v>
      </c>
      <c r="F282" s="38">
        <f t="shared" si="47"/>
        <v>0.83913438319639222</v>
      </c>
      <c r="G282" s="39">
        <f t="shared" si="48"/>
        <v>1386.6013818427145</v>
      </c>
      <c r="H282" s="39">
        <f t="shared" si="49"/>
        <v>306.03931525000087</v>
      </c>
      <c r="I282" s="37">
        <f t="shared" si="50"/>
        <v>1692.6406970927155</v>
      </c>
      <c r="J282" s="40">
        <f t="shared" si="55"/>
        <v>-189.7778580649337</v>
      </c>
      <c r="K282" s="37">
        <f t="shared" si="51"/>
        <v>1502.8628390277818</v>
      </c>
      <c r="L282" s="37">
        <f t="shared" si="52"/>
        <v>11132497.864778791</v>
      </c>
      <c r="M282" s="37">
        <f t="shared" si="53"/>
        <v>9884328.8922857214</v>
      </c>
      <c r="N282" s="41">
        <f>'jan-apr'!M282</f>
        <v>4914232.8335098261</v>
      </c>
      <c r="O282" s="41">
        <f t="shared" si="54"/>
        <v>4970096.0587758953</v>
      </c>
      <c r="P282" s="4"/>
      <c r="Q282" s="4"/>
      <c r="R282" s="4"/>
    </row>
    <row r="283" spans="1:18" s="34" customFormat="1" x14ac:dyDescent="0.2">
      <c r="A283" s="33">
        <v>1539</v>
      </c>
      <c r="B283" s="34" t="s">
        <v>335</v>
      </c>
      <c r="C283" s="36">
        <v>92148</v>
      </c>
      <c r="D283" s="36">
        <v>7503</v>
      </c>
      <c r="E283" s="37">
        <f t="shared" si="46"/>
        <v>12281.487405037984</v>
      </c>
      <c r="F283" s="38">
        <f t="shared" si="47"/>
        <v>0.85489704793959886</v>
      </c>
      <c r="G283" s="39">
        <f t="shared" si="48"/>
        <v>1250.7331139757705</v>
      </c>
      <c r="H283" s="39">
        <f t="shared" si="49"/>
        <v>226.78282566095021</v>
      </c>
      <c r="I283" s="37">
        <f t="shared" si="50"/>
        <v>1477.5159396367208</v>
      </c>
      <c r="J283" s="40">
        <f t="shared" si="55"/>
        <v>-189.7778580649337</v>
      </c>
      <c r="K283" s="37">
        <f t="shared" si="51"/>
        <v>1287.738081571787</v>
      </c>
      <c r="L283" s="37">
        <f t="shared" si="52"/>
        <v>11085802.095094316</v>
      </c>
      <c r="M283" s="37">
        <f t="shared" si="53"/>
        <v>9661898.8260331172</v>
      </c>
      <c r="N283" s="41">
        <f>'jan-apr'!M283</f>
        <v>4156276.379781696</v>
      </c>
      <c r="O283" s="41">
        <f t="shared" si="54"/>
        <v>5505622.4462514212</v>
      </c>
      <c r="P283" s="4"/>
      <c r="Q283" s="4"/>
      <c r="R283" s="4"/>
    </row>
    <row r="284" spans="1:18" s="34" customFormat="1" x14ac:dyDescent="0.2">
      <c r="A284" s="33">
        <v>1543</v>
      </c>
      <c r="B284" s="34" t="s">
        <v>336</v>
      </c>
      <c r="C284" s="36">
        <v>41692</v>
      </c>
      <c r="D284" s="36">
        <v>2963</v>
      </c>
      <c r="E284" s="37">
        <f t="shared" si="46"/>
        <v>14070.874114073575</v>
      </c>
      <c r="F284" s="38">
        <f t="shared" si="47"/>
        <v>0.97945373759181198</v>
      </c>
      <c r="G284" s="39">
        <f t="shared" si="48"/>
        <v>177.10108855441612</v>
      </c>
      <c r="H284" s="39">
        <f t="shared" si="49"/>
        <v>0</v>
      </c>
      <c r="I284" s="37">
        <f t="shared" si="50"/>
        <v>177.10108855441612</v>
      </c>
      <c r="J284" s="40">
        <f t="shared" si="55"/>
        <v>-189.7778580649337</v>
      </c>
      <c r="K284" s="37">
        <f t="shared" si="51"/>
        <v>-12.676769510517573</v>
      </c>
      <c r="L284" s="37">
        <f t="shared" si="52"/>
        <v>524750.52538673498</v>
      </c>
      <c r="M284" s="37">
        <f t="shared" si="53"/>
        <v>-37561.268059663569</v>
      </c>
      <c r="N284" s="41">
        <f>'jan-apr'!M284</f>
        <v>-2548610.3201850997</v>
      </c>
      <c r="O284" s="41">
        <f t="shared" si="54"/>
        <v>2511049.0521254363</v>
      </c>
      <c r="P284" s="4"/>
      <c r="Q284" s="4"/>
      <c r="R284" s="4"/>
    </row>
    <row r="285" spans="1:18" s="34" customFormat="1" x14ac:dyDescent="0.2">
      <c r="A285" s="33">
        <v>1545</v>
      </c>
      <c r="B285" s="34" t="s">
        <v>337</v>
      </c>
      <c r="C285" s="36">
        <v>25276</v>
      </c>
      <c r="D285" s="36">
        <v>2085</v>
      </c>
      <c r="E285" s="37">
        <f t="shared" si="46"/>
        <v>12122.781774580335</v>
      </c>
      <c r="F285" s="38">
        <f t="shared" si="47"/>
        <v>0.84384977243500636</v>
      </c>
      <c r="G285" s="39">
        <f t="shared" si="48"/>
        <v>1345.9564922503598</v>
      </c>
      <c r="H285" s="39">
        <f t="shared" si="49"/>
        <v>282.32979632112733</v>
      </c>
      <c r="I285" s="37">
        <f t="shared" si="50"/>
        <v>1628.2862885714871</v>
      </c>
      <c r="J285" s="40">
        <f t="shared" si="55"/>
        <v>-189.7778580649337</v>
      </c>
      <c r="K285" s="37">
        <f t="shared" si="51"/>
        <v>1438.5084305065534</v>
      </c>
      <c r="L285" s="37">
        <f t="shared" si="52"/>
        <v>3394976.9116715505</v>
      </c>
      <c r="M285" s="37">
        <f t="shared" si="53"/>
        <v>2999290.0776061639</v>
      </c>
      <c r="N285" s="41">
        <f>'jan-apr'!M285</f>
        <v>1257175.2634739219</v>
      </c>
      <c r="O285" s="41">
        <f t="shared" si="54"/>
        <v>1742114.814132242</v>
      </c>
      <c r="P285" s="4"/>
      <c r="Q285" s="4"/>
      <c r="R285" s="4"/>
    </row>
    <row r="286" spans="1:18" s="34" customFormat="1" x14ac:dyDescent="0.2">
      <c r="A286" s="33">
        <v>1546</v>
      </c>
      <c r="B286" s="34" t="s">
        <v>338</v>
      </c>
      <c r="C286" s="36">
        <v>18981</v>
      </c>
      <c r="D286" s="36">
        <v>1246</v>
      </c>
      <c r="E286" s="37">
        <f t="shared" si="46"/>
        <v>15233.54735152488</v>
      </c>
      <c r="F286" s="38">
        <f t="shared" si="47"/>
        <v>1.0603857847970848</v>
      </c>
      <c r="G286" s="39">
        <f t="shared" si="48"/>
        <v>-520.5028539163668</v>
      </c>
      <c r="H286" s="39">
        <f t="shared" si="49"/>
        <v>0</v>
      </c>
      <c r="I286" s="37">
        <f t="shared" si="50"/>
        <v>-520.5028539163668</v>
      </c>
      <c r="J286" s="40">
        <f t="shared" si="55"/>
        <v>-189.7778580649337</v>
      </c>
      <c r="K286" s="37">
        <f t="shared" si="51"/>
        <v>-710.28071198130056</v>
      </c>
      <c r="L286" s="37">
        <f t="shared" si="52"/>
        <v>-648546.55597979308</v>
      </c>
      <c r="M286" s="37">
        <f t="shared" si="53"/>
        <v>-885009.76712870051</v>
      </c>
      <c r="N286" s="41">
        <f>'jan-apr'!M286</f>
        <v>-923251.3867535037</v>
      </c>
      <c r="O286" s="41">
        <f t="shared" si="54"/>
        <v>38241.619624803192</v>
      </c>
      <c r="P286" s="4"/>
      <c r="Q286" s="4"/>
      <c r="R286" s="4"/>
    </row>
    <row r="287" spans="1:18" s="34" customFormat="1" x14ac:dyDescent="0.2">
      <c r="A287" s="33">
        <v>1547</v>
      </c>
      <c r="B287" s="34" t="s">
        <v>339</v>
      </c>
      <c r="C287" s="36">
        <v>48901</v>
      </c>
      <c r="D287" s="36">
        <v>3547</v>
      </c>
      <c r="E287" s="37">
        <f t="shared" si="46"/>
        <v>13786.580208627009</v>
      </c>
      <c r="F287" s="38">
        <f t="shared" si="47"/>
        <v>0.95966443907298682</v>
      </c>
      <c r="G287" s="39">
        <f t="shared" si="48"/>
        <v>347.67743182235569</v>
      </c>
      <c r="H287" s="39">
        <f t="shared" si="49"/>
        <v>0</v>
      </c>
      <c r="I287" s="37">
        <f t="shared" si="50"/>
        <v>347.67743182235569</v>
      </c>
      <c r="J287" s="40">
        <f t="shared" si="55"/>
        <v>-189.7778580649337</v>
      </c>
      <c r="K287" s="37">
        <f t="shared" si="51"/>
        <v>157.89957375742199</v>
      </c>
      <c r="L287" s="37">
        <f t="shared" si="52"/>
        <v>1233211.8506738956</v>
      </c>
      <c r="M287" s="37">
        <f t="shared" si="53"/>
        <v>560069.78811757581</v>
      </c>
      <c r="N287" s="41">
        <f>'jan-apr'!M287</f>
        <v>-342437.93644837814</v>
      </c>
      <c r="O287" s="41">
        <f t="shared" si="54"/>
        <v>902507.72456595395</v>
      </c>
      <c r="P287" s="4"/>
      <c r="Q287" s="4"/>
      <c r="R287" s="4"/>
    </row>
    <row r="288" spans="1:18" s="34" customFormat="1" x14ac:dyDescent="0.2">
      <c r="A288" s="33">
        <v>1548</v>
      </c>
      <c r="B288" s="34" t="s">
        <v>340</v>
      </c>
      <c r="C288" s="36">
        <v>114397</v>
      </c>
      <c r="D288" s="36">
        <v>9741</v>
      </c>
      <c r="E288" s="37">
        <f t="shared" si="46"/>
        <v>11743.866132840571</v>
      </c>
      <c r="F288" s="38">
        <f t="shared" si="47"/>
        <v>0.81747398806473681</v>
      </c>
      <c r="G288" s="39">
        <f t="shared" si="48"/>
        <v>1573.3058772942186</v>
      </c>
      <c r="H288" s="39">
        <f t="shared" si="49"/>
        <v>414.95027093004489</v>
      </c>
      <c r="I288" s="37">
        <f t="shared" si="50"/>
        <v>1988.2561482242636</v>
      </c>
      <c r="J288" s="40">
        <f t="shared" si="55"/>
        <v>-189.7778580649337</v>
      </c>
      <c r="K288" s="37">
        <f t="shared" si="51"/>
        <v>1798.4782901593298</v>
      </c>
      <c r="L288" s="37">
        <f t="shared" si="52"/>
        <v>19367603.13985255</v>
      </c>
      <c r="M288" s="37">
        <f t="shared" si="53"/>
        <v>17518977.024442032</v>
      </c>
      <c r="N288" s="41">
        <f>'jan-apr'!M288</f>
        <v>10752684.648201194</v>
      </c>
      <c r="O288" s="41">
        <f t="shared" si="54"/>
        <v>6766292.3762408383</v>
      </c>
      <c r="P288" s="4"/>
      <c r="Q288" s="4"/>
      <c r="R288" s="4"/>
    </row>
    <row r="289" spans="1:18" s="34" customFormat="1" x14ac:dyDescent="0.2">
      <c r="A289" s="33">
        <v>1551</v>
      </c>
      <c r="B289" s="34" t="s">
        <v>341</v>
      </c>
      <c r="C289" s="36">
        <v>39742</v>
      </c>
      <c r="D289" s="36">
        <v>3454</v>
      </c>
      <c r="E289" s="37">
        <f t="shared" si="46"/>
        <v>11506.079907353793</v>
      </c>
      <c r="F289" s="38">
        <f t="shared" si="47"/>
        <v>0.80092202367270748</v>
      </c>
      <c r="G289" s="39">
        <f t="shared" si="48"/>
        <v>1715.9776125862852</v>
      </c>
      <c r="H289" s="39">
        <f t="shared" si="49"/>
        <v>498.17544985041712</v>
      </c>
      <c r="I289" s="37">
        <f t="shared" si="50"/>
        <v>2214.1530624367024</v>
      </c>
      <c r="J289" s="40">
        <f t="shared" si="55"/>
        <v>-189.7778580649337</v>
      </c>
      <c r="K289" s="37">
        <f t="shared" si="51"/>
        <v>2024.3752043717686</v>
      </c>
      <c r="L289" s="37">
        <f t="shared" si="52"/>
        <v>7647684.6776563702</v>
      </c>
      <c r="M289" s="37">
        <f t="shared" si="53"/>
        <v>6992191.9559000889</v>
      </c>
      <c r="N289" s="41">
        <f>'jan-apr'!M289</f>
        <v>3871126.7913855771</v>
      </c>
      <c r="O289" s="41">
        <f t="shared" si="54"/>
        <v>3121065.1645145118</v>
      </c>
      <c r="P289" s="4"/>
      <c r="Q289" s="4"/>
      <c r="R289" s="4"/>
    </row>
    <row r="290" spans="1:18" s="34" customFormat="1" x14ac:dyDescent="0.2">
      <c r="A290" s="33">
        <v>1554</v>
      </c>
      <c r="B290" s="34" t="s">
        <v>342</v>
      </c>
      <c r="C290" s="36">
        <v>73107</v>
      </c>
      <c r="D290" s="36">
        <v>5856</v>
      </c>
      <c r="E290" s="37">
        <f t="shared" si="46"/>
        <v>12484.118852459016</v>
      </c>
      <c r="F290" s="38">
        <f t="shared" si="47"/>
        <v>0.86900193772264811</v>
      </c>
      <c r="G290" s="39">
        <f t="shared" si="48"/>
        <v>1129.1542455231513</v>
      </c>
      <c r="H290" s="39">
        <f t="shared" si="49"/>
        <v>155.86181906358897</v>
      </c>
      <c r="I290" s="37">
        <f t="shared" si="50"/>
        <v>1285.0160645867402</v>
      </c>
      <c r="J290" s="40">
        <f t="shared" si="55"/>
        <v>-189.7778580649337</v>
      </c>
      <c r="K290" s="37">
        <f t="shared" si="51"/>
        <v>1095.2382065218064</v>
      </c>
      <c r="L290" s="37">
        <f t="shared" si="52"/>
        <v>7525054.0742199505</v>
      </c>
      <c r="M290" s="37">
        <f t="shared" si="53"/>
        <v>6413714.9373916984</v>
      </c>
      <c r="N290" s="41">
        <f>'jan-apr'!M290</f>
        <v>3172418.1500735227</v>
      </c>
      <c r="O290" s="41">
        <f t="shared" si="54"/>
        <v>3241296.7873181757</v>
      </c>
      <c r="P290" s="4"/>
      <c r="Q290" s="4"/>
      <c r="R290" s="4"/>
    </row>
    <row r="291" spans="1:18" s="34" customFormat="1" x14ac:dyDescent="0.2">
      <c r="A291" s="33">
        <v>1557</v>
      </c>
      <c r="B291" s="34" t="s">
        <v>343</v>
      </c>
      <c r="C291" s="36">
        <v>29393</v>
      </c>
      <c r="D291" s="36">
        <v>2611</v>
      </c>
      <c r="E291" s="37">
        <f t="shared" si="46"/>
        <v>11257.372654155495</v>
      </c>
      <c r="F291" s="38">
        <f t="shared" si="47"/>
        <v>0.78360986191669957</v>
      </c>
      <c r="G291" s="39">
        <f t="shared" si="48"/>
        <v>1865.2019645052637</v>
      </c>
      <c r="H291" s="39">
        <f t="shared" si="49"/>
        <v>585.2229884698213</v>
      </c>
      <c r="I291" s="37">
        <f t="shared" si="50"/>
        <v>2450.424952975085</v>
      </c>
      <c r="J291" s="40">
        <f t="shared" si="55"/>
        <v>-189.7778580649337</v>
      </c>
      <c r="K291" s="37">
        <f t="shared" si="51"/>
        <v>2260.6470949101513</v>
      </c>
      <c r="L291" s="37">
        <f t="shared" si="52"/>
        <v>6398059.5522179473</v>
      </c>
      <c r="M291" s="37">
        <f t="shared" si="53"/>
        <v>5902549.5648104046</v>
      </c>
      <c r="N291" s="41">
        <f>'jan-apr'!M291</f>
        <v>3562042.9798227404</v>
      </c>
      <c r="O291" s="41">
        <f t="shared" si="54"/>
        <v>2340506.5849876641</v>
      </c>
      <c r="P291" s="4"/>
      <c r="Q291" s="4"/>
      <c r="R291" s="4"/>
    </row>
    <row r="292" spans="1:18" s="34" customFormat="1" x14ac:dyDescent="0.2">
      <c r="A292" s="33">
        <v>1560</v>
      </c>
      <c r="B292" s="34" t="s">
        <v>344</v>
      </c>
      <c r="C292" s="36">
        <v>32191</v>
      </c>
      <c r="D292" s="36">
        <v>3109</v>
      </c>
      <c r="E292" s="37">
        <f t="shared" si="46"/>
        <v>10354.133161788357</v>
      </c>
      <c r="F292" s="38">
        <f t="shared" si="47"/>
        <v>0.72073663246646424</v>
      </c>
      <c r="G292" s="39">
        <f t="shared" si="48"/>
        <v>2407.1456599255466</v>
      </c>
      <c r="H292" s="39">
        <f t="shared" si="49"/>
        <v>901.35681079831954</v>
      </c>
      <c r="I292" s="37">
        <f t="shared" si="50"/>
        <v>3308.5024707238663</v>
      </c>
      <c r="J292" s="40">
        <f t="shared" si="55"/>
        <v>-189.7778580649337</v>
      </c>
      <c r="K292" s="37">
        <f t="shared" si="51"/>
        <v>3118.7246126589325</v>
      </c>
      <c r="L292" s="37">
        <f t="shared" si="52"/>
        <v>10286134.181480501</v>
      </c>
      <c r="M292" s="37">
        <f t="shared" si="53"/>
        <v>9696114.8207566217</v>
      </c>
      <c r="N292" s="41">
        <f>'jan-apr'!M292</f>
        <v>5542601.3880769433</v>
      </c>
      <c r="O292" s="41">
        <f t="shared" si="54"/>
        <v>4153513.4326796783</v>
      </c>
      <c r="P292" s="4"/>
      <c r="Q292" s="4"/>
      <c r="R292" s="4"/>
    </row>
    <row r="293" spans="1:18" s="34" customFormat="1" x14ac:dyDescent="0.2">
      <c r="A293" s="33">
        <v>1563</v>
      </c>
      <c r="B293" s="34" t="s">
        <v>345</v>
      </c>
      <c r="C293" s="36">
        <v>102985</v>
      </c>
      <c r="D293" s="36">
        <v>7126</v>
      </c>
      <c r="E293" s="37">
        <f t="shared" si="46"/>
        <v>14452.006735896717</v>
      </c>
      <c r="F293" s="38">
        <f t="shared" si="47"/>
        <v>1.0059838428245402</v>
      </c>
      <c r="G293" s="39">
        <f t="shared" si="48"/>
        <v>-51.578484539469351</v>
      </c>
      <c r="H293" s="39">
        <f t="shared" si="49"/>
        <v>0</v>
      </c>
      <c r="I293" s="37">
        <f t="shared" si="50"/>
        <v>-51.578484539469351</v>
      </c>
      <c r="J293" s="40">
        <f t="shared" si="55"/>
        <v>-189.7778580649337</v>
      </c>
      <c r="K293" s="37">
        <f t="shared" si="51"/>
        <v>-241.35634260440304</v>
      </c>
      <c r="L293" s="37">
        <f t="shared" si="52"/>
        <v>-367548.2808282586</v>
      </c>
      <c r="M293" s="37">
        <f t="shared" si="53"/>
        <v>-1719905.2973989761</v>
      </c>
      <c r="N293" s="41">
        <f>'jan-apr'!M293</f>
        <v>-3699869.1669385834</v>
      </c>
      <c r="O293" s="41">
        <f t="shared" si="54"/>
        <v>1979963.8695396073</v>
      </c>
      <c r="P293" s="4"/>
      <c r="Q293" s="4"/>
      <c r="R293" s="4"/>
    </row>
    <row r="294" spans="1:18" s="34" customFormat="1" x14ac:dyDescent="0.2">
      <c r="A294" s="33">
        <v>1566</v>
      </c>
      <c r="B294" s="34" t="s">
        <v>346</v>
      </c>
      <c r="C294" s="36">
        <v>67165</v>
      </c>
      <c r="D294" s="36">
        <v>5986</v>
      </c>
      <c r="E294" s="37">
        <f t="shared" si="46"/>
        <v>11220.347477447378</v>
      </c>
      <c r="F294" s="38">
        <f t="shared" si="47"/>
        <v>0.78103259149143933</v>
      </c>
      <c r="G294" s="39">
        <f t="shared" si="48"/>
        <v>1887.417070530134</v>
      </c>
      <c r="H294" s="39">
        <f t="shared" si="49"/>
        <v>598.18180031766224</v>
      </c>
      <c r="I294" s="37">
        <f t="shared" si="50"/>
        <v>2485.5988708477962</v>
      </c>
      <c r="J294" s="40">
        <f t="shared" si="55"/>
        <v>-189.7778580649337</v>
      </c>
      <c r="K294" s="37">
        <f t="shared" si="51"/>
        <v>2295.8210127828625</v>
      </c>
      <c r="L294" s="37">
        <f t="shared" si="52"/>
        <v>14878794.840894908</v>
      </c>
      <c r="M294" s="37">
        <f t="shared" si="53"/>
        <v>13742784.582518214</v>
      </c>
      <c r="N294" s="41">
        <f>'jan-apr'!M294</f>
        <v>6878882.794798512</v>
      </c>
      <c r="O294" s="41">
        <f t="shared" si="54"/>
        <v>6863901.7877197023</v>
      </c>
      <c r="P294" s="4"/>
      <c r="Q294" s="4"/>
      <c r="R294" s="4"/>
    </row>
    <row r="295" spans="1:18" s="34" customFormat="1" x14ac:dyDescent="0.2">
      <c r="A295" s="33">
        <v>1567</v>
      </c>
      <c r="B295" s="34" t="s">
        <v>347</v>
      </c>
      <c r="C295" s="36">
        <v>23529</v>
      </c>
      <c r="D295" s="36">
        <v>2026</v>
      </c>
      <c r="E295" s="37">
        <f t="shared" si="46"/>
        <v>11613.524185587365</v>
      </c>
      <c r="F295" s="38">
        <f t="shared" si="47"/>
        <v>0.80840106861657979</v>
      </c>
      <c r="G295" s="39">
        <f t="shared" si="48"/>
        <v>1651.5110456461421</v>
      </c>
      <c r="H295" s="39">
        <f t="shared" si="49"/>
        <v>460.56995246866694</v>
      </c>
      <c r="I295" s="37">
        <f t="shared" si="50"/>
        <v>2112.0809981148091</v>
      </c>
      <c r="J295" s="40">
        <f t="shared" si="55"/>
        <v>-189.7778580649337</v>
      </c>
      <c r="K295" s="37">
        <f t="shared" si="51"/>
        <v>1922.3031400498753</v>
      </c>
      <c r="L295" s="37">
        <f t="shared" si="52"/>
        <v>4279076.102180603</v>
      </c>
      <c r="M295" s="37">
        <f t="shared" si="53"/>
        <v>3894586.1617410472</v>
      </c>
      <c r="N295" s="41">
        <f>'jan-apr'!M295</f>
        <v>1137702.078560272</v>
      </c>
      <c r="O295" s="41">
        <f t="shared" si="54"/>
        <v>2756884.0831807749</v>
      </c>
      <c r="P295" s="4"/>
      <c r="Q295" s="4"/>
      <c r="R295" s="4"/>
    </row>
    <row r="296" spans="1:18" s="34" customFormat="1" x14ac:dyDescent="0.2">
      <c r="A296" s="33">
        <v>1571</v>
      </c>
      <c r="B296" s="34" t="s">
        <v>348</v>
      </c>
      <c r="C296" s="36">
        <v>17444</v>
      </c>
      <c r="D296" s="36">
        <v>1599</v>
      </c>
      <c r="E296" s="37">
        <f t="shared" si="46"/>
        <v>10909.31832395247</v>
      </c>
      <c r="F296" s="38">
        <f t="shared" si="47"/>
        <v>0.75938228999482449</v>
      </c>
      <c r="G296" s="39">
        <f t="shared" si="48"/>
        <v>2074.0345626270791</v>
      </c>
      <c r="H296" s="39">
        <f t="shared" si="49"/>
        <v>707.04200404088022</v>
      </c>
      <c r="I296" s="37">
        <f t="shared" si="50"/>
        <v>2781.0765666679595</v>
      </c>
      <c r="J296" s="40">
        <f t="shared" si="55"/>
        <v>-189.7778580649337</v>
      </c>
      <c r="K296" s="37">
        <f t="shared" si="51"/>
        <v>2591.2987086030257</v>
      </c>
      <c r="L296" s="37">
        <f t="shared" si="52"/>
        <v>4446941.4301020671</v>
      </c>
      <c r="M296" s="37">
        <f t="shared" si="53"/>
        <v>4143486.6350562382</v>
      </c>
      <c r="N296" s="41">
        <f>'jan-apr'!M296</f>
        <v>2467685.1301174108</v>
      </c>
      <c r="O296" s="41">
        <f t="shared" si="54"/>
        <v>1675801.5049388274</v>
      </c>
      <c r="P296" s="4"/>
      <c r="Q296" s="4"/>
      <c r="R296" s="4"/>
    </row>
    <row r="297" spans="1:18" s="34" customFormat="1" x14ac:dyDescent="0.2">
      <c r="A297" s="33">
        <v>1573</v>
      </c>
      <c r="B297" s="34" t="s">
        <v>349</v>
      </c>
      <c r="C297" s="36">
        <v>25328</v>
      </c>
      <c r="D297" s="36">
        <v>2160</v>
      </c>
      <c r="E297" s="37">
        <f t="shared" si="46"/>
        <v>11725.925925925925</v>
      </c>
      <c r="F297" s="38">
        <f t="shared" si="47"/>
        <v>0.81622519551828487</v>
      </c>
      <c r="G297" s="39">
        <f t="shared" si="48"/>
        <v>1584.0700014430058</v>
      </c>
      <c r="H297" s="39">
        <f t="shared" si="49"/>
        <v>421.22934335017078</v>
      </c>
      <c r="I297" s="37">
        <f t="shared" si="50"/>
        <v>2005.2993447931767</v>
      </c>
      <c r="J297" s="40">
        <f t="shared" si="55"/>
        <v>-189.7778580649337</v>
      </c>
      <c r="K297" s="37">
        <f t="shared" si="51"/>
        <v>1815.521486728243</v>
      </c>
      <c r="L297" s="37">
        <f t="shared" si="52"/>
        <v>4331446.5847532619</v>
      </c>
      <c r="M297" s="37">
        <f t="shared" si="53"/>
        <v>3921526.4113330049</v>
      </c>
      <c r="N297" s="41">
        <f>'jan-apr'!M297</f>
        <v>1768389.4815844961</v>
      </c>
      <c r="O297" s="41">
        <f t="shared" si="54"/>
        <v>2153136.9297485091</v>
      </c>
      <c r="P297" s="4"/>
      <c r="Q297" s="4"/>
      <c r="R297" s="4"/>
    </row>
    <row r="298" spans="1:18" s="34" customFormat="1" x14ac:dyDescent="0.2">
      <c r="A298" s="33">
        <v>1576</v>
      </c>
      <c r="B298" s="34" t="s">
        <v>350</v>
      </c>
      <c r="C298" s="36">
        <v>42069</v>
      </c>
      <c r="D298" s="36">
        <v>3590</v>
      </c>
      <c r="E298" s="37">
        <f t="shared" si="46"/>
        <v>11718.384401114206</v>
      </c>
      <c r="F298" s="38">
        <f t="shared" si="47"/>
        <v>0.81570024059337431</v>
      </c>
      <c r="G298" s="39">
        <f t="shared" si="48"/>
        <v>1588.594916330037</v>
      </c>
      <c r="H298" s="39">
        <f t="shared" si="49"/>
        <v>423.86887703427237</v>
      </c>
      <c r="I298" s="37">
        <f t="shared" si="50"/>
        <v>2012.4637933643094</v>
      </c>
      <c r="J298" s="40">
        <f t="shared" si="55"/>
        <v>-189.7778580649337</v>
      </c>
      <c r="K298" s="37">
        <f t="shared" si="51"/>
        <v>1822.6859352993756</v>
      </c>
      <c r="L298" s="37">
        <f t="shared" si="52"/>
        <v>7224745.0181778707</v>
      </c>
      <c r="M298" s="37">
        <f t="shared" si="53"/>
        <v>6543442.5077247582</v>
      </c>
      <c r="N298" s="41">
        <f>'jan-apr'!M298</f>
        <v>3884000.5735594165</v>
      </c>
      <c r="O298" s="41">
        <f t="shared" si="54"/>
        <v>2659441.9341653418</v>
      </c>
      <c r="P298" s="4"/>
      <c r="Q298" s="4"/>
      <c r="R298" s="4"/>
    </row>
    <row r="299" spans="1:18" s="34" customFormat="1" x14ac:dyDescent="0.2">
      <c r="A299" s="33">
        <v>1601</v>
      </c>
      <c r="B299" s="34" t="s">
        <v>351</v>
      </c>
      <c r="C299" s="36">
        <v>2735804</v>
      </c>
      <c r="D299" s="36">
        <v>190464</v>
      </c>
      <c r="E299" s="37">
        <f t="shared" si="46"/>
        <v>14363.890288978495</v>
      </c>
      <c r="F299" s="38">
        <f t="shared" si="47"/>
        <v>0.99985018100810474</v>
      </c>
      <c r="G299" s="39">
        <f t="shared" si="48"/>
        <v>1.2913836114639707</v>
      </c>
      <c r="H299" s="39">
        <f t="shared" si="49"/>
        <v>0</v>
      </c>
      <c r="I299" s="37">
        <f t="shared" si="50"/>
        <v>1.2913836114639707</v>
      </c>
      <c r="J299" s="40">
        <f t="shared" si="55"/>
        <v>-189.7778580649337</v>
      </c>
      <c r="K299" s="37">
        <f t="shared" si="51"/>
        <v>-188.48647445346973</v>
      </c>
      <c r="L299" s="37">
        <f t="shared" si="52"/>
        <v>245962.08817387372</v>
      </c>
      <c r="M299" s="37">
        <f t="shared" si="53"/>
        <v>-35899887.870305657</v>
      </c>
      <c r="N299" s="41">
        <f>'jan-apr'!M299</f>
        <v>-14870086.136933722</v>
      </c>
      <c r="O299" s="41">
        <f t="shared" si="54"/>
        <v>-21029801.733371936</v>
      </c>
      <c r="P299" s="4"/>
      <c r="Q299" s="4"/>
      <c r="R299" s="4"/>
    </row>
    <row r="300" spans="1:18" s="34" customFormat="1" x14ac:dyDescent="0.2">
      <c r="A300" s="33">
        <v>1612</v>
      </c>
      <c r="B300" s="34" t="s">
        <v>352</v>
      </c>
      <c r="C300" s="36">
        <v>51264</v>
      </c>
      <c r="D300" s="36">
        <v>4259</v>
      </c>
      <c r="E300" s="37">
        <f t="shared" si="46"/>
        <v>12036.628316506221</v>
      </c>
      <c r="F300" s="38">
        <f t="shared" si="47"/>
        <v>0.83785275150844218</v>
      </c>
      <c r="G300" s="39">
        <f t="shared" si="48"/>
        <v>1397.648567094828</v>
      </c>
      <c r="H300" s="39">
        <f t="shared" si="49"/>
        <v>312.48350664706709</v>
      </c>
      <c r="I300" s="37">
        <f t="shared" si="50"/>
        <v>1710.1320737418951</v>
      </c>
      <c r="J300" s="40">
        <f t="shared" si="55"/>
        <v>-189.7778580649337</v>
      </c>
      <c r="K300" s="37">
        <f t="shared" si="51"/>
        <v>1520.3542156769613</v>
      </c>
      <c r="L300" s="37">
        <f t="shared" si="52"/>
        <v>7283452.5020667315</v>
      </c>
      <c r="M300" s="37">
        <f t="shared" si="53"/>
        <v>6475188.6045681778</v>
      </c>
      <c r="N300" s="41">
        <f>'jan-apr'!M300</f>
        <v>3334019.3991057244</v>
      </c>
      <c r="O300" s="41">
        <f t="shared" si="54"/>
        <v>3141169.2054624534</v>
      </c>
      <c r="P300" s="4"/>
      <c r="Q300" s="4"/>
      <c r="R300" s="4"/>
    </row>
    <row r="301" spans="1:18" s="34" customFormat="1" x14ac:dyDescent="0.2">
      <c r="A301" s="33">
        <v>1613</v>
      </c>
      <c r="B301" s="34" t="s">
        <v>353</v>
      </c>
      <c r="C301" s="36">
        <v>11445</v>
      </c>
      <c r="D301" s="36">
        <v>982</v>
      </c>
      <c r="E301" s="37">
        <f t="shared" si="46"/>
        <v>11654.786150712831</v>
      </c>
      <c r="F301" s="38">
        <f t="shared" si="47"/>
        <v>0.81127325591886679</v>
      </c>
      <c r="G301" s="39">
        <f t="shared" si="48"/>
        <v>1626.7538665708623</v>
      </c>
      <c r="H301" s="39">
        <f t="shared" si="49"/>
        <v>446.12826467475378</v>
      </c>
      <c r="I301" s="37">
        <f t="shared" si="50"/>
        <v>2072.8821312456162</v>
      </c>
      <c r="J301" s="40">
        <f t="shared" si="55"/>
        <v>-189.7778580649337</v>
      </c>
      <c r="K301" s="37">
        <f t="shared" si="51"/>
        <v>1883.1042731806824</v>
      </c>
      <c r="L301" s="37">
        <f t="shared" si="52"/>
        <v>2035570.2528831952</v>
      </c>
      <c r="M301" s="37">
        <f t="shared" si="53"/>
        <v>1849208.3962634301</v>
      </c>
      <c r="N301" s="41">
        <f>'jan-apr'!M301</f>
        <v>1123762.1624610997</v>
      </c>
      <c r="O301" s="41">
        <f t="shared" si="54"/>
        <v>725446.23380233045</v>
      </c>
      <c r="P301" s="4"/>
      <c r="Q301" s="4"/>
      <c r="R301" s="4"/>
    </row>
    <row r="302" spans="1:18" s="34" customFormat="1" x14ac:dyDescent="0.2">
      <c r="A302" s="33">
        <v>1617</v>
      </c>
      <c r="B302" s="34" t="s">
        <v>354</v>
      </c>
      <c r="C302" s="36">
        <v>50996</v>
      </c>
      <c r="D302" s="36">
        <v>4659</v>
      </c>
      <c r="E302" s="37">
        <f t="shared" si="46"/>
        <v>10945.696501395149</v>
      </c>
      <c r="F302" s="38">
        <f t="shared" si="47"/>
        <v>0.76191452371208679</v>
      </c>
      <c r="G302" s="39">
        <f t="shared" si="48"/>
        <v>2052.2076561614717</v>
      </c>
      <c r="H302" s="39">
        <f t="shared" si="49"/>
        <v>694.30964193594264</v>
      </c>
      <c r="I302" s="37">
        <f t="shared" si="50"/>
        <v>2746.5172980974144</v>
      </c>
      <c r="J302" s="40">
        <f t="shared" si="55"/>
        <v>-189.7778580649337</v>
      </c>
      <c r="K302" s="37">
        <f t="shared" si="51"/>
        <v>2556.7394400324806</v>
      </c>
      <c r="L302" s="37">
        <f t="shared" si="52"/>
        <v>12796024.091835853</v>
      </c>
      <c r="M302" s="37">
        <f t="shared" si="53"/>
        <v>11911849.051111327</v>
      </c>
      <c r="N302" s="41">
        <f>'jan-apr'!M302</f>
        <v>7019995.22902878</v>
      </c>
      <c r="O302" s="41">
        <f t="shared" si="54"/>
        <v>4891853.8220825475</v>
      </c>
      <c r="P302" s="4"/>
      <c r="Q302" s="4"/>
      <c r="R302" s="4"/>
    </row>
    <row r="303" spans="1:18" s="34" customFormat="1" x14ac:dyDescent="0.2">
      <c r="A303" s="33">
        <v>1620</v>
      </c>
      <c r="B303" s="34" t="s">
        <v>355</v>
      </c>
      <c r="C303" s="36">
        <v>78628</v>
      </c>
      <c r="D303" s="36">
        <v>4937</v>
      </c>
      <c r="E303" s="37">
        <f t="shared" si="46"/>
        <v>15926.271014786307</v>
      </c>
      <c r="F303" s="38">
        <f t="shared" si="47"/>
        <v>1.10860530375512</v>
      </c>
      <c r="G303" s="39">
        <f t="shared" si="48"/>
        <v>-936.1370518732233</v>
      </c>
      <c r="H303" s="39">
        <f t="shared" si="49"/>
        <v>0</v>
      </c>
      <c r="I303" s="37">
        <f t="shared" si="50"/>
        <v>-936.1370518732233</v>
      </c>
      <c r="J303" s="40">
        <f t="shared" si="55"/>
        <v>-189.7778580649337</v>
      </c>
      <c r="K303" s="37">
        <f t="shared" si="51"/>
        <v>-1125.9149099381571</v>
      </c>
      <c r="L303" s="37">
        <f t="shared" si="52"/>
        <v>-4621708.6250981037</v>
      </c>
      <c r="M303" s="37">
        <f t="shared" si="53"/>
        <v>-5558641.9103646809</v>
      </c>
      <c r="N303" s="41">
        <f>'jan-apr'!M303</f>
        <v>-3299959.1463900865</v>
      </c>
      <c r="O303" s="41">
        <f t="shared" si="54"/>
        <v>-2258682.7639745944</v>
      </c>
      <c r="P303" s="4"/>
      <c r="Q303" s="4"/>
      <c r="R303" s="4"/>
    </row>
    <row r="304" spans="1:18" s="34" customFormat="1" x14ac:dyDescent="0.2">
      <c r="A304" s="33">
        <v>1621</v>
      </c>
      <c r="B304" s="34" t="s">
        <v>356</v>
      </c>
      <c r="C304" s="36">
        <v>60721</v>
      </c>
      <c r="D304" s="36">
        <v>5291</v>
      </c>
      <c r="E304" s="37">
        <f t="shared" si="46"/>
        <v>11476.280476280477</v>
      </c>
      <c r="F304" s="38">
        <f t="shared" si="47"/>
        <v>0.7988477272284179</v>
      </c>
      <c r="G304" s="39">
        <f t="shared" si="48"/>
        <v>1733.8572712302746</v>
      </c>
      <c r="H304" s="39">
        <f t="shared" si="49"/>
        <v>508.6052507260776</v>
      </c>
      <c r="I304" s="37">
        <f t="shared" si="50"/>
        <v>2242.4625219563522</v>
      </c>
      <c r="J304" s="40">
        <f t="shared" si="55"/>
        <v>-189.7778580649337</v>
      </c>
      <c r="K304" s="37">
        <f t="shared" si="51"/>
        <v>2052.6846638914185</v>
      </c>
      <c r="L304" s="37">
        <f t="shared" si="52"/>
        <v>11864869.203671061</v>
      </c>
      <c r="M304" s="37">
        <f t="shared" si="53"/>
        <v>10860754.556649495</v>
      </c>
      <c r="N304" s="41">
        <f>'jan-apr'!M304</f>
        <v>6349941.0403072052</v>
      </c>
      <c r="O304" s="41">
        <f t="shared" si="54"/>
        <v>4510813.5163422897</v>
      </c>
      <c r="P304" s="4"/>
      <c r="Q304" s="4"/>
      <c r="R304" s="4"/>
    </row>
    <row r="305" spans="1:18" s="34" customFormat="1" x14ac:dyDescent="0.2">
      <c r="A305" s="33">
        <v>1622</v>
      </c>
      <c r="B305" s="34" t="s">
        <v>357</v>
      </c>
      <c r="C305" s="36">
        <v>17874</v>
      </c>
      <c r="D305" s="36">
        <v>1711</v>
      </c>
      <c r="E305" s="37">
        <f t="shared" si="46"/>
        <v>10446.522501461133</v>
      </c>
      <c r="F305" s="38">
        <f t="shared" si="47"/>
        <v>0.72716772433201027</v>
      </c>
      <c r="G305" s="39">
        <f t="shared" si="48"/>
        <v>2351.7120561218808</v>
      </c>
      <c r="H305" s="39">
        <f t="shared" si="49"/>
        <v>869.02054191284788</v>
      </c>
      <c r="I305" s="37">
        <f t="shared" si="50"/>
        <v>3220.7325980347287</v>
      </c>
      <c r="J305" s="40">
        <f t="shared" si="55"/>
        <v>-189.7778580649337</v>
      </c>
      <c r="K305" s="37">
        <f t="shared" si="51"/>
        <v>3030.9547399697949</v>
      </c>
      <c r="L305" s="37">
        <f t="shared" si="52"/>
        <v>5510673.4752374208</v>
      </c>
      <c r="M305" s="37">
        <f t="shared" si="53"/>
        <v>5185963.5600883188</v>
      </c>
      <c r="N305" s="41">
        <f>'jan-apr'!M305</f>
        <v>3266172.3624958666</v>
      </c>
      <c r="O305" s="41">
        <f t="shared" si="54"/>
        <v>1919791.1975924522</v>
      </c>
      <c r="P305" s="4"/>
      <c r="Q305" s="4"/>
      <c r="R305" s="4"/>
    </row>
    <row r="306" spans="1:18" s="34" customFormat="1" x14ac:dyDescent="0.2">
      <c r="A306" s="33">
        <v>1624</v>
      </c>
      <c r="B306" s="34" t="s">
        <v>358</v>
      </c>
      <c r="C306" s="36">
        <v>65747</v>
      </c>
      <c r="D306" s="36">
        <v>6628</v>
      </c>
      <c r="E306" s="37">
        <f t="shared" si="46"/>
        <v>9919.5835847917915</v>
      </c>
      <c r="F306" s="38">
        <f t="shared" si="47"/>
        <v>0.69048824818644827</v>
      </c>
      <c r="G306" s="39">
        <f t="shared" si="48"/>
        <v>2667.8754061234858</v>
      </c>
      <c r="H306" s="39">
        <f t="shared" si="49"/>
        <v>1053.4491627471175</v>
      </c>
      <c r="I306" s="37">
        <f t="shared" si="50"/>
        <v>3721.3245688706033</v>
      </c>
      <c r="J306" s="40">
        <f t="shared" si="55"/>
        <v>-189.7778580649337</v>
      </c>
      <c r="K306" s="37">
        <f t="shared" si="51"/>
        <v>3531.5467108056696</v>
      </c>
      <c r="L306" s="37">
        <f t="shared" si="52"/>
        <v>24664939.242474359</v>
      </c>
      <c r="M306" s="37">
        <f t="shared" si="53"/>
        <v>23407091.599219978</v>
      </c>
      <c r="N306" s="41">
        <f>'jan-apr'!M306</f>
        <v>13372160.50182502</v>
      </c>
      <c r="O306" s="41">
        <f t="shared" si="54"/>
        <v>10034931.097394958</v>
      </c>
      <c r="P306" s="4"/>
      <c r="Q306" s="4"/>
      <c r="R306" s="4"/>
    </row>
    <row r="307" spans="1:18" s="34" customFormat="1" x14ac:dyDescent="0.2">
      <c r="A307" s="33">
        <v>1627</v>
      </c>
      <c r="B307" s="34" t="s">
        <v>359</v>
      </c>
      <c r="C307" s="36">
        <v>48690</v>
      </c>
      <c r="D307" s="36">
        <v>4822</v>
      </c>
      <c r="E307" s="37">
        <f t="shared" si="46"/>
        <v>10097.469929489838</v>
      </c>
      <c r="F307" s="38">
        <f t="shared" si="47"/>
        <v>0.70287066620600702</v>
      </c>
      <c r="G307" s="39">
        <f t="shared" si="48"/>
        <v>2561.143599304658</v>
      </c>
      <c r="H307" s="39">
        <f t="shared" si="49"/>
        <v>991.18894210280121</v>
      </c>
      <c r="I307" s="37">
        <f t="shared" si="50"/>
        <v>3552.3325414074593</v>
      </c>
      <c r="J307" s="40">
        <f t="shared" si="55"/>
        <v>-189.7778580649337</v>
      </c>
      <c r="K307" s="37">
        <f t="shared" si="51"/>
        <v>3362.5546833425255</v>
      </c>
      <c r="L307" s="37">
        <f t="shared" si="52"/>
        <v>17129347.51466677</v>
      </c>
      <c r="M307" s="37">
        <f t="shared" si="53"/>
        <v>16214238.683077658</v>
      </c>
      <c r="N307" s="41">
        <f>'jan-apr'!M307</f>
        <v>9207460.1297224257</v>
      </c>
      <c r="O307" s="41">
        <f t="shared" si="54"/>
        <v>7006778.5533552319</v>
      </c>
      <c r="P307" s="4"/>
      <c r="Q307" s="4"/>
      <c r="R307" s="4"/>
    </row>
    <row r="308" spans="1:18" s="34" customFormat="1" x14ac:dyDescent="0.2">
      <c r="A308" s="33">
        <v>1630</v>
      </c>
      <c r="B308" s="34" t="s">
        <v>360</v>
      </c>
      <c r="C308" s="36">
        <v>36146</v>
      </c>
      <c r="D308" s="36">
        <v>3263</v>
      </c>
      <c r="E308" s="37">
        <f t="shared" si="46"/>
        <v>11077.536009806927</v>
      </c>
      <c r="F308" s="38">
        <f t="shared" si="47"/>
        <v>0.77109168628417091</v>
      </c>
      <c r="G308" s="39">
        <f t="shared" si="48"/>
        <v>1973.1039511144047</v>
      </c>
      <c r="H308" s="39">
        <f t="shared" si="49"/>
        <v>648.16581399182019</v>
      </c>
      <c r="I308" s="37">
        <f t="shared" si="50"/>
        <v>2621.2697651062249</v>
      </c>
      <c r="J308" s="40">
        <f t="shared" si="55"/>
        <v>-189.7778580649337</v>
      </c>
      <c r="K308" s="37">
        <f t="shared" si="51"/>
        <v>2431.4919070412911</v>
      </c>
      <c r="L308" s="37">
        <f t="shared" si="52"/>
        <v>8553203.2435416114</v>
      </c>
      <c r="M308" s="37">
        <f t="shared" si="53"/>
        <v>7933958.0926757334</v>
      </c>
      <c r="N308" s="41">
        <f>'jan-apr'!M308</f>
        <v>4425002.5825973181</v>
      </c>
      <c r="O308" s="41">
        <f t="shared" si="54"/>
        <v>3508955.5100784153</v>
      </c>
      <c r="P308" s="4"/>
      <c r="Q308" s="4"/>
      <c r="R308" s="4"/>
    </row>
    <row r="309" spans="1:18" s="34" customFormat="1" x14ac:dyDescent="0.2">
      <c r="A309" s="33">
        <v>1632</v>
      </c>
      <c r="B309" s="34" t="s">
        <v>361</v>
      </c>
      <c r="C309" s="36">
        <v>9871</v>
      </c>
      <c r="D309" s="36">
        <v>959</v>
      </c>
      <c r="E309" s="37">
        <f t="shared" si="46"/>
        <v>10293.013555787278</v>
      </c>
      <c r="F309" s="38">
        <f t="shared" si="47"/>
        <v>0.71648218273913566</v>
      </c>
      <c r="G309" s="39">
        <f t="shared" si="48"/>
        <v>2443.817423526194</v>
      </c>
      <c r="H309" s="39">
        <f t="shared" si="49"/>
        <v>922.74867289869724</v>
      </c>
      <c r="I309" s="37">
        <f t="shared" si="50"/>
        <v>3366.5660964248914</v>
      </c>
      <c r="J309" s="40">
        <f t="shared" si="55"/>
        <v>-189.7778580649337</v>
      </c>
      <c r="K309" s="37">
        <f t="shared" si="51"/>
        <v>3176.7882383599576</v>
      </c>
      <c r="L309" s="37">
        <f t="shared" si="52"/>
        <v>3228536.8864714708</v>
      </c>
      <c r="M309" s="37">
        <f t="shared" si="53"/>
        <v>3046539.9205871993</v>
      </c>
      <c r="N309" s="41">
        <f>'jan-apr'!M309</f>
        <v>1862193.8022405242</v>
      </c>
      <c r="O309" s="41">
        <f t="shared" si="54"/>
        <v>1184346.1183466751</v>
      </c>
      <c r="P309" s="4"/>
      <c r="Q309" s="4"/>
      <c r="R309" s="4"/>
    </row>
    <row r="310" spans="1:18" s="34" customFormat="1" x14ac:dyDescent="0.2">
      <c r="A310" s="33">
        <v>1633</v>
      </c>
      <c r="B310" s="34" t="s">
        <v>362</v>
      </c>
      <c r="C310" s="36">
        <v>10332</v>
      </c>
      <c r="D310" s="36">
        <v>978</v>
      </c>
      <c r="E310" s="37">
        <f t="shared" si="46"/>
        <v>10564.417177914111</v>
      </c>
      <c r="F310" s="38">
        <f t="shared" si="47"/>
        <v>0.73537420678348442</v>
      </c>
      <c r="G310" s="39">
        <f t="shared" si="48"/>
        <v>2280.9752502500946</v>
      </c>
      <c r="H310" s="39">
        <f t="shared" si="49"/>
        <v>827.75740515430584</v>
      </c>
      <c r="I310" s="37">
        <f t="shared" si="50"/>
        <v>3108.7326554044002</v>
      </c>
      <c r="J310" s="40">
        <f t="shared" si="55"/>
        <v>-189.7778580649337</v>
      </c>
      <c r="K310" s="37">
        <f t="shared" si="51"/>
        <v>2918.9547973394665</v>
      </c>
      <c r="L310" s="37">
        <f t="shared" si="52"/>
        <v>3040340.5369855035</v>
      </c>
      <c r="M310" s="37">
        <f t="shared" si="53"/>
        <v>2854737.7917979984</v>
      </c>
      <c r="N310" s="41">
        <f>'jan-apr'!M310</f>
        <v>1632639.4041618688</v>
      </c>
      <c r="O310" s="41">
        <f t="shared" si="54"/>
        <v>1222098.3876361295</v>
      </c>
      <c r="P310" s="4"/>
      <c r="Q310" s="4"/>
      <c r="R310" s="4"/>
    </row>
    <row r="311" spans="1:18" s="34" customFormat="1" x14ac:dyDescent="0.2">
      <c r="A311" s="33">
        <v>1634</v>
      </c>
      <c r="B311" s="34" t="s">
        <v>363</v>
      </c>
      <c r="C311" s="36">
        <v>79915</v>
      </c>
      <c r="D311" s="36">
        <v>6973</v>
      </c>
      <c r="E311" s="37">
        <f t="shared" si="46"/>
        <v>11460.633873512119</v>
      </c>
      <c r="F311" s="38">
        <f t="shared" si="47"/>
        <v>0.79775858923756948</v>
      </c>
      <c r="G311" s="39">
        <f t="shared" si="48"/>
        <v>1743.2452328912896</v>
      </c>
      <c r="H311" s="39">
        <f t="shared" si="49"/>
        <v>514.08156169500296</v>
      </c>
      <c r="I311" s="37">
        <f t="shared" si="50"/>
        <v>2257.3267945862926</v>
      </c>
      <c r="J311" s="40">
        <f t="shared" si="55"/>
        <v>-189.7778580649337</v>
      </c>
      <c r="K311" s="37">
        <f t="shared" si="51"/>
        <v>2067.5489365213589</v>
      </c>
      <c r="L311" s="37">
        <f t="shared" si="52"/>
        <v>15740339.738650218</v>
      </c>
      <c r="M311" s="37">
        <f t="shared" si="53"/>
        <v>14417018.734363435</v>
      </c>
      <c r="N311" s="41">
        <f>'jan-apr'!M311</f>
        <v>8217035.9051336544</v>
      </c>
      <c r="O311" s="41">
        <f t="shared" si="54"/>
        <v>6199982.8292297805</v>
      </c>
      <c r="P311" s="4"/>
      <c r="Q311" s="4"/>
      <c r="R311" s="4"/>
    </row>
    <row r="312" spans="1:18" s="34" customFormat="1" x14ac:dyDescent="0.2">
      <c r="A312" s="33">
        <v>1635</v>
      </c>
      <c r="B312" s="34" t="s">
        <v>364</v>
      </c>
      <c r="C312" s="36">
        <v>30890</v>
      </c>
      <c r="D312" s="36">
        <v>2556</v>
      </c>
      <c r="E312" s="37">
        <f t="shared" si="46"/>
        <v>12085.28951486698</v>
      </c>
      <c r="F312" s="38">
        <f t="shared" si="47"/>
        <v>0.84123998901932795</v>
      </c>
      <c r="G312" s="39">
        <f t="shared" si="48"/>
        <v>1368.4518480783731</v>
      </c>
      <c r="H312" s="39">
        <f t="shared" si="49"/>
        <v>295.45208722080179</v>
      </c>
      <c r="I312" s="37">
        <f t="shared" si="50"/>
        <v>1663.9039352991749</v>
      </c>
      <c r="J312" s="40">
        <f t="shared" si="55"/>
        <v>-189.7778580649337</v>
      </c>
      <c r="K312" s="37">
        <f t="shared" si="51"/>
        <v>1474.1260772342412</v>
      </c>
      <c r="L312" s="37">
        <f t="shared" si="52"/>
        <v>4252938.4586246908</v>
      </c>
      <c r="M312" s="37">
        <f t="shared" si="53"/>
        <v>3767866.2534107203</v>
      </c>
      <c r="N312" s="41">
        <f>'jan-apr'!M312</f>
        <v>359110.6384093457</v>
      </c>
      <c r="O312" s="41">
        <f t="shared" si="54"/>
        <v>3408755.6150013744</v>
      </c>
      <c r="P312" s="4"/>
      <c r="Q312" s="4"/>
      <c r="R312" s="4"/>
    </row>
    <row r="313" spans="1:18" s="34" customFormat="1" x14ac:dyDescent="0.2">
      <c r="A313" s="33">
        <v>1636</v>
      </c>
      <c r="B313" s="34" t="s">
        <v>365</v>
      </c>
      <c r="C313" s="36">
        <v>43543</v>
      </c>
      <c r="D313" s="36">
        <v>3960</v>
      </c>
      <c r="E313" s="37">
        <f t="shared" si="46"/>
        <v>10995.707070707071</v>
      </c>
      <c r="F313" s="38">
        <f t="shared" si="47"/>
        <v>0.76539568903518951</v>
      </c>
      <c r="G313" s="39">
        <f t="shared" si="48"/>
        <v>2022.2013145743185</v>
      </c>
      <c r="H313" s="39">
        <f t="shared" si="49"/>
        <v>676.80594267676986</v>
      </c>
      <c r="I313" s="37">
        <f t="shared" si="50"/>
        <v>2699.0072572510885</v>
      </c>
      <c r="J313" s="40">
        <f t="shared" si="55"/>
        <v>-189.7778580649337</v>
      </c>
      <c r="K313" s="37">
        <f t="shared" si="51"/>
        <v>2509.2293991861548</v>
      </c>
      <c r="L313" s="37">
        <f t="shared" si="52"/>
        <v>10688068.738714311</v>
      </c>
      <c r="M313" s="37">
        <f t="shared" si="53"/>
        <v>9936548.4207771737</v>
      </c>
      <c r="N313" s="41">
        <f>'jan-apr'!M313</f>
        <v>5815280.7162382416</v>
      </c>
      <c r="O313" s="41">
        <f t="shared" si="54"/>
        <v>4121267.7045389321</v>
      </c>
      <c r="P313" s="4"/>
      <c r="Q313" s="4"/>
      <c r="R313" s="4"/>
    </row>
    <row r="314" spans="1:18" s="34" customFormat="1" x14ac:dyDescent="0.2">
      <c r="A314" s="33">
        <v>1638</v>
      </c>
      <c r="B314" s="34" t="s">
        <v>366</v>
      </c>
      <c r="C314" s="36">
        <v>136979</v>
      </c>
      <c r="D314" s="36">
        <v>11891</v>
      </c>
      <c r="E314" s="37">
        <f t="shared" ref="E314:E377" si="56">(C314*1000)/D314</f>
        <v>11519.552602808846</v>
      </c>
      <c r="F314" s="38">
        <f t="shared" ref="F314:F377" si="57">IF(ISNUMBER(C314),E314/E$435,"")</f>
        <v>0.80185983903598257</v>
      </c>
      <c r="G314" s="39">
        <f t="shared" ref="G314:G377" si="58">(E$435-E314)*0.6</f>
        <v>1707.8939953132533</v>
      </c>
      <c r="H314" s="39">
        <f t="shared" ref="H314:H377" si="59">IF(E314&gt;=E$435*0.9,0,IF(E314&lt;0.9*E$435,(E$435*0.9-E314)*0.35))</f>
        <v>493.46000644114844</v>
      </c>
      <c r="I314" s="37">
        <f t="shared" ref="I314:I377" si="60">G314+H314</f>
        <v>2201.3540017544019</v>
      </c>
      <c r="J314" s="40">
        <f t="shared" si="55"/>
        <v>-189.7778580649337</v>
      </c>
      <c r="K314" s="37">
        <f t="shared" ref="K314:K377" si="61">I314+J314</f>
        <v>2011.5761436894682</v>
      </c>
      <c r="L314" s="37">
        <f t="shared" ref="L314:L377" si="62">(I314*D314)</f>
        <v>26176300.434861593</v>
      </c>
      <c r="M314" s="37">
        <f t="shared" ref="M314:M377" si="63">(K314*D314)</f>
        <v>23919651.924611464</v>
      </c>
      <c r="N314" s="41">
        <f>'jan-apr'!M314</f>
        <v>13241792.234037613</v>
      </c>
      <c r="O314" s="41">
        <f t="shared" ref="O314:O377" si="64">M314-N314</f>
        <v>10677859.690573851</v>
      </c>
      <c r="P314" s="4"/>
      <c r="Q314" s="4"/>
      <c r="R314" s="4"/>
    </row>
    <row r="315" spans="1:18" s="34" customFormat="1" x14ac:dyDescent="0.2">
      <c r="A315" s="33">
        <v>1640</v>
      </c>
      <c r="B315" s="34" t="s">
        <v>367</v>
      </c>
      <c r="C315" s="36">
        <v>68863</v>
      </c>
      <c r="D315" s="36">
        <v>5623</v>
      </c>
      <c r="E315" s="37">
        <f t="shared" si="56"/>
        <v>12246.665481059932</v>
      </c>
      <c r="F315" s="38">
        <f t="shared" si="57"/>
        <v>0.85247314283505904</v>
      </c>
      <c r="G315" s="39">
        <f t="shared" si="58"/>
        <v>1271.6262683626016</v>
      </c>
      <c r="H315" s="39">
        <f t="shared" si="59"/>
        <v>238.97049905326838</v>
      </c>
      <c r="I315" s="37">
        <f t="shared" si="60"/>
        <v>1510.5967674158701</v>
      </c>
      <c r="J315" s="40">
        <f t="shared" si="55"/>
        <v>-189.7778580649337</v>
      </c>
      <c r="K315" s="37">
        <f t="shared" si="61"/>
        <v>1320.8189093509363</v>
      </c>
      <c r="L315" s="37">
        <f t="shared" si="62"/>
        <v>8494085.6231794376</v>
      </c>
      <c r="M315" s="37">
        <f t="shared" si="63"/>
        <v>7426964.727280315</v>
      </c>
      <c r="N315" s="41">
        <f>'jan-apr'!M315</f>
        <v>3931429.979143342</v>
      </c>
      <c r="O315" s="41">
        <f t="shared" si="64"/>
        <v>3495534.748136973</v>
      </c>
      <c r="P315" s="4"/>
      <c r="Q315" s="4"/>
      <c r="R315" s="4"/>
    </row>
    <row r="316" spans="1:18" s="34" customFormat="1" x14ac:dyDescent="0.2">
      <c r="A316" s="33">
        <v>1644</v>
      </c>
      <c r="B316" s="34" t="s">
        <v>368</v>
      </c>
      <c r="C316" s="36">
        <v>19889</v>
      </c>
      <c r="D316" s="36">
        <v>2046</v>
      </c>
      <c r="E316" s="37">
        <f t="shared" si="56"/>
        <v>9720.9188660801556</v>
      </c>
      <c r="F316" s="38">
        <f t="shared" si="57"/>
        <v>0.67665947680435501</v>
      </c>
      <c r="G316" s="39">
        <f t="shared" si="58"/>
        <v>2787.0742373504677</v>
      </c>
      <c r="H316" s="39">
        <f t="shared" si="59"/>
        <v>1122.9818142961901</v>
      </c>
      <c r="I316" s="37">
        <f t="shared" si="60"/>
        <v>3910.0560516466576</v>
      </c>
      <c r="J316" s="40">
        <f t="shared" si="55"/>
        <v>-189.7778580649337</v>
      </c>
      <c r="K316" s="37">
        <f t="shared" si="61"/>
        <v>3720.2781935817238</v>
      </c>
      <c r="L316" s="37">
        <f t="shared" si="62"/>
        <v>7999974.6816690611</v>
      </c>
      <c r="M316" s="37">
        <f t="shared" si="63"/>
        <v>7611689.1840682067</v>
      </c>
      <c r="N316" s="41">
        <f>'jan-apr'!M316</f>
        <v>4268615.8700564243</v>
      </c>
      <c r="O316" s="41">
        <f t="shared" si="64"/>
        <v>3343073.3140117824</v>
      </c>
      <c r="P316" s="4"/>
      <c r="Q316" s="4"/>
      <c r="R316" s="4"/>
    </row>
    <row r="317" spans="1:18" s="34" customFormat="1" x14ac:dyDescent="0.2">
      <c r="A317" s="33">
        <v>1648</v>
      </c>
      <c r="B317" s="34" t="s">
        <v>369</v>
      </c>
      <c r="C317" s="36">
        <v>64303</v>
      </c>
      <c r="D317" s="36">
        <v>6319</v>
      </c>
      <c r="E317" s="37">
        <f t="shared" si="56"/>
        <v>10176.135464472227</v>
      </c>
      <c r="F317" s="38">
        <f t="shared" si="57"/>
        <v>0.70834646334792706</v>
      </c>
      <c r="G317" s="39">
        <f t="shared" si="58"/>
        <v>2513.9442783152249</v>
      </c>
      <c r="H317" s="39">
        <f t="shared" si="59"/>
        <v>963.65600485896516</v>
      </c>
      <c r="I317" s="37">
        <f t="shared" si="60"/>
        <v>3477.6002831741898</v>
      </c>
      <c r="J317" s="40">
        <f t="shared" si="55"/>
        <v>-189.7778580649337</v>
      </c>
      <c r="K317" s="37">
        <f t="shared" si="61"/>
        <v>3287.8224251092561</v>
      </c>
      <c r="L317" s="37">
        <f t="shared" si="62"/>
        <v>21974956.189377706</v>
      </c>
      <c r="M317" s="37">
        <f t="shared" si="63"/>
        <v>20775749.904265389</v>
      </c>
      <c r="N317" s="41">
        <f>'jan-apr'!M317</f>
        <v>11650289.923209455</v>
      </c>
      <c r="O317" s="41">
        <f t="shared" si="64"/>
        <v>9125459.981055934</v>
      </c>
      <c r="P317" s="4"/>
      <c r="Q317" s="4"/>
      <c r="R317" s="4"/>
    </row>
    <row r="318" spans="1:18" s="34" customFormat="1" x14ac:dyDescent="0.2">
      <c r="A318" s="33">
        <v>1653</v>
      </c>
      <c r="B318" s="34" t="s">
        <v>370</v>
      </c>
      <c r="C318" s="36">
        <v>186032</v>
      </c>
      <c r="D318" s="36">
        <v>16213</v>
      </c>
      <c r="E318" s="37">
        <f t="shared" si="56"/>
        <v>11474.24905939678</v>
      </c>
      <c r="F318" s="38">
        <f t="shared" si="57"/>
        <v>0.79870632315904633</v>
      </c>
      <c r="G318" s="39">
        <f t="shared" si="58"/>
        <v>1735.0761213604931</v>
      </c>
      <c r="H318" s="39">
        <f t="shared" si="59"/>
        <v>509.31624663537173</v>
      </c>
      <c r="I318" s="37">
        <f t="shared" si="60"/>
        <v>2244.3923679958648</v>
      </c>
      <c r="J318" s="40">
        <f t="shared" si="55"/>
        <v>-189.7778580649337</v>
      </c>
      <c r="K318" s="37">
        <f t="shared" si="61"/>
        <v>2054.614509930931</v>
      </c>
      <c r="L318" s="37">
        <f t="shared" si="62"/>
        <v>36388333.462316953</v>
      </c>
      <c r="M318" s="37">
        <f t="shared" si="63"/>
        <v>33311465.049510185</v>
      </c>
      <c r="N318" s="41">
        <f>'jan-apr'!M318</f>
        <v>18366657.576356221</v>
      </c>
      <c r="O318" s="41">
        <f t="shared" si="64"/>
        <v>14944807.473153964</v>
      </c>
      <c r="P318" s="4"/>
      <c r="Q318" s="4"/>
      <c r="R318" s="4"/>
    </row>
    <row r="319" spans="1:18" s="34" customFormat="1" x14ac:dyDescent="0.2">
      <c r="A319" s="33">
        <v>1657</v>
      </c>
      <c r="B319" s="34" t="s">
        <v>371</v>
      </c>
      <c r="C319" s="36">
        <v>87072</v>
      </c>
      <c r="D319" s="36">
        <v>8000</v>
      </c>
      <c r="E319" s="37">
        <f t="shared" si="56"/>
        <v>10884</v>
      </c>
      <c r="F319" s="38">
        <f t="shared" si="57"/>
        <v>0.75761991710855126</v>
      </c>
      <c r="G319" s="39">
        <f t="shared" si="58"/>
        <v>2089.2255569985609</v>
      </c>
      <c r="H319" s="39">
        <f t="shared" si="59"/>
        <v>715.90341742424459</v>
      </c>
      <c r="I319" s="37">
        <f t="shared" si="60"/>
        <v>2805.1289744228056</v>
      </c>
      <c r="J319" s="40">
        <f t="shared" si="55"/>
        <v>-189.7778580649337</v>
      </c>
      <c r="K319" s="37">
        <f t="shared" si="61"/>
        <v>2615.3511163578719</v>
      </c>
      <c r="L319" s="37">
        <f t="shared" si="62"/>
        <v>22441031.795382444</v>
      </c>
      <c r="M319" s="37">
        <f t="shared" si="63"/>
        <v>20922808.930862974</v>
      </c>
      <c r="N319" s="41">
        <f>'jan-apr'!M319</f>
        <v>11703516.598461093</v>
      </c>
      <c r="O319" s="41">
        <f t="shared" si="64"/>
        <v>9219292.332401881</v>
      </c>
      <c r="P319" s="4"/>
      <c r="Q319" s="4"/>
      <c r="R319" s="4"/>
    </row>
    <row r="320" spans="1:18" s="34" customFormat="1" x14ac:dyDescent="0.2">
      <c r="A320" s="33">
        <v>1662</v>
      </c>
      <c r="B320" s="34" t="s">
        <v>372</v>
      </c>
      <c r="C320" s="36">
        <v>75286</v>
      </c>
      <c r="D320" s="36">
        <v>6050</v>
      </c>
      <c r="E320" s="37">
        <f t="shared" si="56"/>
        <v>12443.96694214876</v>
      </c>
      <c r="F320" s="38">
        <f t="shared" si="57"/>
        <v>0.8662070197732723</v>
      </c>
      <c r="G320" s="39">
        <f t="shared" si="58"/>
        <v>1153.2453917093051</v>
      </c>
      <c r="H320" s="39">
        <f t="shared" si="59"/>
        <v>169.91498767217871</v>
      </c>
      <c r="I320" s="37">
        <f t="shared" si="60"/>
        <v>1323.1603793814838</v>
      </c>
      <c r="J320" s="40">
        <f t="shared" si="55"/>
        <v>-189.7778580649337</v>
      </c>
      <c r="K320" s="37">
        <f t="shared" si="61"/>
        <v>1133.3825213165501</v>
      </c>
      <c r="L320" s="37">
        <f t="shared" si="62"/>
        <v>8005120.2952579772</v>
      </c>
      <c r="M320" s="37">
        <f t="shared" si="63"/>
        <v>6856964.2539651282</v>
      </c>
      <c r="N320" s="41">
        <f>'jan-apr'!M320</f>
        <v>1818780.3452177355</v>
      </c>
      <c r="O320" s="41">
        <f t="shared" si="64"/>
        <v>5038183.9087473927</v>
      </c>
      <c r="P320" s="4"/>
      <c r="Q320" s="4"/>
      <c r="R320" s="4"/>
    </row>
    <row r="321" spans="1:18" s="34" customFormat="1" x14ac:dyDescent="0.2">
      <c r="A321" s="33">
        <v>1663</v>
      </c>
      <c r="B321" s="34" t="s">
        <v>373</v>
      </c>
      <c r="C321" s="36">
        <v>175883</v>
      </c>
      <c r="D321" s="36">
        <v>13820</v>
      </c>
      <c r="E321" s="37">
        <f t="shared" si="56"/>
        <v>12726.700434153401</v>
      </c>
      <c r="F321" s="38">
        <f t="shared" si="57"/>
        <v>0.88588770010921203</v>
      </c>
      <c r="G321" s="39">
        <f t="shared" si="58"/>
        <v>983.60529650652018</v>
      </c>
      <c r="H321" s="39">
        <f t="shared" si="59"/>
        <v>70.95826547055421</v>
      </c>
      <c r="I321" s="37">
        <f t="shared" si="60"/>
        <v>1054.5635619770744</v>
      </c>
      <c r="J321" s="40">
        <f t="shared" si="55"/>
        <v>-189.7778580649337</v>
      </c>
      <c r="K321" s="37">
        <f t="shared" si="61"/>
        <v>864.78570391214066</v>
      </c>
      <c r="L321" s="37">
        <f t="shared" si="62"/>
        <v>14574068.426523168</v>
      </c>
      <c r="M321" s="37">
        <f t="shared" si="63"/>
        <v>11951338.428065784</v>
      </c>
      <c r="N321" s="41">
        <f>'jan-apr'!M321</f>
        <v>5597671.1356874537</v>
      </c>
      <c r="O321" s="41">
        <f t="shared" si="64"/>
        <v>6353667.2923783306</v>
      </c>
      <c r="P321" s="4"/>
      <c r="Q321" s="4"/>
      <c r="R321" s="4"/>
    </row>
    <row r="322" spans="1:18" s="34" customFormat="1" x14ac:dyDescent="0.2">
      <c r="A322" s="33">
        <v>1664</v>
      </c>
      <c r="B322" s="34" t="s">
        <v>374</v>
      </c>
      <c r="C322" s="36">
        <v>46757</v>
      </c>
      <c r="D322" s="36">
        <v>4098</v>
      </c>
      <c r="E322" s="37">
        <f t="shared" si="56"/>
        <v>11409.712054660809</v>
      </c>
      <c r="F322" s="38">
        <f t="shared" si="57"/>
        <v>0.79421399311692031</v>
      </c>
      <c r="G322" s="39">
        <f t="shared" si="58"/>
        <v>1773.7983242020753</v>
      </c>
      <c r="H322" s="39">
        <f t="shared" si="59"/>
        <v>531.90419829296127</v>
      </c>
      <c r="I322" s="37">
        <f t="shared" si="60"/>
        <v>2305.7025224950366</v>
      </c>
      <c r="J322" s="40">
        <f t="shared" si="55"/>
        <v>-189.7778580649337</v>
      </c>
      <c r="K322" s="37">
        <f t="shared" si="61"/>
        <v>2115.9246644301029</v>
      </c>
      <c r="L322" s="37">
        <f t="shared" si="62"/>
        <v>9448768.9371846598</v>
      </c>
      <c r="M322" s="37">
        <f t="shared" si="63"/>
        <v>8671059.2748345621</v>
      </c>
      <c r="N322" s="41">
        <f>'jan-apr'!M322</f>
        <v>3477540.8775616959</v>
      </c>
      <c r="O322" s="41">
        <f t="shared" si="64"/>
        <v>5193518.3972728662</v>
      </c>
      <c r="P322" s="4"/>
      <c r="Q322" s="4"/>
      <c r="R322" s="4"/>
    </row>
    <row r="323" spans="1:18" s="34" customFormat="1" x14ac:dyDescent="0.2">
      <c r="A323" s="33">
        <v>1665</v>
      </c>
      <c r="B323" s="34" t="s">
        <v>375</v>
      </c>
      <c r="C323" s="36">
        <v>23535</v>
      </c>
      <c r="D323" s="36">
        <v>861</v>
      </c>
      <c r="E323" s="37">
        <f t="shared" si="56"/>
        <v>27334.494773519164</v>
      </c>
      <c r="F323" s="38">
        <f t="shared" si="57"/>
        <v>1.9027156986877727</v>
      </c>
      <c r="G323" s="39">
        <f t="shared" si="58"/>
        <v>-7781.0713071129367</v>
      </c>
      <c r="H323" s="39">
        <f t="shared" si="59"/>
        <v>0</v>
      </c>
      <c r="I323" s="37">
        <f t="shared" si="60"/>
        <v>-7781.0713071129367</v>
      </c>
      <c r="J323" s="40">
        <f t="shared" si="55"/>
        <v>-189.7778580649337</v>
      </c>
      <c r="K323" s="37">
        <f t="shared" si="61"/>
        <v>-7970.8491651778704</v>
      </c>
      <c r="L323" s="37">
        <f t="shared" si="62"/>
        <v>-6699502.3954242384</v>
      </c>
      <c r="M323" s="37">
        <f t="shared" si="63"/>
        <v>-6862901.1312181465</v>
      </c>
      <c r="N323" s="41">
        <f>'jan-apr'!M323</f>
        <v>-7464288.3178128153</v>
      </c>
      <c r="O323" s="41">
        <f t="shared" si="64"/>
        <v>601387.18659466878</v>
      </c>
      <c r="P323" s="4"/>
      <c r="Q323" s="4"/>
      <c r="R323" s="4"/>
    </row>
    <row r="324" spans="1:18" s="34" customFormat="1" x14ac:dyDescent="0.2">
      <c r="A324" s="33">
        <v>1702</v>
      </c>
      <c r="B324" s="34" t="s">
        <v>376</v>
      </c>
      <c r="C324" s="36">
        <v>235291</v>
      </c>
      <c r="D324" s="36">
        <v>21972</v>
      </c>
      <c r="E324" s="37">
        <f t="shared" si="56"/>
        <v>10708.674676861459</v>
      </c>
      <c r="F324" s="38">
        <f t="shared" si="57"/>
        <v>0.74541576819425037</v>
      </c>
      <c r="G324" s="39">
        <f t="shared" si="58"/>
        <v>2194.4207508816853</v>
      </c>
      <c r="H324" s="39">
        <f t="shared" si="59"/>
        <v>777.26728052273381</v>
      </c>
      <c r="I324" s="37">
        <f t="shared" si="60"/>
        <v>2971.6880314044192</v>
      </c>
      <c r="J324" s="40">
        <f t="shared" si="55"/>
        <v>-189.7778580649337</v>
      </c>
      <c r="K324" s="37">
        <f t="shared" si="61"/>
        <v>2781.9101733394855</v>
      </c>
      <c r="L324" s="37">
        <f t="shared" si="62"/>
        <v>65293929.426017903</v>
      </c>
      <c r="M324" s="37">
        <f t="shared" si="63"/>
        <v>61124130.328615174</v>
      </c>
      <c r="N324" s="41">
        <f>'jan-apr'!M324</f>
        <v>37260161.337673396</v>
      </c>
      <c r="O324" s="41">
        <f t="shared" si="64"/>
        <v>23863968.990941778</v>
      </c>
      <c r="P324" s="4"/>
      <c r="Q324" s="4"/>
      <c r="R324" s="4"/>
    </row>
    <row r="325" spans="1:18" s="34" customFormat="1" x14ac:dyDescent="0.2">
      <c r="A325" s="33">
        <v>1703</v>
      </c>
      <c r="B325" s="34" t="s">
        <v>377</v>
      </c>
      <c r="C325" s="36">
        <v>148484</v>
      </c>
      <c r="D325" s="36">
        <v>13051</v>
      </c>
      <c r="E325" s="37">
        <f t="shared" si="56"/>
        <v>11377.212474139913</v>
      </c>
      <c r="F325" s="38">
        <f t="shared" si="57"/>
        <v>0.7919517430709534</v>
      </c>
      <c r="G325" s="39">
        <f t="shared" si="58"/>
        <v>1793.2980725146131</v>
      </c>
      <c r="H325" s="39">
        <f t="shared" si="59"/>
        <v>543.27905147527508</v>
      </c>
      <c r="I325" s="37">
        <f t="shared" si="60"/>
        <v>2336.5771239898882</v>
      </c>
      <c r="J325" s="40">
        <f t="shared" si="55"/>
        <v>-189.7778580649337</v>
      </c>
      <c r="K325" s="37">
        <f t="shared" si="61"/>
        <v>2146.7992659249544</v>
      </c>
      <c r="L325" s="37">
        <f t="shared" si="62"/>
        <v>30494668.045192029</v>
      </c>
      <c r="M325" s="37">
        <f t="shared" si="63"/>
        <v>28017877.219586581</v>
      </c>
      <c r="N325" s="41">
        <f>'jan-apr'!M325</f>
        <v>14968442.140814468</v>
      </c>
      <c r="O325" s="41">
        <f t="shared" si="64"/>
        <v>13049435.078772113</v>
      </c>
      <c r="P325" s="4"/>
      <c r="Q325" s="4"/>
      <c r="R325" s="4"/>
    </row>
    <row r="326" spans="1:18" s="34" customFormat="1" x14ac:dyDescent="0.2">
      <c r="A326" s="33">
        <v>1711</v>
      </c>
      <c r="B326" s="34" t="s">
        <v>378</v>
      </c>
      <c r="C326" s="36">
        <v>29782</v>
      </c>
      <c r="D326" s="36">
        <v>2508</v>
      </c>
      <c r="E326" s="37">
        <f t="shared" si="56"/>
        <v>11874.800637958533</v>
      </c>
      <c r="F326" s="38">
        <f t="shared" si="57"/>
        <v>0.82658815463163504</v>
      </c>
      <c r="G326" s="39">
        <f t="shared" si="58"/>
        <v>1494.7451742234409</v>
      </c>
      <c r="H326" s="39">
        <f t="shared" si="59"/>
        <v>369.12319413875798</v>
      </c>
      <c r="I326" s="37">
        <f t="shared" si="60"/>
        <v>1863.8683683621989</v>
      </c>
      <c r="J326" s="40">
        <f t="shared" si="55"/>
        <v>-189.7778580649337</v>
      </c>
      <c r="K326" s="37">
        <f t="shared" si="61"/>
        <v>1674.0905102972652</v>
      </c>
      <c r="L326" s="37">
        <f t="shared" si="62"/>
        <v>4674581.8678523945</v>
      </c>
      <c r="M326" s="37">
        <f t="shared" si="63"/>
        <v>4198618.9998255409</v>
      </c>
      <c r="N326" s="41">
        <f>'jan-apr'!M326</f>
        <v>261000.57947207961</v>
      </c>
      <c r="O326" s="41">
        <f t="shared" si="64"/>
        <v>3937618.4203534615</v>
      </c>
      <c r="P326" s="4"/>
      <c r="Q326" s="4"/>
      <c r="R326" s="4"/>
    </row>
    <row r="327" spans="1:18" s="34" customFormat="1" x14ac:dyDescent="0.2">
      <c r="A327" s="33">
        <v>1714</v>
      </c>
      <c r="B327" s="34" t="s">
        <v>379</v>
      </c>
      <c r="C327" s="36">
        <v>270349</v>
      </c>
      <c r="D327" s="36">
        <v>23625</v>
      </c>
      <c r="E327" s="37">
        <f t="shared" si="56"/>
        <v>11443.343915343916</v>
      </c>
      <c r="F327" s="38">
        <f t="shared" si="57"/>
        <v>0.79655505959091344</v>
      </c>
      <c r="G327" s="39">
        <f t="shared" si="58"/>
        <v>1753.6192077922115</v>
      </c>
      <c r="H327" s="39">
        <f t="shared" si="59"/>
        <v>520.13304705387407</v>
      </c>
      <c r="I327" s="37">
        <f t="shared" si="60"/>
        <v>2273.7522548460856</v>
      </c>
      <c r="J327" s="40">
        <f t="shared" si="55"/>
        <v>-189.7778580649337</v>
      </c>
      <c r="K327" s="37">
        <f t="shared" si="61"/>
        <v>2083.9743967811519</v>
      </c>
      <c r="L327" s="37">
        <f t="shared" si="62"/>
        <v>53717397.020738773</v>
      </c>
      <c r="M327" s="37">
        <f t="shared" si="63"/>
        <v>49233895.123954713</v>
      </c>
      <c r="N327" s="41">
        <f>'jan-apr'!M327</f>
        <v>28830478.704830416</v>
      </c>
      <c r="O327" s="41">
        <f t="shared" si="64"/>
        <v>20403416.419124298</v>
      </c>
      <c r="P327" s="4"/>
      <c r="Q327" s="4"/>
      <c r="R327" s="4"/>
    </row>
    <row r="328" spans="1:18" s="34" customFormat="1" x14ac:dyDescent="0.2">
      <c r="A328" s="33">
        <v>1717</v>
      </c>
      <c r="B328" s="34" t="s">
        <v>380</v>
      </c>
      <c r="C328" s="36">
        <v>25392</v>
      </c>
      <c r="D328" s="36">
        <v>2630</v>
      </c>
      <c r="E328" s="37">
        <f t="shared" si="56"/>
        <v>9654.7528517110259</v>
      </c>
      <c r="F328" s="38">
        <f t="shared" si="57"/>
        <v>0.67205375369504383</v>
      </c>
      <c r="G328" s="39">
        <f t="shared" si="58"/>
        <v>2826.7738459719453</v>
      </c>
      <c r="H328" s="39">
        <f t="shared" si="59"/>
        <v>1146.1399193253856</v>
      </c>
      <c r="I328" s="37">
        <f t="shared" si="60"/>
        <v>3972.9137652973309</v>
      </c>
      <c r="J328" s="40">
        <f t="shared" si="55"/>
        <v>-189.7778580649337</v>
      </c>
      <c r="K328" s="37">
        <f t="shared" si="61"/>
        <v>3783.1359072323971</v>
      </c>
      <c r="L328" s="37">
        <f t="shared" si="62"/>
        <v>10448763.20273198</v>
      </c>
      <c r="M328" s="37">
        <f t="shared" si="63"/>
        <v>9949647.436021205</v>
      </c>
      <c r="N328" s="41">
        <f>'jan-apr'!M328</f>
        <v>6258488.5817440841</v>
      </c>
      <c r="O328" s="41">
        <f t="shared" si="64"/>
        <v>3691158.8542771209</v>
      </c>
      <c r="P328" s="4"/>
      <c r="Q328" s="4"/>
      <c r="R328" s="4"/>
    </row>
    <row r="329" spans="1:18" s="34" customFormat="1" x14ac:dyDescent="0.2">
      <c r="A329" s="33">
        <v>1718</v>
      </c>
      <c r="B329" s="34" t="s">
        <v>381</v>
      </c>
      <c r="C329" s="36">
        <v>35866</v>
      </c>
      <c r="D329" s="36">
        <v>3480</v>
      </c>
      <c r="E329" s="37">
        <f t="shared" si="56"/>
        <v>10306.32183908046</v>
      </c>
      <c r="F329" s="38">
        <f t="shared" si="57"/>
        <v>0.71740855360328826</v>
      </c>
      <c r="G329" s="39">
        <f t="shared" si="58"/>
        <v>2435.8324535502852</v>
      </c>
      <c r="H329" s="39">
        <f t="shared" si="59"/>
        <v>918.09077374608376</v>
      </c>
      <c r="I329" s="37">
        <f t="shared" si="60"/>
        <v>3353.9232272963691</v>
      </c>
      <c r="J329" s="40">
        <f t="shared" ref="J329:J392" si="65">I$437</f>
        <v>-189.7778580649337</v>
      </c>
      <c r="K329" s="37">
        <f t="shared" si="61"/>
        <v>3164.1453692314353</v>
      </c>
      <c r="L329" s="37">
        <f t="shared" si="62"/>
        <v>11671652.830991365</v>
      </c>
      <c r="M329" s="37">
        <f t="shared" si="63"/>
        <v>11011225.884925395</v>
      </c>
      <c r="N329" s="41">
        <f>'jan-apr'!M329</f>
        <v>6947899.7203305773</v>
      </c>
      <c r="O329" s="41">
        <f t="shared" si="64"/>
        <v>4063326.1645948179</v>
      </c>
      <c r="P329" s="4"/>
      <c r="Q329" s="4"/>
      <c r="R329" s="4"/>
    </row>
    <row r="330" spans="1:18" s="34" customFormat="1" x14ac:dyDescent="0.2">
      <c r="A330" s="33">
        <v>1719</v>
      </c>
      <c r="B330" s="34" t="s">
        <v>382</v>
      </c>
      <c r="C330" s="36">
        <v>216609</v>
      </c>
      <c r="D330" s="36">
        <v>19892</v>
      </c>
      <c r="E330" s="37">
        <f t="shared" si="56"/>
        <v>10889.251960587171</v>
      </c>
      <c r="F330" s="38">
        <f t="shared" si="57"/>
        <v>0.75798549869112297</v>
      </c>
      <c r="G330" s="39">
        <f t="shared" si="58"/>
        <v>2086.0743806462583</v>
      </c>
      <c r="H330" s="39">
        <f t="shared" si="59"/>
        <v>714.06523121873465</v>
      </c>
      <c r="I330" s="37">
        <f t="shared" si="60"/>
        <v>2800.1396118649927</v>
      </c>
      <c r="J330" s="40">
        <f t="shared" si="65"/>
        <v>-189.7778580649337</v>
      </c>
      <c r="K330" s="37">
        <f t="shared" si="61"/>
        <v>2610.361753800059</v>
      </c>
      <c r="L330" s="37">
        <f t="shared" si="62"/>
        <v>55700377.159218438</v>
      </c>
      <c r="M330" s="37">
        <f t="shared" si="63"/>
        <v>51925316.006590776</v>
      </c>
      <c r="N330" s="41">
        <f>'jan-apr'!M330</f>
        <v>31040827.022073511</v>
      </c>
      <c r="O330" s="41">
        <f t="shared" si="64"/>
        <v>20884488.984517265</v>
      </c>
      <c r="P330" s="4"/>
      <c r="Q330" s="4"/>
      <c r="R330" s="4"/>
    </row>
    <row r="331" spans="1:18" s="34" customFormat="1" x14ac:dyDescent="0.2">
      <c r="A331" s="33">
        <v>1721</v>
      </c>
      <c r="B331" s="34" t="s">
        <v>383</v>
      </c>
      <c r="C331" s="36">
        <v>151830</v>
      </c>
      <c r="D331" s="36">
        <v>14849</v>
      </c>
      <c r="E331" s="37">
        <f t="shared" si="56"/>
        <v>10224.930971782611</v>
      </c>
      <c r="F331" s="38">
        <f t="shared" si="57"/>
        <v>0.71174304991571113</v>
      </c>
      <c r="G331" s="39">
        <f t="shared" si="58"/>
        <v>2484.6669739289941</v>
      </c>
      <c r="H331" s="39">
        <f t="shared" si="59"/>
        <v>946.57757730033074</v>
      </c>
      <c r="I331" s="37">
        <f t="shared" si="60"/>
        <v>3431.2445512293248</v>
      </c>
      <c r="J331" s="40">
        <f t="shared" si="65"/>
        <v>-189.7778580649337</v>
      </c>
      <c r="K331" s="37">
        <f t="shared" si="61"/>
        <v>3241.466693164391</v>
      </c>
      <c r="L331" s="37">
        <f t="shared" si="62"/>
        <v>50950550.341204241</v>
      </c>
      <c r="M331" s="37">
        <f t="shared" si="63"/>
        <v>48132538.926798046</v>
      </c>
      <c r="N331" s="41">
        <f>'jan-apr'!M331</f>
        <v>29055246.996318597</v>
      </c>
      <c r="O331" s="41">
        <f t="shared" si="64"/>
        <v>19077291.930479448</v>
      </c>
      <c r="P331" s="4"/>
      <c r="Q331" s="4"/>
      <c r="R331" s="4"/>
    </row>
    <row r="332" spans="1:18" s="34" customFormat="1" x14ac:dyDescent="0.2">
      <c r="A332" s="33">
        <v>1724</v>
      </c>
      <c r="B332" s="34" t="s">
        <v>384</v>
      </c>
      <c r="C332" s="36">
        <v>23503</v>
      </c>
      <c r="D332" s="36">
        <v>2515</v>
      </c>
      <c r="E332" s="37">
        <f t="shared" si="56"/>
        <v>9345.1292246520879</v>
      </c>
      <c r="F332" s="38">
        <f t="shared" si="57"/>
        <v>0.65050128891488557</v>
      </c>
      <c r="G332" s="39">
        <f t="shared" si="58"/>
        <v>3012.5480222073079</v>
      </c>
      <c r="H332" s="39">
        <f t="shared" si="59"/>
        <v>1254.5081887960137</v>
      </c>
      <c r="I332" s="37">
        <f t="shared" si="60"/>
        <v>4267.0562110033216</v>
      </c>
      <c r="J332" s="40">
        <f t="shared" si="65"/>
        <v>-189.7778580649337</v>
      </c>
      <c r="K332" s="37">
        <f t="shared" si="61"/>
        <v>4077.2783529383878</v>
      </c>
      <c r="L332" s="37">
        <f t="shared" si="62"/>
        <v>10731646.370673353</v>
      </c>
      <c r="M332" s="37">
        <f t="shared" si="63"/>
        <v>10254355.057640046</v>
      </c>
      <c r="N332" s="41">
        <f>'jan-apr'!M332</f>
        <v>5432446.7806412056</v>
      </c>
      <c r="O332" s="41">
        <f t="shared" si="64"/>
        <v>4821908.2769988403</v>
      </c>
      <c r="P332" s="4"/>
      <c r="Q332" s="4"/>
      <c r="R332" s="4"/>
    </row>
    <row r="333" spans="1:18" s="34" customFormat="1" x14ac:dyDescent="0.2">
      <c r="A333" s="33">
        <v>1725</v>
      </c>
      <c r="B333" s="34" t="s">
        <v>385</v>
      </c>
      <c r="C333" s="36">
        <v>14495</v>
      </c>
      <c r="D333" s="36">
        <v>1593</v>
      </c>
      <c r="E333" s="37">
        <f t="shared" si="56"/>
        <v>9099.1839296924045</v>
      </c>
      <c r="F333" s="38">
        <f t="shared" si="57"/>
        <v>0.63338138318348236</v>
      </c>
      <c r="G333" s="39">
        <f t="shared" si="58"/>
        <v>3160.115199183118</v>
      </c>
      <c r="H333" s="39">
        <f t="shared" si="59"/>
        <v>1340.5890420319029</v>
      </c>
      <c r="I333" s="37">
        <f t="shared" si="60"/>
        <v>4500.7042412150204</v>
      </c>
      <c r="J333" s="40">
        <f t="shared" si="65"/>
        <v>-189.7778580649337</v>
      </c>
      <c r="K333" s="37">
        <f t="shared" si="61"/>
        <v>4310.9263831500866</v>
      </c>
      <c r="L333" s="37">
        <f t="shared" si="62"/>
        <v>7169621.8562555276</v>
      </c>
      <c r="M333" s="37">
        <f t="shared" si="63"/>
        <v>6867305.7283580881</v>
      </c>
      <c r="N333" s="41">
        <f>'jan-apr'!M333</f>
        <v>4111175.9926685654</v>
      </c>
      <c r="O333" s="41">
        <f t="shared" si="64"/>
        <v>2756129.7356895227</v>
      </c>
      <c r="P333" s="4"/>
      <c r="Q333" s="4"/>
      <c r="R333" s="4"/>
    </row>
    <row r="334" spans="1:18" s="34" customFormat="1" x14ac:dyDescent="0.2">
      <c r="A334" s="33">
        <v>1736</v>
      </c>
      <c r="B334" s="34" t="s">
        <v>386</v>
      </c>
      <c r="C334" s="36">
        <v>22871</v>
      </c>
      <c r="D334" s="36">
        <v>2159</v>
      </c>
      <c r="E334" s="37">
        <f t="shared" si="56"/>
        <v>10593.33024548402</v>
      </c>
      <c r="F334" s="38">
        <f t="shared" si="57"/>
        <v>0.73738680471215656</v>
      </c>
      <c r="G334" s="39">
        <f t="shared" si="58"/>
        <v>2263.6274097081491</v>
      </c>
      <c r="H334" s="39">
        <f t="shared" si="59"/>
        <v>817.63783150483778</v>
      </c>
      <c r="I334" s="37">
        <f t="shared" si="60"/>
        <v>3081.2652412129869</v>
      </c>
      <c r="J334" s="40">
        <f t="shared" si="65"/>
        <v>-189.7778580649337</v>
      </c>
      <c r="K334" s="37">
        <f t="shared" si="61"/>
        <v>2891.4873831480531</v>
      </c>
      <c r="L334" s="37">
        <f t="shared" si="62"/>
        <v>6652451.6557788383</v>
      </c>
      <c r="M334" s="37">
        <f t="shared" si="63"/>
        <v>6242721.2602166468</v>
      </c>
      <c r="N334" s="41">
        <f>'jan-apr'!M334</f>
        <v>2643971.292009688</v>
      </c>
      <c r="O334" s="41">
        <f t="shared" si="64"/>
        <v>3598749.9682069588</v>
      </c>
      <c r="P334" s="4"/>
      <c r="Q334" s="4"/>
      <c r="R334" s="4"/>
    </row>
    <row r="335" spans="1:18" s="34" customFormat="1" x14ac:dyDescent="0.2">
      <c r="A335" s="33">
        <v>1738</v>
      </c>
      <c r="B335" s="34" t="s">
        <v>387</v>
      </c>
      <c r="C335" s="36">
        <v>15499</v>
      </c>
      <c r="D335" s="36">
        <v>1389</v>
      </c>
      <c r="E335" s="37">
        <f t="shared" si="56"/>
        <v>11158.387329013678</v>
      </c>
      <c r="F335" s="38">
        <f t="shared" si="57"/>
        <v>0.77671963278872214</v>
      </c>
      <c r="G335" s="39">
        <f t="shared" si="58"/>
        <v>1924.5931595903539</v>
      </c>
      <c r="H335" s="39">
        <f t="shared" si="59"/>
        <v>619.86785226945722</v>
      </c>
      <c r="I335" s="37">
        <f t="shared" si="60"/>
        <v>2544.4610118598112</v>
      </c>
      <c r="J335" s="40">
        <f t="shared" si="65"/>
        <v>-189.7778580649337</v>
      </c>
      <c r="K335" s="37">
        <f t="shared" si="61"/>
        <v>2354.6831537948774</v>
      </c>
      <c r="L335" s="37">
        <f t="shared" si="62"/>
        <v>3534256.3454732778</v>
      </c>
      <c r="M335" s="37">
        <f t="shared" si="63"/>
        <v>3270654.9006210845</v>
      </c>
      <c r="N335" s="41">
        <f>'jan-apr'!M335</f>
        <v>1163965.319407807</v>
      </c>
      <c r="O335" s="41">
        <f t="shared" si="64"/>
        <v>2106689.5812132778</v>
      </c>
      <c r="P335" s="4"/>
      <c r="Q335" s="4"/>
      <c r="R335" s="4"/>
    </row>
    <row r="336" spans="1:18" s="34" customFormat="1" x14ac:dyDescent="0.2">
      <c r="A336" s="33">
        <v>1739</v>
      </c>
      <c r="B336" s="34" t="s">
        <v>388</v>
      </c>
      <c r="C336" s="36">
        <v>7915</v>
      </c>
      <c r="D336" s="36">
        <v>469</v>
      </c>
      <c r="E336" s="37">
        <f t="shared" si="56"/>
        <v>16876.33262260128</v>
      </c>
      <c r="F336" s="38">
        <f t="shared" si="57"/>
        <v>1.1747377547438003</v>
      </c>
      <c r="G336" s="39">
        <f t="shared" si="58"/>
        <v>-1506.1740165622068</v>
      </c>
      <c r="H336" s="39">
        <f t="shared" si="59"/>
        <v>0</v>
      </c>
      <c r="I336" s="37">
        <f t="shared" si="60"/>
        <v>-1506.1740165622068</v>
      </c>
      <c r="J336" s="40">
        <f t="shared" si="65"/>
        <v>-189.7778580649337</v>
      </c>
      <c r="K336" s="37">
        <f t="shared" si="61"/>
        <v>-1695.9518746271406</v>
      </c>
      <c r="L336" s="37">
        <f t="shared" si="62"/>
        <v>-706395.61376767501</v>
      </c>
      <c r="M336" s="37">
        <f t="shared" si="63"/>
        <v>-795401.42920012888</v>
      </c>
      <c r="N336" s="41">
        <f>'jan-apr'!M336</f>
        <v>-1366420.4658004763</v>
      </c>
      <c r="O336" s="41">
        <f t="shared" si="64"/>
        <v>571019.03660034738</v>
      </c>
      <c r="P336" s="4"/>
      <c r="Q336" s="4"/>
      <c r="R336" s="4"/>
    </row>
    <row r="337" spans="1:18" s="34" customFormat="1" x14ac:dyDescent="0.2">
      <c r="A337" s="33">
        <v>1740</v>
      </c>
      <c r="B337" s="34" t="s">
        <v>389</v>
      </c>
      <c r="C337" s="36">
        <v>17691</v>
      </c>
      <c r="D337" s="36">
        <v>872</v>
      </c>
      <c r="E337" s="37">
        <f t="shared" si="56"/>
        <v>20287.844036697246</v>
      </c>
      <c r="F337" s="38">
        <f t="shared" si="57"/>
        <v>1.4122082614290503</v>
      </c>
      <c r="G337" s="39">
        <f t="shared" si="58"/>
        <v>-3553.0808650197869</v>
      </c>
      <c r="H337" s="39">
        <f t="shared" si="59"/>
        <v>0</v>
      </c>
      <c r="I337" s="37">
        <f t="shared" si="60"/>
        <v>-3553.0808650197869</v>
      </c>
      <c r="J337" s="40">
        <f t="shared" si="65"/>
        <v>-189.7778580649337</v>
      </c>
      <c r="K337" s="37">
        <f t="shared" si="61"/>
        <v>-3742.8587230847206</v>
      </c>
      <c r="L337" s="37">
        <f t="shared" si="62"/>
        <v>-3098286.5142972544</v>
      </c>
      <c r="M337" s="37">
        <f t="shared" si="63"/>
        <v>-3263772.8065298763</v>
      </c>
      <c r="N337" s="41">
        <f>'jan-apr'!M337</f>
        <v>-4158567.2626396921</v>
      </c>
      <c r="O337" s="41">
        <f t="shared" si="64"/>
        <v>894794.45610981574</v>
      </c>
      <c r="P337" s="4"/>
      <c r="Q337" s="4"/>
      <c r="R337" s="4"/>
    </row>
    <row r="338" spans="1:18" s="34" customFormat="1" x14ac:dyDescent="0.2">
      <c r="A338" s="33">
        <v>1742</v>
      </c>
      <c r="B338" s="34" t="s">
        <v>390</v>
      </c>
      <c r="C338" s="36">
        <v>30768</v>
      </c>
      <c r="D338" s="36">
        <v>2467</v>
      </c>
      <c r="E338" s="37">
        <f t="shared" si="56"/>
        <v>12471.828131333603</v>
      </c>
      <c r="F338" s="38">
        <f t="shared" si="57"/>
        <v>0.86814639792843273</v>
      </c>
      <c r="G338" s="39">
        <f t="shared" si="58"/>
        <v>1136.5286781983991</v>
      </c>
      <c r="H338" s="39">
        <f t="shared" si="59"/>
        <v>160.16357145748361</v>
      </c>
      <c r="I338" s="37">
        <f t="shared" si="60"/>
        <v>1296.6922496558827</v>
      </c>
      <c r="J338" s="40">
        <f t="shared" si="65"/>
        <v>-189.7778580649337</v>
      </c>
      <c r="K338" s="37">
        <f t="shared" si="61"/>
        <v>1106.914391590949</v>
      </c>
      <c r="L338" s="37">
        <f t="shared" si="62"/>
        <v>3198939.7799010626</v>
      </c>
      <c r="M338" s="37">
        <f t="shared" si="63"/>
        <v>2730757.8040548712</v>
      </c>
      <c r="N338" s="41">
        <f>'jan-apr'!M338</f>
        <v>189385.73746316481</v>
      </c>
      <c r="O338" s="41">
        <f t="shared" si="64"/>
        <v>2541372.0665917066</v>
      </c>
      <c r="P338" s="4"/>
      <c r="Q338" s="4"/>
      <c r="R338" s="4"/>
    </row>
    <row r="339" spans="1:18" s="34" customFormat="1" x14ac:dyDescent="0.2">
      <c r="A339" s="33">
        <v>1743</v>
      </c>
      <c r="B339" s="34" t="s">
        <v>391</v>
      </c>
      <c r="C339" s="36">
        <v>12605</v>
      </c>
      <c r="D339" s="36">
        <v>1264</v>
      </c>
      <c r="E339" s="37">
        <f t="shared" si="56"/>
        <v>9972.3101265822788</v>
      </c>
      <c r="F339" s="38">
        <f t="shared" si="57"/>
        <v>0.69415846853013896</v>
      </c>
      <c r="G339" s="39">
        <f t="shared" si="58"/>
        <v>2636.2394810491937</v>
      </c>
      <c r="H339" s="39">
        <f t="shared" si="59"/>
        <v>1034.994873120447</v>
      </c>
      <c r="I339" s="37">
        <f t="shared" si="60"/>
        <v>3671.2343541696409</v>
      </c>
      <c r="J339" s="40">
        <f t="shared" si="65"/>
        <v>-189.7778580649337</v>
      </c>
      <c r="K339" s="37">
        <f t="shared" si="61"/>
        <v>3481.4564961047072</v>
      </c>
      <c r="L339" s="37">
        <f t="shared" si="62"/>
        <v>4640440.2236704258</v>
      </c>
      <c r="M339" s="37">
        <f t="shared" si="63"/>
        <v>4400561.0110763498</v>
      </c>
      <c r="N339" s="41">
        <f>'jan-apr'!M339</f>
        <v>2860791.6225568526</v>
      </c>
      <c r="O339" s="41">
        <f t="shared" si="64"/>
        <v>1539769.3885194971</v>
      </c>
      <c r="P339" s="4"/>
      <c r="Q339" s="4"/>
      <c r="R339" s="4"/>
    </row>
    <row r="340" spans="1:18" s="34" customFormat="1" x14ac:dyDescent="0.2">
      <c r="A340" s="33">
        <v>1744</v>
      </c>
      <c r="B340" s="34" t="s">
        <v>392</v>
      </c>
      <c r="C340" s="36">
        <v>41902</v>
      </c>
      <c r="D340" s="36">
        <v>3840</v>
      </c>
      <c r="E340" s="37">
        <f t="shared" si="56"/>
        <v>10911.979166666666</v>
      </c>
      <c r="F340" s="38">
        <f t="shared" si="57"/>
        <v>0.75956750751012847</v>
      </c>
      <c r="G340" s="39">
        <f t="shared" si="58"/>
        <v>2072.438056998561</v>
      </c>
      <c r="H340" s="39">
        <f t="shared" si="59"/>
        <v>706.11070909091143</v>
      </c>
      <c r="I340" s="37">
        <f t="shared" si="60"/>
        <v>2778.5487660894723</v>
      </c>
      <c r="J340" s="40">
        <f t="shared" si="65"/>
        <v>-189.7778580649337</v>
      </c>
      <c r="K340" s="37">
        <f t="shared" si="61"/>
        <v>2588.7709080245386</v>
      </c>
      <c r="L340" s="37">
        <f t="shared" si="62"/>
        <v>10669627.261783574</v>
      </c>
      <c r="M340" s="37">
        <f t="shared" si="63"/>
        <v>9940880.2868142277</v>
      </c>
      <c r="N340" s="41">
        <f>'jan-apr'!M340</f>
        <v>6141897.9672613265</v>
      </c>
      <c r="O340" s="41">
        <f t="shared" si="64"/>
        <v>3798982.3195529012</v>
      </c>
      <c r="P340" s="4"/>
      <c r="Q340" s="4"/>
      <c r="R340" s="4"/>
    </row>
    <row r="341" spans="1:18" s="34" customFormat="1" x14ac:dyDescent="0.2">
      <c r="A341" s="33">
        <v>1748</v>
      </c>
      <c r="B341" s="34" t="s">
        <v>393</v>
      </c>
      <c r="C341" s="36">
        <v>5511</v>
      </c>
      <c r="D341" s="36">
        <v>628</v>
      </c>
      <c r="E341" s="37">
        <f t="shared" si="56"/>
        <v>8775.4777070063701</v>
      </c>
      <c r="F341" s="38">
        <f t="shared" si="57"/>
        <v>0.61084864874771283</v>
      </c>
      <c r="G341" s="39">
        <f t="shared" si="58"/>
        <v>3354.3389327947389</v>
      </c>
      <c r="H341" s="39">
        <f t="shared" si="59"/>
        <v>1453.8862199720149</v>
      </c>
      <c r="I341" s="37">
        <f t="shared" si="60"/>
        <v>4808.225152766754</v>
      </c>
      <c r="J341" s="40">
        <f t="shared" si="65"/>
        <v>-189.7778580649337</v>
      </c>
      <c r="K341" s="37">
        <f t="shared" si="61"/>
        <v>4618.4472947018203</v>
      </c>
      <c r="L341" s="37">
        <f t="shared" si="62"/>
        <v>3019565.3959375215</v>
      </c>
      <c r="M341" s="37">
        <f t="shared" si="63"/>
        <v>2900384.9010727433</v>
      </c>
      <c r="N341" s="41">
        <f>'jan-apr'!M341</f>
        <v>1697973.052979196</v>
      </c>
      <c r="O341" s="41">
        <f t="shared" si="64"/>
        <v>1202411.8480935474</v>
      </c>
      <c r="P341" s="4"/>
      <c r="Q341" s="4"/>
      <c r="R341" s="4"/>
    </row>
    <row r="342" spans="1:18" s="34" customFormat="1" x14ac:dyDescent="0.2">
      <c r="A342" s="33">
        <v>1749</v>
      </c>
      <c r="B342" s="34" t="s">
        <v>394</v>
      </c>
      <c r="C342" s="36">
        <v>12253</v>
      </c>
      <c r="D342" s="36">
        <v>1090</v>
      </c>
      <c r="E342" s="37">
        <f t="shared" si="56"/>
        <v>11241.284403669724</v>
      </c>
      <c r="F342" s="38">
        <f t="shared" si="57"/>
        <v>0.78248998145000981</v>
      </c>
      <c r="G342" s="39">
        <f t="shared" si="58"/>
        <v>1874.8549147967262</v>
      </c>
      <c r="H342" s="39">
        <f t="shared" si="59"/>
        <v>590.85387613984108</v>
      </c>
      <c r="I342" s="37">
        <f t="shared" si="60"/>
        <v>2465.7087909365673</v>
      </c>
      <c r="J342" s="40">
        <f t="shared" si="65"/>
        <v>-189.7778580649337</v>
      </c>
      <c r="K342" s="37">
        <f t="shared" si="61"/>
        <v>2275.9309328716336</v>
      </c>
      <c r="L342" s="37">
        <f t="shared" si="62"/>
        <v>2687622.5821208586</v>
      </c>
      <c r="M342" s="37">
        <f t="shared" si="63"/>
        <v>2480764.7168300804</v>
      </c>
      <c r="N342" s="41">
        <f>'jan-apr'!M342</f>
        <v>1179976.6365403237</v>
      </c>
      <c r="O342" s="41">
        <f t="shared" si="64"/>
        <v>1300788.0802897566</v>
      </c>
      <c r="P342" s="4"/>
      <c r="Q342" s="4"/>
      <c r="R342" s="4"/>
    </row>
    <row r="343" spans="1:18" s="34" customFormat="1" x14ac:dyDescent="0.2">
      <c r="A343" s="33">
        <v>1750</v>
      </c>
      <c r="B343" s="34" t="s">
        <v>395</v>
      </c>
      <c r="C343" s="36">
        <v>54769</v>
      </c>
      <c r="D343" s="36">
        <v>4418</v>
      </c>
      <c r="E343" s="37">
        <f t="shared" si="56"/>
        <v>12396.785875961974</v>
      </c>
      <c r="F343" s="38">
        <f t="shared" si="57"/>
        <v>0.86292281217923283</v>
      </c>
      <c r="G343" s="39">
        <f t="shared" si="58"/>
        <v>1181.5540314213765</v>
      </c>
      <c r="H343" s="39">
        <f t="shared" si="59"/>
        <v>186.42836083755373</v>
      </c>
      <c r="I343" s="37">
        <f t="shared" si="60"/>
        <v>1367.9823922589303</v>
      </c>
      <c r="J343" s="40">
        <f t="shared" si="65"/>
        <v>-189.7778580649337</v>
      </c>
      <c r="K343" s="37">
        <f t="shared" si="61"/>
        <v>1178.2045341939966</v>
      </c>
      <c r="L343" s="37">
        <f t="shared" si="62"/>
        <v>6043746.2089999542</v>
      </c>
      <c r="M343" s="37">
        <f t="shared" si="63"/>
        <v>5205307.6320690764</v>
      </c>
      <c r="N343" s="41">
        <f>'jan-apr'!M343</f>
        <v>2643611.5415001386</v>
      </c>
      <c r="O343" s="41">
        <f t="shared" si="64"/>
        <v>2561696.0905689378</v>
      </c>
      <c r="P343" s="4"/>
      <c r="Q343" s="4"/>
      <c r="R343" s="4"/>
    </row>
    <row r="344" spans="1:18" s="34" customFormat="1" x14ac:dyDescent="0.2">
      <c r="A344" s="33">
        <v>1751</v>
      </c>
      <c r="B344" s="34" t="s">
        <v>396</v>
      </c>
      <c r="C344" s="36">
        <v>53984</v>
      </c>
      <c r="D344" s="36">
        <v>5138</v>
      </c>
      <c r="E344" s="37">
        <f t="shared" si="56"/>
        <v>10506.811989100817</v>
      </c>
      <c r="F344" s="38">
        <f t="shared" si="57"/>
        <v>0.73136439068887305</v>
      </c>
      <c r="G344" s="39">
        <f t="shared" si="58"/>
        <v>2315.5383635380704</v>
      </c>
      <c r="H344" s="39">
        <f t="shared" si="59"/>
        <v>847.91922123895847</v>
      </c>
      <c r="I344" s="37">
        <f t="shared" si="60"/>
        <v>3163.4575847770288</v>
      </c>
      <c r="J344" s="40">
        <f t="shared" si="65"/>
        <v>-189.7778580649337</v>
      </c>
      <c r="K344" s="37">
        <f t="shared" si="61"/>
        <v>2973.6797267120951</v>
      </c>
      <c r="L344" s="37">
        <f t="shared" si="62"/>
        <v>16253845.070584374</v>
      </c>
      <c r="M344" s="37">
        <f t="shared" si="63"/>
        <v>15278766.435846744</v>
      </c>
      <c r="N344" s="41">
        <f>'jan-apr'!M344</f>
        <v>8789308.0353616383</v>
      </c>
      <c r="O344" s="41">
        <f t="shared" si="64"/>
        <v>6489458.4004851058</v>
      </c>
      <c r="P344" s="4"/>
      <c r="Q344" s="4"/>
      <c r="R344" s="4"/>
    </row>
    <row r="345" spans="1:18" s="34" customFormat="1" x14ac:dyDescent="0.2">
      <c r="A345" s="33">
        <v>1755</v>
      </c>
      <c r="B345" s="34" t="s">
        <v>397</v>
      </c>
      <c r="C345" s="36">
        <v>6081</v>
      </c>
      <c r="D345" s="36">
        <v>584</v>
      </c>
      <c r="E345" s="37">
        <f t="shared" si="56"/>
        <v>10412.671232876712</v>
      </c>
      <c r="F345" s="38">
        <f t="shared" si="57"/>
        <v>0.72481138518289701</v>
      </c>
      <c r="G345" s="39">
        <f t="shared" si="58"/>
        <v>2372.0228172725338</v>
      </c>
      <c r="H345" s="39">
        <f t="shared" si="59"/>
        <v>880.86848591739545</v>
      </c>
      <c r="I345" s="37">
        <f t="shared" si="60"/>
        <v>3252.8913031899292</v>
      </c>
      <c r="J345" s="40">
        <f t="shared" si="65"/>
        <v>-189.7778580649337</v>
      </c>
      <c r="K345" s="37">
        <f t="shared" si="61"/>
        <v>3063.1134451249955</v>
      </c>
      <c r="L345" s="37">
        <f t="shared" si="62"/>
        <v>1899688.5210629187</v>
      </c>
      <c r="M345" s="37">
        <f t="shared" si="63"/>
        <v>1788858.2519529974</v>
      </c>
      <c r="N345" s="41">
        <f>'jan-apr'!M345</f>
        <v>1113022.7116876601</v>
      </c>
      <c r="O345" s="41">
        <f t="shared" si="64"/>
        <v>675835.54026533733</v>
      </c>
      <c r="P345" s="4"/>
      <c r="Q345" s="4"/>
      <c r="R345" s="4"/>
    </row>
    <row r="346" spans="1:18" s="34" customFormat="1" x14ac:dyDescent="0.2">
      <c r="A346" s="33">
        <v>1756</v>
      </c>
      <c r="B346" s="34" t="s">
        <v>398</v>
      </c>
      <c r="C346" s="36">
        <v>74061</v>
      </c>
      <c r="D346" s="36">
        <v>6800</v>
      </c>
      <c r="E346" s="37">
        <f t="shared" si="56"/>
        <v>10891.323529411764</v>
      </c>
      <c r="F346" s="38">
        <f t="shared" si="57"/>
        <v>0.75812969768057281</v>
      </c>
      <c r="G346" s="39">
        <f t="shared" si="58"/>
        <v>2084.8314393515025</v>
      </c>
      <c r="H346" s="39">
        <f t="shared" si="59"/>
        <v>713.34018213012723</v>
      </c>
      <c r="I346" s="37">
        <f t="shared" si="60"/>
        <v>2798.1716214816297</v>
      </c>
      <c r="J346" s="40">
        <f t="shared" si="65"/>
        <v>-189.7778580649337</v>
      </c>
      <c r="K346" s="37">
        <f t="shared" si="61"/>
        <v>2608.3937634166959</v>
      </c>
      <c r="L346" s="37">
        <f t="shared" si="62"/>
        <v>19027567.026075084</v>
      </c>
      <c r="M346" s="37">
        <f t="shared" si="63"/>
        <v>17737077.591233533</v>
      </c>
      <c r="N346" s="41">
        <f>'jan-apr'!M346</f>
        <v>10270039.108691929</v>
      </c>
      <c r="O346" s="41">
        <f t="shared" si="64"/>
        <v>7467038.482541604</v>
      </c>
      <c r="P346" s="4"/>
      <c r="Q346" s="4"/>
      <c r="R346" s="4"/>
    </row>
    <row r="347" spans="1:18" s="34" customFormat="1" x14ac:dyDescent="0.2">
      <c r="A347" s="33">
        <v>1804</v>
      </c>
      <c r="B347" s="34" t="s">
        <v>399</v>
      </c>
      <c r="C347" s="36">
        <v>686053</v>
      </c>
      <c r="D347" s="36">
        <v>51022</v>
      </c>
      <c r="E347" s="37">
        <f t="shared" si="56"/>
        <v>13446.219277958528</v>
      </c>
      <c r="F347" s="38">
        <f t="shared" si="57"/>
        <v>0.93597239386166331</v>
      </c>
      <c r="G347" s="39">
        <f t="shared" si="58"/>
        <v>551.89399022344435</v>
      </c>
      <c r="H347" s="39">
        <f t="shared" si="59"/>
        <v>0</v>
      </c>
      <c r="I347" s="37">
        <f t="shared" si="60"/>
        <v>551.89399022344435</v>
      </c>
      <c r="J347" s="40">
        <f t="shared" si="65"/>
        <v>-189.7778580649337</v>
      </c>
      <c r="K347" s="37">
        <f t="shared" si="61"/>
        <v>362.11613215851065</v>
      </c>
      <c r="L347" s="37">
        <f t="shared" si="62"/>
        <v>28158735.169180576</v>
      </c>
      <c r="M347" s="37">
        <f t="shared" si="63"/>
        <v>18475889.29499153</v>
      </c>
      <c r="N347" s="41">
        <f>'jan-apr'!M347</f>
        <v>8382079.7311899867</v>
      </c>
      <c r="O347" s="41">
        <f t="shared" si="64"/>
        <v>10093809.563801544</v>
      </c>
      <c r="P347" s="4"/>
      <c r="Q347" s="4"/>
      <c r="R347" s="4"/>
    </row>
    <row r="348" spans="1:18" s="34" customFormat="1" x14ac:dyDescent="0.2">
      <c r="A348" s="33">
        <v>1805</v>
      </c>
      <c r="B348" s="34" t="s">
        <v>400</v>
      </c>
      <c r="C348" s="36">
        <v>243131</v>
      </c>
      <c r="D348" s="36">
        <v>18756</v>
      </c>
      <c r="E348" s="37">
        <f t="shared" si="56"/>
        <v>12962.838558328001</v>
      </c>
      <c r="F348" s="38">
        <f t="shared" si="57"/>
        <v>0.90232494248915773</v>
      </c>
      <c r="G348" s="39">
        <f t="shared" si="58"/>
        <v>841.92242200176008</v>
      </c>
      <c r="H348" s="39">
        <f t="shared" si="59"/>
        <v>0</v>
      </c>
      <c r="I348" s="37">
        <f t="shared" si="60"/>
        <v>841.92242200176008</v>
      </c>
      <c r="J348" s="40">
        <f t="shared" si="65"/>
        <v>-189.7778580649337</v>
      </c>
      <c r="K348" s="37">
        <f t="shared" si="61"/>
        <v>652.14456393682644</v>
      </c>
      <c r="L348" s="37">
        <f t="shared" si="62"/>
        <v>15791096.947065013</v>
      </c>
      <c r="M348" s="37">
        <f t="shared" si="63"/>
        <v>12231623.441199116</v>
      </c>
      <c r="N348" s="41">
        <f>'jan-apr'!M348</f>
        <v>1383555.5297361738</v>
      </c>
      <c r="O348" s="41">
        <f t="shared" si="64"/>
        <v>10848067.911462942</v>
      </c>
      <c r="P348" s="4"/>
      <c r="Q348" s="4"/>
      <c r="R348" s="4"/>
    </row>
    <row r="349" spans="1:18" s="34" customFormat="1" x14ac:dyDescent="0.2">
      <c r="A349" s="33">
        <v>1811</v>
      </c>
      <c r="B349" s="34" t="s">
        <v>401</v>
      </c>
      <c r="C349" s="36">
        <v>21317</v>
      </c>
      <c r="D349" s="36">
        <v>1473</v>
      </c>
      <c r="E349" s="37">
        <f t="shared" si="56"/>
        <v>14471.826205023761</v>
      </c>
      <c r="F349" s="38">
        <f t="shared" si="57"/>
        <v>1.0073634481679035</v>
      </c>
      <c r="G349" s="39">
        <f t="shared" si="58"/>
        <v>-63.470166015695575</v>
      </c>
      <c r="H349" s="39">
        <f t="shared" si="59"/>
        <v>0</v>
      </c>
      <c r="I349" s="37">
        <f t="shared" si="60"/>
        <v>-63.470166015695575</v>
      </c>
      <c r="J349" s="40">
        <f t="shared" si="65"/>
        <v>-189.7778580649337</v>
      </c>
      <c r="K349" s="37">
        <f t="shared" si="61"/>
        <v>-253.24802408062928</v>
      </c>
      <c r="L349" s="37">
        <f t="shared" si="62"/>
        <v>-93491.554541119578</v>
      </c>
      <c r="M349" s="37">
        <f t="shared" si="63"/>
        <v>-373034.33947076695</v>
      </c>
      <c r="N349" s="41">
        <f>'jan-apr'!M349</f>
        <v>-1537735.0663626892</v>
      </c>
      <c r="O349" s="41">
        <f t="shared" si="64"/>
        <v>1164700.7268919223</v>
      </c>
      <c r="P349" s="4"/>
      <c r="Q349" s="4"/>
      <c r="R349" s="4"/>
    </row>
    <row r="350" spans="1:18" s="34" customFormat="1" x14ac:dyDescent="0.2">
      <c r="A350" s="33">
        <v>1812</v>
      </c>
      <c r="B350" s="34" t="s">
        <v>402</v>
      </c>
      <c r="C350" s="36">
        <v>19818</v>
      </c>
      <c r="D350" s="36">
        <v>2047</v>
      </c>
      <c r="E350" s="37">
        <f t="shared" si="56"/>
        <v>9681.4851001465559</v>
      </c>
      <c r="F350" s="38">
        <f t="shared" si="57"/>
        <v>0.67391454787400851</v>
      </c>
      <c r="G350" s="39">
        <f t="shared" si="58"/>
        <v>2810.7344969106275</v>
      </c>
      <c r="H350" s="39">
        <f t="shared" si="59"/>
        <v>1136.78363237295</v>
      </c>
      <c r="I350" s="37">
        <f t="shared" si="60"/>
        <v>3947.5181292835778</v>
      </c>
      <c r="J350" s="40">
        <f t="shared" si="65"/>
        <v>-189.7778580649337</v>
      </c>
      <c r="K350" s="37">
        <f t="shared" si="61"/>
        <v>3757.740271218644</v>
      </c>
      <c r="L350" s="37">
        <f t="shared" si="62"/>
        <v>8080569.6106434837</v>
      </c>
      <c r="M350" s="37">
        <f t="shared" si="63"/>
        <v>7692094.3351845639</v>
      </c>
      <c r="N350" s="41">
        <f>'jan-apr'!M350</f>
        <v>4639434.0596312312</v>
      </c>
      <c r="O350" s="41">
        <f t="shared" si="64"/>
        <v>3052660.2755533326</v>
      </c>
      <c r="P350" s="4"/>
      <c r="Q350" s="4"/>
      <c r="R350" s="4"/>
    </row>
    <row r="351" spans="1:18" s="34" customFormat="1" x14ac:dyDescent="0.2">
      <c r="A351" s="33">
        <v>1813</v>
      </c>
      <c r="B351" s="34" t="s">
        <v>403</v>
      </c>
      <c r="C351" s="36">
        <v>88370</v>
      </c>
      <c r="D351" s="36">
        <v>7956</v>
      </c>
      <c r="E351" s="37">
        <f t="shared" si="56"/>
        <v>11107.340372046254</v>
      </c>
      <c r="F351" s="38">
        <f t="shared" si="57"/>
        <v>0.77316632597998425</v>
      </c>
      <c r="G351" s="39">
        <f t="shared" si="58"/>
        <v>1955.2213337708085</v>
      </c>
      <c r="H351" s="39">
        <f t="shared" si="59"/>
        <v>637.73428720805578</v>
      </c>
      <c r="I351" s="37">
        <f t="shared" si="60"/>
        <v>2592.9556209788643</v>
      </c>
      <c r="J351" s="40">
        <f t="shared" si="65"/>
        <v>-189.7778580649337</v>
      </c>
      <c r="K351" s="37">
        <f t="shared" si="61"/>
        <v>2403.1777629139306</v>
      </c>
      <c r="L351" s="37">
        <f t="shared" si="62"/>
        <v>20629554.920507845</v>
      </c>
      <c r="M351" s="37">
        <f t="shared" si="63"/>
        <v>19119682.281743232</v>
      </c>
      <c r="N351" s="41">
        <f>'jan-apr'!M351</f>
        <v>11336116.257169554</v>
      </c>
      <c r="O351" s="41">
        <f t="shared" si="64"/>
        <v>7783566.0245736782</v>
      </c>
      <c r="P351" s="4"/>
      <c r="Q351" s="4"/>
      <c r="R351" s="4"/>
    </row>
    <row r="352" spans="1:18" s="34" customFormat="1" x14ac:dyDescent="0.2">
      <c r="A352" s="33">
        <v>1815</v>
      </c>
      <c r="B352" s="34" t="s">
        <v>404</v>
      </c>
      <c r="C352" s="36">
        <v>11975</v>
      </c>
      <c r="D352" s="36">
        <v>1234</v>
      </c>
      <c r="E352" s="37">
        <f t="shared" si="56"/>
        <v>9704.213938411669</v>
      </c>
      <c r="F352" s="38">
        <f t="shared" si="57"/>
        <v>0.67549667030715699</v>
      </c>
      <c r="G352" s="39">
        <f t="shared" si="58"/>
        <v>2797.0971939515593</v>
      </c>
      <c r="H352" s="39">
        <f t="shared" si="59"/>
        <v>1128.8285389801604</v>
      </c>
      <c r="I352" s="37">
        <f t="shared" si="60"/>
        <v>3925.9257329317197</v>
      </c>
      <c r="J352" s="40">
        <f t="shared" si="65"/>
        <v>-189.7778580649337</v>
      </c>
      <c r="K352" s="37">
        <f t="shared" si="61"/>
        <v>3736.147874866786</v>
      </c>
      <c r="L352" s="37">
        <f t="shared" si="62"/>
        <v>4844592.3544377424</v>
      </c>
      <c r="M352" s="37">
        <f t="shared" si="63"/>
        <v>4610406.4775856137</v>
      </c>
      <c r="N352" s="41">
        <f>'jan-apr'!M352</f>
        <v>2933895.9353126232</v>
      </c>
      <c r="O352" s="41">
        <f t="shared" si="64"/>
        <v>1676510.5422729906</v>
      </c>
      <c r="P352" s="4"/>
      <c r="Q352" s="4"/>
      <c r="R352" s="4"/>
    </row>
    <row r="353" spans="1:18" s="34" customFormat="1" x14ac:dyDescent="0.2">
      <c r="A353" s="33">
        <v>1816</v>
      </c>
      <c r="B353" s="34" t="s">
        <v>405</v>
      </c>
      <c r="C353" s="36">
        <v>5037</v>
      </c>
      <c r="D353" s="36">
        <v>528</v>
      </c>
      <c r="E353" s="37">
        <f t="shared" si="56"/>
        <v>9539.7727272727279</v>
      </c>
      <c r="F353" s="38">
        <f t="shared" si="57"/>
        <v>0.66405014910609905</v>
      </c>
      <c r="G353" s="39">
        <f t="shared" si="58"/>
        <v>2895.7619206349241</v>
      </c>
      <c r="H353" s="39">
        <f t="shared" si="59"/>
        <v>1186.3829628787898</v>
      </c>
      <c r="I353" s="37">
        <f t="shared" si="60"/>
        <v>4082.1448835137139</v>
      </c>
      <c r="J353" s="40">
        <f t="shared" si="65"/>
        <v>-189.7778580649337</v>
      </c>
      <c r="K353" s="37">
        <f t="shared" si="61"/>
        <v>3892.3670254487802</v>
      </c>
      <c r="L353" s="37">
        <f t="shared" si="62"/>
        <v>2155372.4984952412</v>
      </c>
      <c r="M353" s="37">
        <f t="shared" si="63"/>
        <v>2055169.7894369559</v>
      </c>
      <c r="N353" s="41">
        <f>'jan-apr'!M353</f>
        <v>1364054.0954984322</v>
      </c>
      <c r="O353" s="41">
        <f t="shared" si="64"/>
        <v>691115.69393852376</v>
      </c>
      <c r="P353" s="4"/>
      <c r="Q353" s="4"/>
      <c r="R353" s="4"/>
    </row>
    <row r="354" spans="1:18" s="34" customFormat="1" x14ac:dyDescent="0.2">
      <c r="A354" s="33">
        <v>1818</v>
      </c>
      <c r="B354" s="34" t="s">
        <v>320</v>
      </c>
      <c r="C354" s="36">
        <v>21156</v>
      </c>
      <c r="D354" s="36">
        <v>1788</v>
      </c>
      <c r="E354" s="37">
        <f t="shared" si="56"/>
        <v>11832.214765100671</v>
      </c>
      <c r="F354" s="38">
        <f t="shared" si="57"/>
        <v>0.82362381197594148</v>
      </c>
      <c r="G354" s="39">
        <f t="shared" si="58"/>
        <v>1520.2966979381583</v>
      </c>
      <c r="H354" s="39">
        <f t="shared" si="59"/>
        <v>384.0282496390098</v>
      </c>
      <c r="I354" s="37">
        <f t="shared" si="60"/>
        <v>1904.3249475771681</v>
      </c>
      <c r="J354" s="40">
        <f t="shared" si="65"/>
        <v>-189.7778580649337</v>
      </c>
      <c r="K354" s="37">
        <f t="shared" si="61"/>
        <v>1714.5470895122344</v>
      </c>
      <c r="L354" s="37">
        <f t="shared" si="62"/>
        <v>3404933.0062679765</v>
      </c>
      <c r="M354" s="37">
        <f t="shared" si="63"/>
        <v>3065610.1960478751</v>
      </c>
      <c r="N354" s="41">
        <f>'jan-apr'!M354</f>
        <v>1350772.9597560544</v>
      </c>
      <c r="O354" s="41">
        <f t="shared" si="64"/>
        <v>1714837.2362918206</v>
      </c>
      <c r="P354" s="4"/>
      <c r="Q354" s="4"/>
      <c r="R354" s="4"/>
    </row>
    <row r="355" spans="1:18" s="34" customFormat="1" x14ac:dyDescent="0.2">
      <c r="A355" s="33">
        <v>1820</v>
      </c>
      <c r="B355" s="34" t="s">
        <v>406</v>
      </c>
      <c r="C355" s="36">
        <v>84901</v>
      </c>
      <c r="D355" s="36">
        <v>7428</v>
      </c>
      <c r="E355" s="37">
        <f t="shared" si="56"/>
        <v>11429.859989229941</v>
      </c>
      <c r="F355" s="38">
        <f t="shared" si="57"/>
        <v>0.79561646247728179</v>
      </c>
      <c r="G355" s="39">
        <f t="shared" si="58"/>
        <v>1761.7095634605964</v>
      </c>
      <c r="H355" s="39">
        <f t="shared" si="59"/>
        <v>524.85242119376528</v>
      </c>
      <c r="I355" s="37">
        <f t="shared" si="60"/>
        <v>2286.5619846543618</v>
      </c>
      <c r="J355" s="40">
        <f t="shared" si="65"/>
        <v>-189.7778580649337</v>
      </c>
      <c r="K355" s="37">
        <f t="shared" si="61"/>
        <v>2096.7841265894281</v>
      </c>
      <c r="L355" s="37">
        <f t="shared" si="62"/>
        <v>16984582.422012601</v>
      </c>
      <c r="M355" s="37">
        <f t="shared" si="63"/>
        <v>15574912.492306272</v>
      </c>
      <c r="N355" s="41">
        <f>'jan-apr'!M355</f>
        <v>8482462.1616711244</v>
      </c>
      <c r="O355" s="41">
        <f t="shared" si="64"/>
        <v>7092450.3306351472</v>
      </c>
      <c r="P355" s="4"/>
      <c r="Q355" s="4"/>
      <c r="R355" s="4"/>
    </row>
    <row r="356" spans="1:18" s="34" customFormat="1" x14ac:dyDescent="0.2">
      <c r="A356" s="33">
        <v>1822</v>
      </c>
      <c r="B356" s="34" t="s">
        <v>407</v>
      </c>
      <c r="C356" s="36">
        <v>20796</v>
      </c>
      <c r="D356" s="36">
        <v>2278</v>
      </c>
      <c r="E356" s="37">
        <f t="shared" si="56"/>
        <v>9129.0605794556632</v>
      </c>
      <c r="F356" s="38">
        <f t="shared" si="57"/>
        <v>0.63546105471206749</v>
      </c>
      <c r="G356" s="39">
        <f t="shared" si="58"/>
        <v>3142.1892093251631</v>
      </c>
      <c r="H356" s="39">
        <f t="shared" si="59"/>
        <v>1330.1322146147625</v>
      </c>
      <c r="I356" s="37">
        <f t="shared" si="60"/>
        <v>4472.3214239399258</v>
      </c>
      <c r="J356" s="40">
        <f t="shared" si="65"/>
        <v>-189.7778580649337</v>
      </c>
      <c r="K356" s="37">
        <f t="shared" si="61"/>
        <v>4282.5435658749921</v>
      </c>
      <c r="L356" s="37">
        <f t="shared" si="62"/>
        <v>10187948.20373515</v>
      </c>
      <c r="M356" s="37">
        <f t="shared" si="63"/>
        <v>9755634.2430632319</v>
      </c>
      <c r="N356" s="41">
        <f>'jan-apr'!M356</f>
        <v>5549885.8514117962</v>
      </c>
      <c r="O356" s="41">
        <f t="shared" si="64"/>
        <v>4205748.3916514358</v>
      </c>
      <c r="P356" s="4"/>
      <c r="Q356" s="4"/>
      <c r="R356" s="4"/>
    </row>
    <row r="357" spans="1:18" s="34" customFormat="1" x14ac:dyDescent="0.2">
      <c r="A357" s="33">
        <v>1824</v>
      </c>
      <c r="B357" s="34" t="s">
        <v>408</v>
      </c>
      <c r="C357" s="36">
        <v>154601</v>
      </c>
      <c r="D357" s="36">
        <v>13465</v>
      </c>
      <c r="E357" s="37">
        <f t="shared" si="56"/>
        <v>11481.693278871147</v>
      </c>
      <c r="F357" s="38">
        <f t="shared" si="57"/>
        <v>0.79922450479641394</v>
      </c>
      <c r="G357" s="39">
        <f t="shared" si="58"/>
        <v>1730.6095896758725</v>
      </c>
      <c r="H357" s="39">
        <f t="shared" si="59"/>
        <v>506.710769819343</v>
      </c>
      <c r="I357" s="37">
        <f t="shared" si="60"/>
        <v>2237.3203594952156</v>
      </c>
      <c r="J357" s="40">
        <f t="shared" si="65"/>
        <v>-189.7778580649337</v>
      </c>
      <c r="K357" s="37">
        <f t="shared" si="61"/>
        <v>2047.5425014302818</v>
      </c>
      <c r="L357" s="37">
        <f t="shared" si="62"/>
        <v>30125518.640603077</v>
      </c>
      <c r="M357" s="37">
        <f t="shared" si="63"/>
        <v>27570159.781758744</v>
      </c>
      <c r="N357" s="41">
        <f>'jan-apr'!M357</f>
        <v>12967422.624784829</v>
      </c>
      <c r="O357" s="41">
        <f t="shared" si="64"/>
        <v>14602737.156973915</v>
      </c>
      <c r="P357" s="4"/>
      <c r="Q357" s="4"/>
      <c r="R357" s="4"/>
    </row>
    <row r="358" spans="1:18" s="34" customFormat="1" x14ac:dyDescent="0.2">
      <c r="A358" s="33">
        <v>1825</v>
      </c>
      <c r="B358" s="34" t="s">
        <v>409</v>
      </c>
      <c r="C358" s="36">
        <v>16111</v>
      </c>
      <c r="D358" s="36">
        <v>1469</v>
      </c>
      <c r="E358" s="37">
        <f t="shared" si="56"/>
        <v>10967.324710687542</v>
      </c>
      <c r="F358" s="38">
        <f t="shared" si="57"/>
        <v>0.76342003291194982</v>
      </c>
      <c r="G358" s="39">
        <f t="shared" si="58"/>
        <v>2039.2307305860354</v>
      </c>
      <c r="H358" s="39">
        <f t="shared" si="59"/>
        <v>686.73976868360478</v>
      </c>
      <c r="I358" s="37">
        <f t="shared" si="60"/>
        <v>2725.9704992696402</v>
      </c>
      <c r="J358" s="40">
        <f t="shared" si="65"/>
        <v>-189.7778580649337</v>
      </c>
      <c r="K358" s="37">
        <f t="shared" si="61"/>
        <v>2536.1926412047064</v>
      </c>
      <c r="L358" s="37">
        <f t="shared" si="62"/>
        <v>4004450.6634271014</v>
      </c>
      <c r="M358" s="37">
        <f t="shared" si="63"/>
        <v>3725666.9899297138</v>
      </c>
      <c r="N358" s="41">
        <f>'jan-apr'!M358</f>
        <v>1447820.4853924178</v>
      </c>
      <c r="O358" s="41">
        <f t="shared" si="64"/>
        <v>2277846.504537296</v>
      </c>
      <c r="P358" s="4"/>
      <c r="Q358" s="4"/>
      <c r="R358" s="4"/>
    </row>
    <row r="359" spans="1:18" s="34" customFormat="1" x14ac:dyDescent="0.2">
      <c r="A359" s="33">
        <v>1826</v>
      </c>
      <c r="B359" s="34" t="s">
        <v>410</v>
      </c>
      <c r="C359" s="36">
        <v>15480</v>
      </c>
      <c r="D359" s="36">
        <v>1414</v>
      </c>
      <c r="E359" s="37">
        <f t="shared" si="56"/>
        <v>10947.666195190948</v>
      </c>
      <c r="F359" s="38">
        <f t="shared" si="57"/>
        <v>0.76205163132420572</v>
      </c>
      <c r="G359" s="39">
        <f t="shared" si="58"/>
        <v>2051.0258398839919</v>
      </c>
      <c r="H359" s="39">
        <f t="shared" si="59"/>
        <v>693.62024910741275</v>
      </c>
      <c r="I359" s="37">
        <f t="shared" si="60"/>
        <v>2744.6460889914047</v>
      </c>
      <c r="J359" s="40">
        <f t="shared" si="65"/>
        <v>-189.7778580649337</v>
      </c>
      <c r="K359" s="37">
        <f t="shared" si="61"/>
        <v>2554.8682309264709</v>
      </c>
      <c r="L359" s="37">
        <f t="shared" si="62"/>
        <v>3880929.5698338463</v>
      </c>
      <c r="M359" s="37">
        <f t="shared" si="63"/>
        <v>3612583.67853003</v>
      </c>
      <c r="N359" s="41">
        <f>'jan-apr'!M359</f>
        <v>1255520.0587779984</v>
      </c>
      <c r="O359" s="41">
        <f t="shared" si="64"/>
        <v>2357063.6197520318</v>
      </c>
      <c r="P359" s="4"/>
      <c r="Q359" s="4"/>
      <c r="R359" s="4"/>
    </row>
    <row r="360" spans="1:18" s="34" customFormat="1" x14ac:dyDescent="0.2">
      <c r="A360" s="33">
        <v>1827</v>
      </c>
      <c r="B360" s="34" t="s">
        <v>411</v>
      </c>
      <c r="C360" s="36">
        <v>15736</v>
      </c>
      <c r="D360" s="36">
        <v>1410</v>
      </c>
      <c r="E360" s="37">
        <f t="shared" si="56"/>
        <v>11160.283687943262</v>
      </c>
      <c r="F360" s="38">
        <f t="shared" si="57"/>
        <v>0.77685163566404736</v>
      </c>
      <c r="G360" s="39">
        <f t="shared" si="58"/>
        <v>1923.4553442326039</v>
      </c>
      <c r="H360" s="39">
        <f t="shared" si="59"/>
        <v>619.20412664410298</v>
      </c>
      <c r="I360" s="37">
        <f t="shared" si="60"/>
        <v>2542.659470876707</v>
      </c>
      <c r="J360" s="40">
        <f t="shared" si="65"/>
        <v>-189.7778580649337</v>
      </c>
      <c r="K360" s="37">
        <f t="shared" si="61"/>
        <v>2352.8816128117733</v>
      </c>
      <c r="L360" s="37">
        <f t="shared" si="62"/>
        <v>3585149.8539361567</v>
      </c>
      <c r="M360" s="37">
        <f t="shared" si="63"/>
        <v>3317563.0740646003</v>
      </c>
      <c r="N360" s="41">
        <f>'jan-apr'!M360</f>
        <v>1638047.3004787681</v>
      </c>
      <c r="O360" s="41">
        <f t="shared" si="64"/>
        <v>1679515.7735858322</v>
      </c>
      <c r="P360" s="4"/>
      <c r="Q360" s="4"/>
      <c r="R360" s="4"/>
    </row>
    <row r="361" spans="1:18" s="34" customFormat="1" x14ac:dyDescent="0.2">
      <c r="A361" s="33">
        <v>1828</v>
      </c>
      <c r="B361" s="34" t="s">
        <v>412</v>
      </c>
      <c r="C361" s="36">
        <v>17478</v>
      </c>
      <c r="D361" s="36">
        <v>1837</v>
      </c>
      <c r="E361" s="37">
        <f t="shared" si="56"/>
        <v>9514.4256940664127</v>
      </c>
      <c r="F361" s="38">
        <f t="shared" si="57"/>
        <v>0.6622857778090836</v>
      </c>
      <c r="G361" s="39">
        <f t="shared" si="58"/>
        <v>2910.9701405587134</v>
      </c>
      <c r="H361" s="39">
        <f t="shared" si="59"/>
        <v>1195.2544245010001</v>
      </c>
      <c r="I361" s="37">
        <f t="shared" si="60"/>
        <v>4106.2245650597133</v>
      </c>
      <c r="J361" s="40">
        <f t="shared" si="65"/>
        <v>-189.7778580649337</v>
      </c>
      <c r="K361" s="37">
        <f t="shared" si="61"/>
        <v>3916.4467069947796</v>
      </c>
      <c r="L361" s="37">
        <f t="shared" si="62"/>
        <v>7543134.5260146931</v>
      </c>
      <c r="M361" s="37">
        <f t="shared" si="63"/>
        <v>7194512.6007494098</v>
      </c>
      <c r="N361" s="41">
        <f>'jan-apr'!M361</f>
        <v>4394014.248921629</v>
      </c>
      <c r="O361" s="41">
        <f t="shared" si="64"/>
        <v>2800498.3518277807</v>
      </c>
      <c r="P361" s="4"/>
      <c r="Q361" s="4"/>
      <c r="R361" s="4"/>
    </row>
    <row r="362" spans="1:18" s="34" customFormat="1" x14ac:dyDescent="0.2">
      <c r="A362" s="33">
        <v>1832</v>
      </c>
      <c r="B362" s="34" t="s">
        <v>413</v>
      </c>
      <c r="C362" s="36">
        <v>72937</v>
      </c>
      <c r="D362" s="36">
        <v>4524</v>
      </c>
      <c r="E362" s="37">
        <f t="shared" si="56"/>
        <v>16122.236958443855</v>
      </c>
      <c r="F362" s="38">
        <f t="shared" si="57"/>
        <v>1.122246217205132</v>
      </c>
      <c r="G362" s="39">
        <f t="shared" si="58"/>
        <v>-1053.7166180677518</v>
      </c>
      <c r="H362" s="39">
        <f t="shared" si="59"/>
        <v>0</v>
      </c>
      <c r="I362" s="37">
        <f t="shared" si="60"/>
        <v>-1053.7166180677518</v>
      </c>
      <c r="J362" s="40">
        <f t="shared" si="65"/>
        <v>-189.7778580649337</v>
      </c>
      <c r="K362" s="37">
        <f t="shared" si="61"/>
        <v>-1243.4944761326856</v>
      </c>
      <c r="L362" s="37">
        <f t="shared" si="62"/>
        <v>-4767013.9801385095</v>
      </c>
      <c r="M362" s="37">
        <f t="shared" si="63"/>
        <v>-5625569.0100242691</v>
      </c>
      <c r="N362" s="41">
        <f>'jan-apr'!M362</f>
        <v>-9748376.9451628011</v>
      </c>
      <c r="O362" s="41">
        <f t="shared" si="64"/>
        <v>4122807.935138532</v>
      </c>
      <c r="P362" s="4"/>
      <c r="Q362" s="4"/>
      <c r="R362" s="4"/>
    </row>
    <row r="363" spans="1:18" s="34" customFormat="1" x14ac:dyDescent="0.2">
      <c r="A363" s="33">
        <v>1833</v>
      </c>
      <c r="B363" s="34" t="s">
        <v>414</v>
      </c>
      <c r="C363" s="36">
        <v>331253</v>
      </c>
      <c r="D363" s="36">
        <v>26101</v>
      </c>
      <c r="E363" s="37">
        <f t="shared" si="56"/>
        <v>12691.199570897666</v>
      </c>
      <c r="F363" s="38">
        <f t="shared" si="57"/>
        <v>0.88341653499738804</v>
      </c>
      <c r="G363" s="39">
        <f t="shared" si="58"/>
        <v>1004.905814459961</v>
      </c>
      <c r="H363" s="39">
        <f t="shared" si="59"/>
        <v>83.383567610061334</v>
      </c>
      <c r="I363" s="37">
        <f t="shared" si="60"/>
        <v>1088.2893820700224</v>
      </c>
      <c r="J363" s="40">
        <f t="shared" si="65"/>
        <v>-189.7778580649337</v>
      </c>
      <c r="K363" s="37">
        <f t="shared" si="61"/>
        <v>898.51152400508863</v>
      </c>
      <c r="L363" s="37">
        <f t="shared" si="62"/>
        <v>28405441.161409654</v>
      </c>
      <c r="M363" s="37">
        <f t="shared" si="63"/>
        <v>23452049.288056817</v>
      </c>
      <c r="N363" s="41">
        <f>'jan-apr'!M363</f>
        <v>6449151.0066988608</v>
      </c>
      <c r="O363" s="41">
        <f t="shared" si="64"/>
        <v>17002898.281357955</v>
      </c>
      <c r="P363" s="4"/>
      <c r="Q363" s="4"/>
      <c r="R363" s="4"/>
    </row>
    <row r="364" spans="1:18" s="34" customFormat="1" x14ac:dyDescent="0.2">
      <c r="A364" s="33">
        <v>1834</v>
      </c>
      <c r="B364" s="34" t="s">
        <v>415</v>
      </c>
      <c r="C364" s="36">
        <v>28533</v>
      </c>
      <c r="D364" s="36">
        <v>1920</v>
      </c>
      <c r="E364" s="37">
        <f t="shared" si="56"/>
        <v>14860.9375</v>
      </c>
      <c r="F364" s="38">
        <f t="shared" si="57"/>
        <v>1.0344489376061523</v>
      </c>
      <c r="G364" s="39">
        <f t="shared" si="58"/>
        <v>-296.93694300143903</v>
      </c>
      <c r="H364" s="39">
        <f t="shared" si="59"/>
        <v>0</v>
      </c>
      <c r="I364" s="37">
        <f t="shared" si="60"/>
        <v>-296.93694300143903</v>
      </c>
      <c r="J364" s="40">
        <f t="shared" si="65"/>
        <v>-189.7778580649337</v>
      </c>
      <c r="K364" s="37">
        <f t="shared" si="61"/>
        <v>-486.71480106637273</v>
      </c>
      <c r="L364" s="37">
        <f t="shared" si="62"/>
        <v>-570118.93056276289</v>
      </c>
      <c r="M364" s="37">
        <f t="shared" si="63"/>
        <v>-934492.41804743558</v>
      </c>
      <c r="N364" s="41">
        <f>'jan-apr'!M364</f>
        <v>689202.35749058763</v>
      </c>
      <c r="O364" s="41">
        <f t="shared" si="64"/>
        <v>-1623694.7755380231</v>
      </c>
      <c r="P364" s="4"/>
      <c r="Q364" s="4"/>
      <c r="R364" s="4"/>
    </row>
    <row r="365" spans="1:18" s="34" customFormat="1" x14ac:dyDescent="0.2">
      <c r="A365" s="33">
        <v>1835</v>
      </c>
      <c r="B365" s="34" t="s">
        <v>416</v>
      </c>
      <c r="C365" s="36">
        <v>5710</v>
      </c>
      <c r="D365" s="36">
        <v>465</v>
      </c>
      <c r="E365" s="37">
        <f t="shared" si="56"/>
        <v>12279.569892473119</v>
      </c>
      <c r="F365" s="38">
        <f t="shared" si="57"/>
        <v>0.85476357258950264</v>
      </c>
      <c r="G365" s="39">
        <f t="shared" si="58"/>
        <v>1251.8836215146896</v>
      </c>
      <c r="H365" s="39">
        <f t="shared" si="59"/>
        <v>227.45395505865307</v>
      </c>
      <c r="I365" s="37">
        <f t="shared" si="60"/>
        <v>1479.3375765733426</v>
      </c>
      <c r="J365" s="40">
        <f t="shared" si="65"/>
        <v>-189.7778580649337</v>
      </c>
      <c r="K365" s="37">
        <f t="shared" si="61"/>
        <v>1289.5597185084089</v>
      </c>
      <c r="L365" s="37">
        <f t="shared" si="62"/>
        <v>687891.9731066043</v>
      </c>
      <c r="M365" s="37">
        <f t="shared" si="63"/>
        <v>599645.26910641009</v>
      </c>
      <c r="N365" s="41">
        <f>'jan-apr'!M365</f>
        <v>553608.15228555107</v>
      </c>
      <c r="O365" s="41">
        <f t="shared" si="64"/>
        <v>46037.116820859024</v>
      </c>
      <c r="P365" s="4"/>
      <c r="Q365" s="4"/>
      <c r="R365" s="4"/>
    </row>
    <row r="366" spans="1:18" s="34" customFormat="1" x14ac:dyDescent="0.2">
      <c r="A366" s="33">
        <v>1836</v>
      </c>
      <c r="B366" s="34" t="s">
        <v>417</v>
      </c>
      <c r="C366" s="36">
        <v>13316</v>
      </c>
      <c r="D366" s="36">
        <v>1267</v>
      </c>
      <c r="E366" s="37">
        <f t="shared" si="56"/>
        <v>10509.865824782952</v>
      </c>
      <c r="F366" s="38">
        <f t="shared" si="57"/>
        <v>0.73157696389140536</v>
      </c>
      <c r="G366" s="39">
        <f t="shared" si="58"/>
        <v>2313.7060621287897</v>
      </c>
      <c r="H366" s="39">
        <f t="shared" si="59"/>
        <v>846.85037875021146</v>
      </c>
      <c r="I366" s="37">
        <f t="shared" si="60"/>
        <v>3160.556440879001</v>
      </c>
      <c r="J366" s="40">
        <f t="shared" si="65"/>
        <v>-189.7778580649337</v>
      </c>
      <c r="K366" s="37">
        <f t="shared" si="61"/>
        <v>2970.7785828140672</v>
      </c>
      <c r="L366" s="37">
        <f t="shared" si="62"/>
        <v>4004425.0105936942</v>
      </c>
      <c r="M366" s="37">
        <f t="shared" si="63"/>
        <v>3763976.4644254232</v>
      </c>
      <c r="N366" s="41">
        <f>'jan-apr'!M366</f>
        <v>1902246.1912812756</v>
      </c>
      <c r="O366" s="41">
        <f t="shared" si="64"/>
        <v>1861730.2731441476</v>
      </c>
      <c r="P366" s="4"/>
      <c r="Q366" s="4"/>
      <c r="R366" s="4"/>
    </row>
    <row r="367" spans="1:18" s="34" customFormat="1" x14ac:dyDescent="0.2">
      <c r="A367" s="33">
        <v>1837</v>
      </c>
      <c r="B367" s="34" t="s">
        <v>418</v>
      </c>
      <c r="C367" s="36">
        <v>100550</v>
      </c>
      <c r="D367" s="36">
        <v>6435</v>
      </c>
      <c r="E367" s="37">
        <f t="shared" si="56"/>
        <v>15625.485625485626</v>
      </c>
      <c r="F367" s="38">
        <f t="shared" si="57"/>
        <v>1.0876680562625212</v>
      </c>
      <c r="G367" s="39">
        <f t="shared" si="58"/>
        <v>-755.66581829281461</v>
      </c>
      <c r="H367" s="39">
        <f t="shared" si="59"/>
        <v>0</v>
      </c>
      <c r="I367" s="37">
        <f t="shared" si="60"/>
        <v>-755.66581829281461</v>
      </c>
      <c r="J367" s="40">
        <f t="shared" si="65"/>
        <v>-189.7778580649337</v>
      </c>
      <c r="K367" s="37">
        <f t="shared" si="61"/>
        <v>-945.44367635774825</v>
      </c>
      <c r="L367" s="37">
        <f t="shared" si="62"/>
        <v>-4862709.5407142621</v>
      </c>
      <c r="M367" s="37">
        <f t="shared" si="63"/>
        <v>-6083930.0573621104</v>
      </c>
      <c r="N367" s="41">
        <f>'jan-apr'!M367</f>
        <v>-10236582.723722955</v>
      </c>
      <c r="O367" s="41">
        <f t="shared" si="64"/>
        <v>4152652.6663608449</v>
      </c>
      <c r="P367" s="4"/>
      <c r="Q367" s="4"/>
      <c r="R367" s="4"/>
    </row>
    <row r="368" spans="1:18" s="34" customFormat="1" x14ac:dyDescent="0.2">
      <c r="A368" s="33">
        <v>1838</v>
      </c>
      <c r="B368" s="34" t="s">
        <v>419</v>
      </c>
      <c r="C368" s="36">
        <v>25219</v>
      </c>
      <c r="D368" s="36">
        <v>2024</v>
      </c>
      <c r="E368" s="37">
        <f t="shared" si="56"/>
        <v>12459.98023715415</v>
      </c>
      <c r="F368" s="38">
        <f t="shared" si="57"/>
        <v>0.86732168269449783</v>
      </c>
      <c r="G368" s="39">
        <f t="shared" si="58"/>
        <v>1143.6374147060708</v>
      </c>
      <c r="H368" s="39">
        <f t="shared" si="59"/>
        <v>164.31033442029209</v>
      </c>
      <c r="I368" s="37">
        <f t="shared" si="60"/>
        <v>1307.9477491263629</v>
      </c>
      <c r="J368" s="40">
        <f t="shared" si="65"/>
        <v>-189.7778580649337</v>
      </c>
      <c r="K368" s="37">
        <f t="shared" si="61"/>
        <v>1118.1698910614291</v>
      </c>
      <c r="L368" s="37">
        <f t="shared" si="62"/>
        <v>2647286.2442317586</v>
      </c>
      <c r="M368" s="37">
        <f t="shared" si="63"/>
        <v>2263175.8595083323</v>
      </c>
      <c r="N368" s="41">
        <f>'jan-apr'!M368</f>
        <v>192274.15185466118</v>
      </c>
      <c r="O368" s="41">
        <f t="shared" si="64"/>
        <v>2070901.707653671</v>
      </c>
      <c r="P368" s="4"/>
      <c r="Q368" s="4"/>
      <c r="R368" s="4"/>
    </row>
    <row r="369" spans="1:18" s="34" customFormat="1" x14ac:dyDescent="0.2">
      <c r="A369" s="33">
        <v>1839</v>
      </c>
      <c r="B369" s="34" t="s">
        <v>420</v>
      </c>
      <c r="C369" s="36">
        <v>15508</v>
      </c>
      <c r="D369" s="36">
        <v>1043</v>
      </c>
      <c r="E369" s="37">
        <f t="shared" si="56"/>
        <v>14868.648130393098</v>
      </c>
      <c r="F369" s="38">
        <f t="shared" si="57"/>
        <v>1.0349856637325097</v>
      </c>
      <c r="G369" s="39">
        <f t="shared" si="58"/>
        <v>-301.56332123729771</v>
      </c>
      <c r="H369" s="39">
        <f t="shared" si="59"/>
        <v>0</v>
      </c>
      <c r="I369" s="37">
        <f t="shared" si="60"/>
        <v>-301.56332123729771</v>
      </c>
      <c r="J369" s="40">
        <f t="shared" si="65"/>
        <v>-189.7778580649337</v>
      </c>
      <c r="K369" s="37">
        <f t="shared" si="61"/>
        <v>-491.34117930223141</v>
      </c>
      <c r="L369" s="37">
        <f t="shared" si="62"/>
        <v>-314530.54405050154</v>
      </c>
      <c r="M369" s="37">
        <f t="shared" si="63"/>
        <v>-512468.85001222737</v>
      </c>
      <c r="N369" s="41">
        <f>'jan-apr'!M369</f>
        <v>-1787012.6776756861</v>
      </c>
      <c r="O369" s="41">
        <f t="shared" si="64"/>
        <v>1274543.8276634587</v>
      </c>
      <c r="P369" s="4"/>
      <c r="Q369" s="4"/>
      <c r="R369" s="4"/>
    </row>
    <row r="370" spans="1:18" s="34" customFormat="1" x14ac:dyDescent="0.2">
      <c r="A370" s="33">
        <v>1840</v>
      </c>
      <c r="B370" s="34" t="s">
        <v>421</v>
      </c>
      <c r="C370" s="36">
        <v>53517</v>
      </c>
      <c r="D370" s="36">
        <v>4702</v>
      </c>
      <c r="E370" s="37">
        <f t="shared" si="56"/>
        <v>11381.752445767759</v>
      </c>
      <c r="F370" s="38">
        <f t="shared" si="57"/>
        <v>0.79226776410443045</v>
      </c>
      <c r="G370" s="39">
        <f t="shared" si="58"/>
        <v>1790.5740895379054</v>
      </c>
      <c r="H370" s="39">
        <f t="shared" si="59"/>
        <v>541.69006140552892</v>
      </c>
      <c r="I370" s="37">
        <f t="shared" si="60"/>
        <v>2332.2641509434343</v>
      </c>
      <c r="J370" s="40">
        <f t="shared" si="65"/>
        <v>-189.7778580649337</v>
      </c>
      <c r="K370" s="37">
        <f t="shared" si="61"/>
        <v>2142.4862928785005</v>
      </c>
      <c r="L370" s="37">
        <f t="shared" si="62"/>
        <v>10966306.037736028</v>
      </c>
      <c r="M370" s="37">
        <f t="shared" si="63"/>
        <v>10073970.54911471</v>
      </c>
      <c r="N370" s="41">
        <f>'jan-apr'!M370</f>
        <v>5596327.3807455106</v>
      </c>
      <c r="O370" s="41">
        <f t="shared" si="64"/>
        <v>4477643.1683691991</v>
      </c>
      <c r="P370" s="4"/>
      <c r="Q370" s="4"/>
      <c r="R370" s="4"/>
    </row>
    <row r="371" spans="1:18" s="34" customFormat="1" x14ac:dyDescent="0.2">
      <c r="A371" s="33">
        <v>1841</v>
      </c>
      <c r="B371" s="34" t="s">
        <v>422</v>
      </c>
      <c r="C371" s="36">
        <v>122105</v>
      </c>
      <c r="D371" s="36">
        <v>9729</v>
      </c>
      <c r="E371" s="37">
        <f t="shared" si="56"/>
        <v>12550.62185219447</v>
      </c>
      <c r="F371" s="38">
        <f t="shared" si="57"/>
        <v>0.87363111790888892</v>
      </c>
      <c r="G371" s="39">
        <f t="shared" si="58"/>
        <v>1089.2524456818787</v>
      </c>
      <c r="H371" s="39">
        <f t="shared" si="59"/>
        <v>132.58576915618005</v>
      </c>
      <c r="I371" s="37">
        <f t="shared" si="60"/>
        <v>1221.8382148380588</v>
      </c>
      <c r="J371" s="40">
        <f t="shared" si="65"/>
        <v>-189.7778580649337</v>
      </c>
      <c r="K371" s="37">
        <f t="shared" si="61"/>
        <v>1032.060356773125</v>
      </c>
      <c r="L371" s="37">
        <f t="shared" si="62"/>
        <v>11887263.992159475</v>
      </c>
      <c r="M371" s="37">
        <f t="shared" si="63"/>
        <v>10040915.211045733</v>
      </c>
      <c r="N371" s="41">
        <f>'jan-apr'!M371</f>
        <v>2009395.0708468312</v>
      </c>
      <c r="O371" s="41">
        <f t="shared" si="64"/>
        <v>8031520.1401989013</v>
      </c>
      <c r="P371" s="4"/>
      <c r="Q371" s="4"/>
      <c r="R371" s="4"/>
    </row>
    <row r="372" spans="1:18" s="34" customFormat="1" x14ac:dyDescent="0.2">
      <c r="A372" s="33">
        <v>1845</v>
      </c>
      <c r="B372" s="34" t="s">
        <v>423</v>
      </c>
      <c r="C372" s="36">
        <v>40168</v>
      </c>
      <c r="D372" s="36">
        <v>1958</v>
      </c>
      <c r="E372" s="37">
        <f t="shared" si="56"/>
        <v>20514.811031664965</v>
      </c>
      <c r="F372" s="38">
        <f t="shared" si="57"/>
        <v>1.4280071144163546</v>
      </c>
      <c r="G372" s="39">
        <f t="shared" si="58"/>
        <v>-3689.261062000418</v>
      </c>
      <c r="H372" s="39">
        <f t="shared" si="59"/>
        <v>0</v>
      </c>
      <c r="I372" s="37">
        <f t="shared" si="60"/>
        <v>-3689.261062000418</v>
      </c>
      <c r="J372" s="40">
        <f t="shared" si="65"/>
        <v>-189.7778580649337</v>
      </c>
      <c r="K372" s="37">
        <f t="shared" si="61"/>
        <v>-3879.0389200653517</v>
      </c>
      <c r="L372" s="37">
        <f t="shared" si="62"/>
        <v>-7223573.1593968179</v>
      </c>
      <c r="M372" s="37">
        <f t="shared" si="63"/>
        <v>-7595158.2054879591</v>
      </c>
      <c r="N372" s="41">
        <f>'jan-apr'!M372</f>
        <v>-9448652.1791840773</v>
      </c>
      <c r="O372" s="41">
        <f t="shared" si="64"/>
        <v>1853493.9736961182</v>
      </c>
      <c r="P372" s="4"/>
      <c r="Q372" s="4"/>
      <c r="R372" s="4"/>
    </row>
    <row r="373" spans="1:18" s="34" customFormat="1" x14ac:dyDescent="0.2">
      <c r="A373" s="33">
        <v>1848</v>
      </c>
      <c r="B373" s="34" t="s">
        <v>424</v>
      </c>
      <c r="C373" s="36">
        <v>28075</v>
      </c>
      <c r="D373" s="36">
        <v>2543</v>
      </c>
      <c r="E373" s="37">
        <f t="shared" si="56"/>
        <v>11040.11010617381</v>
      </c>
      <c r="F373" s="38">
        <f t="shared" si="57"/>
        <v>0.76848652182181931</v>
      </c>
      <c r="G373" s="39">
        <f t="shared" si="58"/>
        <v>1995.5594932942749</v>
      </c>
      <c r="H373" s="39">
        <f t="shared" si="59"/>
        <v>661.2648802634111</v>
      </c>
      <c r="I373" s="37">
        <f t="shared" si="60"/>
        <v>2656.8243735576862</v>
      </c>
      <c r="J373" s="40">
        <f t="shared" si="65"/>
        <v>-189.7778580649337</v>
      </c>
      <c r="K373" s="37">
        <f t="shared" si="61"/>
        <v>2467.0465154927524</v>
      </c>
      <c r="L373" s="37">
        <f t="shared" si="62"/>
        <v>6756304.3819571957</v>
      </c>
      <c r="M373" s="37">
        <f t="shared" si="63"/>
        <v>6273699.2888980694</v>
      </c>
      <c r="N373" s="41">
        <f>'jan-apr'!M373</f>
        <v>3747506.0887358193</v>
      </c>
      <c r="O373" s="41">
        <f t="shared" si="64"/>
        <v>2526193.2001622501</v>
      </c>
      <c r="P373" s="4"/>
      <c r="Q373" s="4"/>
      <c r="R373" s="4"/>
    </row>
    <row r="374" spans="1:18" s="34" customFormat="1" x14ac:dyDescent="0.2">
      <c r="A374" s="33">
        <v>1849</v>
      </c>
      <c r="B374" s="34" t="s">
        <v>425</v>
      </c>
      <c r="C374" s="36">
        <v>24022</v>
      </c>
      <c r="D374" s="36">
        <v>1810</v>
      </c>
      <c r="E374" s="37">
        <f t="shared" si="56"/>
        <v>13271.82320441989</v>
      </c>
      <c r="F374" s="38">
        <f t="shared" si="57"/>
        <v>0.92383292870378031</v>
      </c>
      <c r="G374" s="39">
        <f t="shared" si="58"/>
        <v>656.53163434662667</v>
      </c>
      <c r="H374" s="39">
        <f t="shared" si="59"/>
        <v>0</v>
      </c>
      <c r="I374" s="37">
        <f t="shared" si="60"/>
        <v>656.53163434662667</v>
      </c>
      <c r="J374" s="40">
        <f t="shared" si="65"/>
        <v>-189.7778580649337</v>
      </c>
      <c r="K374" s="37">
        <f t="shared" si="61"/>
        <v>466.75377628169298</v>
      </c>
      <c r="L374" s="37">
        <f t="shared" si="62"/>
        <v>1188322.2581673942</v>
      </c>
      <c r="M374" s="37">
        <f t="shared" si="63"/>
        <v>844824.33506986429</v>
      </c>
      <c r="N374" s="41">
        <f>'jan-apr'!M374</f>
        <v>-559608.19424064388</v>
      </c>
      <c r="O374" s="41">
        <f t="shared" si="64"/>
        <v>1404432.5293105082</v>
      </c>
      <c r="P374" s="4"/>
      <c r="Q374" s="4"/>
      <c r="R374" s="4"/>
    </row>
    <row r="375" spans="1:18" s="34" customFormat="1" x14ac:dyDescent="0.2">
      <c r="A375" s="33">
        <v>1850</v>
      </c>
      <c r="B375" s="34" t="s">
        <v>426</v>
      </c>
      <c r="C375" s="36">
        <v>24692</v>
      </c>
      <c r="D375" s="36">
        <v>1960</v>
      </c>
      <c r="E375" s="37">
        <f t="shared" si="56"/>
        <v>12597.959183673469</v>
      </c>
      <c r="F375" s="38">
        <f t="shared" si="57"/>
        <v>0.8769262029099234</v>
      </c>
      <c r="G375" s="39">
        <f t="shared" si="58"/>
        <v>1060.8500467944796</v>
      </c>
      <c r="H375" s="39">
        <f t="shared" si="59"/>
        <v>116.01770313853048</v>
      </c>
      <c r="I375" s="37">
        <f t="shared" si="60"/>
        <v>1176.8677499330101</v>
      </c>
      <c r="J375" s="40">
        <f t="shared" si="65"/>
        <v>-189.7778580649337</v>
      </c>
      <c r="K375" s="37">
        <f t="shared" si="61"/>
        <v>987.08989186807639</v>
      </c>
      <c r="L375" s="37">
        <f t="shared" si="62"/>
        <v>2306660.7898686999</v>
      </c>
      <c r="M375" s="37">
        <f t="shared" si="63"/>
        <v>1934696.1880614297</v>
      </c>
      <c r="N375" s="41">
        <f>'jan-apr'!M375</f>
        <v>-206139.2600616928</v>
      </c>
      <c r="O375" s="41">
        <f t="shared" si="64"/>
        <v>2140835.4481231226</v>
      </c>
      <c r="P375" s="4"/>
      <c r="Q375" s="4"/>
      <c r="R375" s="4"/>
    </row>
    <row r="376" spans="1:18" s="34" customFormat="1" x14ac:dyDescent="0.2">
      <c r="A376" s="33">
        <v>1851</v>
      </c>
      <c r="B376" s="34" t="s">
        <v>427</v>
      </c>
      <c r="C376" s="36">
        <v>25700</v>
      </c>
      <c r="D376" s="36">
        <v>2134</v>
      </c>
      <c r="E376" s="37">
        <f t="shared" si="56"/>
        <v>12043.11152764761</v>
      </c>
      <c r="F376" s="38">
        <f t="shared" si="57"/>
        <v>0.83830403870869363</v>
      </c>
      <c r="G376" s="39">
        <f t="shared" si="58"/>
        <v>1393.7586404099948</v>
      </c>
      <c r="H376" s="39">
        <f t="shared" si="59"/>
        <v>310.214382747581</v>
      </c>
      <c r="I376" s="37">
        <f t="shared" si="60"/>
        <v>1703.9730231575759</v>
      </c>
      <c r="J376" s="40">
        <f t="shared" si="65"/>
        <v>-189.7778580649337</v>
      </c>
      <c r="K376" s="37">
        <f t="shared" si="61"/>
        <v>1514.1951650926421</v>
      </c>
      <c r="L376" s="37">
        <f t="shared" si="62"/>
        <v>3636278.4314182671</v>
      </c>
      <c r="M376" s="37">
        <f t="shared" si="63"/>
        <v>3231292.4823076981</v>
      </c>
      <c r="N376" s="41">
        <f>'jan-apr'!M376</f>
        <v>1998566.552639496</v>
      </c>
      <c r="O376" s="41">
        <f t="shared" si="64"/>
        <v>1232725.9296682021</v>
      </c>
      <c r="P376" s="4"/>
      <c r="Q376" s="4"/>
      <c r="R376" s="4"/>
    </row>
    <row r="377" spans="1:18" s="34" customFormat="1" x14ac:dyDescent="0.2">
      <c r="A377" s="33">
        <v>1852</v>
      </c>
      <c r="B377" s="34" t="s">
        <v>428</v>
      </c>
      <c r="C377" s="36">
        <v>12546</v>
      </c>
      <c r="D377" s="36">
        <v>1252</v>
      </c>
      <c r="E377" s="37">
        <f t="shared" si="56"/>
        <v>10020.766773162939</v>
      </c>
      <c r="F377" s="38">
        <f t="shared" si="57"/>
        <v>0.6975314674795875</v>
      </c>
      <c r="G377" s="39">
        <f t="shared" si="58"/>
        <v>2607.1654931007974</v>
      </c>
      <c r="H377" s="39">
        <f t="shared" si="59"/>
        <v>1018.0350468172159</v>
      </c>
      <c r="I377" s="37">
        <f t="shared" si="60"/>
        <v>3625.2005399180134</v>
      </c>
      <c r="J377" s="40">
        <f t="shared" si="65"/>
        <v>-189.7778580649337</v>
      </c>
      <c r="K377" s="37">
        <f t="shared" si="61"/>
        <v>3435.4226818530797</v>
      </c>
      <c r="L377" s="37">
        <f t="shared" si="62"/>
        <v>4538751.0759773524</v>
      </c>
      <c r="M377" s="37">
        <f t="shared" si="63"/>
        <v>4301149.1976800561</v>
      </c>
      <c r="N377" s="41">
        <f>'jan-apr'!M377</f>
        <v>2373423.3476591613</v>
      </c>
      <c r="O377" s="41">
        <f t="shared" si="64"/>
        <v>1927725.8500208948</v>
      </c>
      <c r="P377" s="4"/>
      <c r="Q377" s="4"/>
      <c r="R377" s="4"/>
    </row>
    <row r="378" spans="1:18" s="34" customFormat="1" x14ac:dyDescent="0.2">
      <c r="A378" s="33">
        <v>1853</v>
      </c>
      <c r="B378" s="34" t="s">
        <v>429</v>
      </c>
      <c r="C378" s="36">
        <v>14450</v>
      </c>
      <c r="D378" s="36">
        <v>1402</v>
      </c>
      <c r="E378" s="37">
        <f t="shared" ref="E378:E433" si="66">(C378*1000)/D378</f>
        <v>10306.704707560628</v>
      </c>
      <c r="F378" s="38">
        <f t="shared" ref="F378:F433" si="67">IF(ISNUMBER(C378),E378/E$435,"")</f>
        <v>0.71743520453917664</v>
      </c>
      <c r="G378" s="39">
        <f t="shared" ref="G378:G433" si="68">(E$435-E378)*0.6</f>
        <v>2435.6027324621841</v>
      </c>
      <c r="H378" s="39">
        <f t="shared" ref="H378:H433" si="69">IF(E378&gt;=E$435*0.9,0,IF(E378&lt;0.9*E$435,(E$435*0.9-E378)*0.35))</f>
        <v>917.95676977802475</v>
      </c>
      <c r="I378" s="37">
        <f t="shared" ref="I378:I433" si="70">G378+H378</f>
        <v>3353.559502240209</v>
      </c>
      <c r="J378" s="40">
        <f t="shared" si="65"/>
        <v>-189.7778580649337</v>
      </c>
      <c r="K378" s="37">
        <f t="shared" ref="K378:K433" si="71">I378+J378</f>
        <v>3163.7816441752752</v>
      </c>
      <c r="L378" s="37">
        <f t="shared" ref="L378:L433" si="72">(I378*D378)</f>
        <v>4701690.4221407734</v>
      </c>
      <c r="M378" s="37">
        <f t="shared" ref="M378:M433" si="73">(K378*D378)</f>
        <v>4435621.8651337363</v>
      </c>
      <c r="N378" s="41">
        <f>'jan-apr'!M378</f>
        <v>2155151.7838803059</v>
      </c>
      <c r="O378" s="41">
        <f t="shared" ref="O378:O433" si="74">M378-N378</f>
        <v>2280470.0812534303</v>
      </c>
      <c r="P378" s="4"/>
      <c r="Q378" s="4"/>
      <c r="R378" s="4"/>
    </row>
    <row r="379" spans="1:18" s="34" customFormat="1" x14ac:dyDescent="0.2">
      <c r="A379" s="33">
        <v>1854</v>
      </c>
      <c r="B379" s="34" t="s">
        <v>430</v>
      </c>
      <c r="C379" s="36">
        <v>24263</v>
      </c>
      <c r="D379" s="36">
        <v>2554</v>
      </c>
      <c r="E379" s="37">
        <f t="shared" si="66"/>
        <v>9500</v>
      </c>
      <c r="F379" s="38">
        <f t="shared" si="67"/>
        <v>0.66128162555413794</v>
      </c>
      <c r="G379" s="39">
        <f t="shared" si="68"/>
        <v>2919.625556998561</v>
      </c>
      <c r="H379" s="39">
        <f t="shared" si="69"/>
        <v>1200.3034174242446</v>
      </c>
      <c r="I379" s="37">
        <f t="shared" si="70"/>
        <v>4119.9289744228054</v>
      </c>
      <c r="J379" s="40">
        <f t="shared" si="65"/>
        <v>-189.7778580649337</v>
      </c>
      <c r="K379" s="37">
        <f t="shared" si="71"/>
        <v>3930.1511163578716</v>
      </c>
      <c r="L379" s="37">
        <f t="shared" si="72"/>
        <v>10522298.600675846</v>
      </c>
      <c r="M379" s="37">
        <f t="shared" si="73"/>
        <v>10037605.951178005</v>
      </c>
      <c r="N379" s="41">
        <f>'jan-apr'!M379</f>
        <v>5639606.1740587037</v>
      </c>
      <c r="O379" s="41">
        <f t="shared" si="74"/>
        <v>4397999.7771193013</v>
      </c>
      <c r="P379" s="4"/>
      <c r="Q379" s="4"/>
      <c r="R379" s="4"/>
    </row>
    <row r="380" spans="1:18" s="34" customFormat="1" x14ac:dyDescent="0.2">
      <c r="A380" s="33">
        <v>1856</v>
      </c>
      <c r="B380" s="34" t="s">
        <v>431</v>
      </c>
      <c r="C380" s="36">
        <v>7973</v>
      </c>
      <c r="D380" s="36">
        <v>535</v>
      </c>
      <c r="E380" s="37">
        <f t="shared" si="66"/>
        <v>14902.803738317756</v>
      </c>
      <c r="F380" s="38">
        <f t="shared" si="67"/>
        <v>1.0373631875146367</v>
      </c>
      <c r="G380" s="39">
        <f t="shared" si="68"/>
        <v>-322.05668599209275</v>
      </c>
      <c r="H380" s="39">
        <f t="shared" si="69"/>
        <v>0</v>
      </c>
      <c r="I380" s="37">
        <f t="shared" si="70"/>
        <v>-322.05668599209275</v>
      </c>
      <c r="J380" s="40">
        <f t="shared" si="65"/>
        <v>-189.7778580649337</v>
      </c>
      <c r="K380" s="37">
        <f t="shared" si="71"/>
        <v>-511.83454405702645</v>
      </c>
      <c r="L380" s="37">
        <f t="shared" si="72"/>
        <v>-172300.32700576962</v>
      </c>
      <c r="M380" s="37">
        <f t="shared" si="73"/>
        <v>-273831.48107050912</v>
      </c>
      <c r="N380" s="41">
        <f>'jan-apr'!M380</f>
        <v>456181.42252208549</v>
      </c>
      <c r="O380" s="41">
        <f t="shared" si="74"/>
        <v>-730012.90359259467</v>
      </c>
      <c r="P380" s="4"/>
      <c r="Q380" s="4"/>
      <c r="R380" s="4"/>
    </row>
    <row r="381" spans="1:18" s="34" customFormat="1" x14ac:dyDescent="0.2">
      <c r="A381" s="33">
        <v>1857</v>
      </c>
      <c r="B381" s="34" t="s">
        <v>432</v>
      </c>
      <c r="C381" s="36">
        <v>10821</v>
      </c>
      <c r="D381" s="36">
        <v>744</v>
      </c>
      <c r="E381" s="37">
        <f t="shared" si="66"/>
        <v>14544.354838709678</v>
      </c>
      <c r="F381" s="38">
        <f t="shared" si="67"/>
        <v>1.0124120642503291</v>
      </c>
      <c r="G381" s="39">
        <f t="shared" si="68"/>
        <v>-106.98734622724587</v>
      </c>
      <c r="H381" s="39">
        <f t="shared" si="69"/>
        <v>0</v>
      </c>
      <c r="I381" s="37">
        <f t="shared" si="70"/>
        <v>-106.98734622724587</v>
      </c>
      <c r="J381" s="40">
        <f t="shared" si="65"/>
        <v>-189.7778580649337</v>
      </c>
      <c r="K381" s="37">
        <f t="shared" si="71"/>
        <v>-296.76520429217953</v>
      </c>
      <c r="L381" s="37">
        <f t="shared" si="72"/>
        <v>-79598.585593070922</v>
      </c>
      <c r="M381" s="37">
        <f t="shared" si="73"/>
        <v>-220793.31199338156</v>
      </c>
      <c r="N381" s="41">
        <f>'jan-apr'!M381</f>
        <v>-48594.086472397423</v>
      </c>
      <c r="O381" s="41">
        <f t="shared" si="74"/>
        <v>-172199.22552098415</v>
      </c>
      <c r="P381" s="4"/>
      <c r="Q381" s="4"/>
      <c r="R381" s="4"/>
    </row>
    <row r="382" spans="1:18" s="34" customFormat="1" x14ac:dyDescent="0.2">
      <c r="A382" s="33">
        <v>1859</v>
      </c>
      <c r="B382" s="34" t="s">
        <v>433</v>
      </c>
      <c r="C382" s="36">
        <v>16282</v>
      </c>
      <c r="D382" s="36">
        <v>1349</v>
      </c>
      <c r="E382" s="37">
        <f t="shared" si="66"/>
        <v>12069.681245366939</v>
      </c>
      <c r="F382" s="38">
        <f t="shared" si="67"/>
        <v>0.84015351935332017</v>
      </c>
      <c r="G382" s="39">
        <f t="shared" si="68"/>
        <v>1377.8168097783976</v>
      </c>
      <c r="H382" s="39">
        <f t="shared" si="69"/>
        <v>300.91498154581592</v>
      </c>
      <c r="I382" s="37">
        <f t="shared" si="70"/>
        <v>1678.7317913242134</v>
      </c>
      <c r="J382" s="40">
        <f t="shared" si="65"/>
        <v>-189.7778580649337</v>
      </c>
      <c r="K382" s="37">
        <f t="shared" si="71"/>
        <v>1488.9539332592797</v>
      </c>
      <c r="L382" s="37">
        <f t="shared" si="72"/>
        <v>2264609.186496364</v>
      </c>
      <c r="M382" s="37">
        <f t="shared" si="73"/>
        <v>2008598.8559667682</v>
      </c>
      <c r="N382" s="41">
        <f>'jan-apr'!M382</f>
        <v>1822887.7364155021</v>
      </c>
      <c r="O382" s="41">
        <f t="shared" si="74"/>
        <v>185711.11955126608</v>
      </c>
      <c r="P382" s="4"/>
      <c r="Q382" s="4"/>
      <c r="R382" s="4"/>
    </row>
    <row r="383" spans="1:18" s="34" customFormat="1" x14ac:dyDescent="0.2">
      <c r="A383" s="33">
        <v>1860</v>
      </c>
      <c r="B383" s="34" t="s">
        <v>434</v>
      </c>
      <c r="C383" s="36">
        <v>126442</v>
      </c>
      <c r="D383" s="36">
        <v>11294</v>
      </c>
      <c r="E383" s="37">
        <f t="shared" si="66"/>
        <v>11195.502036479547</v>
      </c>
      <c r="F383" s="38">
        <f t="shared" si="67"/>
        <v>0.77930313532398487</v>
      </c>
      <c r="G383" s="39">
        <f t="shared" si="68"/>
        <v>1902.3243351108324</v>
      </c>
      <c r="H383" s="39">
        <f t="shared" si="69"/>
        <v>606.87770465640301</v>
      </c>
      <c r="I383" s="37">
        <f t="shared" si="70"/>
        <v>2509.2020397672354</v>
      </c>
      <c r="J383" s="40">
        <f t="shared" si="65"/>
        <v>-189.7778580649337</v>
      </c>
      <c r="K383" s="37">
        <f t="shared" si="71"/>
        <v>2319.4241817023017</v>
      </c>
      <c r="L383" s="37">
        <f t="shared" si="72"/>
        <v>28338927.837131158</v>
      </c>
      <c r="M383" s="37">
        <f t="shared" si="73"/>
        <v>26195576.708145794</v>
      </c>
      <c r="N383" s="41">
        <f>'jan-apr'!M383</f>
        <v>15632033.057877449</v>
      </c>
      <c r="O383" s="41">
        <f t="shared" si="74"/>
        <v>10563543.650268344</v>
      </c>
      <c r="P383" s="4"/>
      <c r="Q383" s="4"/>
      <c r="R383" s="4"/>
    </row>
    <row r="384" spans="1:18" s="34" customFormat="1" x14ac:dyDescent="0.2">
      <c r="A384" s="33">
        <v>1865</v>
      </c>
      <c r="B384" s="34" t="s">
        <v>435</v>
      </c>
      <c r="C384" s="36">
        <v>114639</v>
      </c>
      <c r="D384" s="36">
        <v>9444</v>
      </c>
      <c r="E384" s="37">
        <f t="shared" si="66"/>
        <v>12138.81829733164</v>
      </c>
      <c r="F384" s="38">
        <f t="shared" si="67"/>
        <v>0.84496605220692422</v>
      </c>
      <c r="G384" s="39">
        <f t="shared" si="68"/>
        <v>1336.3345785995771</v>
      </c>
      <c r="H384" s="39">
        <f t="shared" si="69"/>
        <v>276.71701335817068</v>
      </c>
      <c r="I384" s="37">
        <f t="shared" si="70"/>
        <v>1613.0515919577479</v>
      </c>
      <c r="J384" s="40">
        <f t="shared" si="65"/>
        <v>-189.7778580649337</v>
      </c>
      <c r="K384" s="37">
        <f t="shared" si="71"/>
        <v>1423.2737338928141</v>
      </c>
      <c r="L384" s="37">
        <f t="shared" si="72"/>
        <v>15233659.234448971</v>
      </c>
      <c r="M384" s="37">
        <f t="shared" si="73"/>
        <v>13441397.142883737</v>
      </c>
      <c r="N384" s="41">
        <f>'jan-apr'!M384</f>
        <v>9538132.3444833178</v>
      </c>
      <c r="O384" s="41">
        <f t="shared" si="74"/>
        <v>3903264.7984004188</v>
      </c>
      <c r="P384" s="4"/>
      <c r="Q384" s="4"/>
      <c r="R384" s="4"/>
    </row>
    <row r="385" spans="1:18" s="34" customFormat="1" x14ac:dyDescent="0.2">
      <c r="A385" s="33">
        <v>1866</v>
      </c>
      <c r="B385" s="34" t="s">
        <v>436</v>
      </c>
      <c r="C385" s="36">
        <v>94078</v>
      </c>
      <c r="D385" s="36">
        <v>8009</v>
      </c>
      <c r="E385" s="37">
        <f t="shared" si="66"/>
        <v>11746.535147958546</v>
      </c>
      <c r="F385" s="38">
        <f t="shared" si="67"/>
        <v>0.8176597744495625</v>
      </c>
      <c r="G385" s="39">
        <f t="shared" si="68"/>
        <v>1571.7044682234332</v>
      </c>
      <c r="H385" s="39">
        <f t="shared" si="69"/>
        <v>414.01611563875349</v>
      </c>
      <c r="I385" s="37">
        <f t="shared" si="70"/>
        <v>1985.7205838621867</v>
      </c>
      <c r="J385" s="40">
        <f t="shared" si="65"/>
        <v>-189.7778580649337</v>
      </c>
      <c r="K385" s="37">
        <f t="shared" si="71"/>
        <v>1795.9427257972529</v>
      </c>
      <c r="L385" s="37">
        <f t="shared" si="72"/>
        <v>15903636.156152254</v>
      </c>
      <c r="M385" s="37">
        <f t="shared" si="73"/>
        <v>14383705.290910199</v>
      </c>
      <c r="N385" s="41">
        <f>'jan-apr'!M385</f>
        <v>8610330.3046343662</v>
      </c>
      <c r="O385" s="41">
        <f t="shared" si="74"/>
        <v>5773374.9862758331</v>
      </c>
      <c r="P385" s="4"/>
      <c r="Q385" s="4"/>
      <c r="R385" s="4"/>
    </row>
    <row r="386" spans="1:18" s="34" customFormat="1" x14ac:dyDescent="0.2">
      <c r="A386" s="33">
        <v>1867</v>
      </c>
      <c r="B386" s="34" t="s">
        <v>192</v>
      </c>
      <c r="C386" s="36">
        <v>25237</v>
      </c>
      <c r="D386" s="36">
        <v>2624</v>
      </c>
      <c r="E386" s="37">
        <f t="shared" si="66"/>
        <v>9617.7591463414628</v>
      </c>
      <c r="F386" s="38">
        <f t="shared" si="67"/>
        <v>0.66947867394535376</v>
      </c>
      <c r="G386" s="39">
        <f t="shared" si="68"/>
        <v>2848.9700691936832</v>
      </c>
      <c r="H386" s="39">
        <f t="shared" si="69"/>
        <v>1159.0877162047325</v>
      </c>
      <c r="I386" s="37">
        <f t="shared" si="70"/>
        <v>4008.0577853984159</v>
      </c>
      <c r="J386" s="40">
        <f t="shared" si="65"/>
        <v>-189.7778580649337</v>
      </c>
      <c r="K386" s="37">
        <f t="shared" si="71"/>
        <v>3818.2799273334822</v>
      </c>
      <c r="L386" s="37">
        <f t="shared" si="72"/>
        <v>10517143.628885444</v>
      </c>
      <c r="M386" s="37">
        <f t="shared" si="73"/>
        <v>10019166.529323056</v>
      </c>
      <c r="N386" s="41">
        <f>'jan-apr'!M386</f>
        <v>6003879.4442952378</v>
      </c>
      <c r="O386" s="41">
        <f t="shared" si="74"/>
        <v>4015287.0850278186</v>
      </c>
      <c r="P386" s="4"/>
      <c r="Q386" s="4"/>
      <c r="R386" s="4"/>
    </row>
    <row r="387" spans="1:18" s="34" customFormat="1" x14ac:dyDescent="0.2">
      <c r="A387" s="33">
        <v>1868</v>
      </c>
      <c r="B387" s="34" t="s">
        <v>437</v>
      </c>
      <c r="C387" s="36">
        <v>54173</v>
      </c>
      <c r="D387" s="36">
        <v>4580</v>
      </c>
      <c r="E387" s="37">
        <f t="shared" si="66"/>
        <v>11828.165938864629</v>
      </c>
      <c r="F387" s="38">
        <f t="shared" si="67"/>
        <v>0.82334197888173566</v>
      </c>
      <c r="G387" s="39">
        <f t="shared" si="68"/>
        <v>1522.7259936797832</v>
      </c>
      <c r="H387" s="39">
        <f t="shared" si="69"/>
        <v>385.44533882162432</v>
      </c>
      <c r="I387" s="37">
        <f t="shared" si="70"/>
        <v>1908.1713325014075</v>
      </c>
      <c r="J387" s="40">
        <f t="shared" si="65"/>
        <v>-189.7778580649337</v>
      </c>
      <c r="K387" s="37">
        <f t="shared" si="71"/>
        <v>1718.3934744364738</v>
      </c>
      <c r="L387" s="37">
        <f t="shared" si="72"/>
        <v>8739424.7028564457</v>
      </c>
      <c r="M387" s="37">
        <f t="shared" si="73"/>
        <v>7870242.1129190493</v>
      </c>
      <c r="N387" s="41">
        <f>'jan-apr'!M387</f>
        <v>4175258.2526189745</v>
      </c>
      <c r="O387" s="41">
        <f t="shared" si="74"/>
        <v>3694983.8603000748</v>
      </c>
      <c r="P387" s="4"/>
      <c r="Q387" s="4"/>
      <c r="R387" s="4"/>
    </row>
    <row r="388" spans="1:18" s="34" customFormat="1" x14ac:dyDescent="0.2">
      <c r="A388" s="33">
        <v>1870</v>
      </c>
      <c r="B388" s="34" t="s">
        <v>438</v>
      </c>
      <c r="C388" s="36">
        <v>119708</v>
      </c>
      <c r="D388" s="36">
        <v>10378</v>
      </c>
      <c r="E388" s="37">
        <f t="shared" si="66"/>
        <v>11534.785122374253</v>
      </c>
      <c r="F388" s="38">
        <f t="shared" si="67"/>
        <v>0.8029201532780349</v>
      </c>
      <c r="G388" s="39">
        <f t="shared" si="68"/>
        <v>1698.7544835740093</v>
      </c>
      <c r="H388" s="39">
        <f t="shared" si="69"/>
        <v>488.12862459325612</v>
      </c>
      <c r="I388" s="37">
        <f t="shared" si="70"/>
        <v>2186.8831081672656</v>
      </c>
      <c r="J388" s="40">
        <f t="shared" si="65"/>
        <v>-189.7778580649337</v>
      </c>
      <c r="K388" s="37">
        <f t="shared" si="71"/>
        <v>1997.1052501023319</v>
      </c>
      <c r="L388" s="37">
        <f t="shared" si="72"/>
        <v>22695472.896559883</v>
      </c>
      <c r="M388" s="37">
        <f t="shared" si="73"/>
        <v>20725958.285562001</v>
      </c>
      <c r="N388" s="41">
        <f>'jan-apr'!M388</f>
        <v>11897771.407353653</v>
      </c>
      <c r="O388" s="41">
        <f t="shared" si="74"/>
        <v>8828186.8782083485</v>
      </c>
      <c r="P388" s="4"/>
      <c r="Q388" s="4"/>
      <c r="R388" s="4"/>
    </row>
    <row r="389" spans="1:18" s="34" customFormat="1" x14ac:dyDescent="0.2">
      <c r="A389" s="33">
        <v>1871</v>
      </c>
      <c r="B389" s="34" t="s">
        <v>439</v>
      </c>
      <c r="C389" s="36">
        <v>57901</v>
      </c>
      <c r="D389" s="36">
        <v>4908</v>
      </c>
      <c r="E389" s="37">
        <f t="shared" si="66"/>
        <v>11797.269763651182</v>
      </c>
      <c r="F389" s="38">
        <f t="shared" si="67"/>
        <v>0.82119133962188784</v>
      </c>
      <c r="G389" s="39">
        <f t="shared" si="68"/>
        <v>1541.2636988078516</v>
      </c>
      <c r="H389" s="39">
        <f t="shared" si="69"/>
        <v>396.25900014633089</v>
      </c>
      <c r="I389" s="37">
        <f t="shared" si="70"/>
        <v>1937.5226989541825</v>
      </c>
      <c r="J389" s="40">
        <f t="shared" si="65"/>
        <v>-189.7778580649337</v>
      </c>
      <c r="K389" s="37">
        <f t="shared" si="71"/>
        <v>1747.7448408892487</v>
      </c>
      <c r="L389" s="37">
        <f t="shared" si="72"/>
        <v>9509361.4064671285</v>
      </c>
      <c r="M389" s="37">
        <f t="shared" si="73"/>
        <v>8577931.6790844332</v>
      </c>
      <c r="N389" s="41">
        <f>'jan-apr'!M389</f>
        <v>5673274.4331558822</v>
      </c>
      <c r="O389" s="41">
        <f t="shared" si="74"/>
        <v>2904657.2459285511</v>
      </c>
      <c r="P389" s="4"/>
      <c r="Q389" s="4"/>
      <c r="R389" s="4"/>
    </row>
    <row r="390" spans="1:18" s="34" customFormat="1" x14ac:dyDescent="0.2">
      <c r="A390" s="33">
        <v>1874</v>
      </c>
      <c r="B390" s="34" t="s">
        <v>440</v>
      </c>
      <c r="C390" s="36">
        <v>13785</v>
      </c>
      <c r="D390" s="36">
        <v>1073</v>
      </c>
      <c r="E390" s="37">
        <f t="shared" si="66"/>
        <v>12847.157502329916</v>
      </c>
      <c r="F390" s="38">
        <f t="shared" si="67"/>
        <v>0.89427254704113313</v>
      </c>
      <c r="G390" s="39">
        <f t="shared" si="68"/>
        <v>911.33105560061153</v>
      </c>
      <c r="H390" s="39">
        <f t="shared" si="69"/>
        <v>28.798291608774161</v>
      </c>
      <c r="I390" s="37">
        <f t="shared" si="70"/>
        <v>940.12934720938574</v>
      </c>
      <c r="J390" s="40">
        <f t="shared" si="65"/>
        <v>-189.7778580649337</v>
      </c>
      <c r="K390" s="37">
        <f t="shared" si="71"/>
        <v>750.35148914445199</v>
      </c>
      <c r="L390" s="37">
        <f t="shared" si="72"/>
        <v>1008758.7895556709</v>
      </c>
      <c r="M390" s="37">
        <f t="shared" si="73"/>
        <v>805127.14785199694</v>
      </c>
      <c r="N390" s="41">
        <f>'jan-apr'!M390</f>
        <v>576067.41376859392</v>
      </c>
      <c r="O390" s="41">
        <f t="shared" si="74"/>
        <v>229059.73408340302</v>
      </c>
      <c r="P390" s="4"/>
      <c r="Q390" s="4"/>
      <c r="R390" s="4"/>
    </row>
    <row r="391" spans="1:18" s="34" customFormat="1" x14ac:dyDescent="0.2">
      <c r="A391" s="33">
        <v>1902</v>
      </c>
      <c r="B391" s="34" t="s">
        <v>441</v>
      </c>
      <c r="C391" s="36">
        <v>1052363</v>
      </c>
      <c r="D391" s="36">
        <v>74541</v>
      </c>
      <c r="E391" s="37">
        <f t="shared" si="66"/>
        <v>14117.908265249996</v>
      </c>
      <c r="F391" s="38">
        <f t="shared" si="67"/>
        <v>0.98272771863881236</v>
      </c>
      <c r="G391" s="39">
        <f t="shared" si="68"/>
        <v>148.88059784856304</v>
      </c>
      <c r="H391" s="39">
        <f t="shared" si="69"/>
        <v>0</v>
      </c>
      <c r="I391" s="37">
        <f t="shared" si="70"/>
        <v>148.88059784856304</v>
      </c>
      <c r="J391" s="40">
        <f t="shared" si="65"/>
        <v>-189.7778580649337</v>
      </c>
      <c r="K391" s="37">
        <f t="shared" si="71"/>
        <v>-40.897260216370654</v>
      </c>
      <c r="L391" s="37">
        <f t="shared" si="72"/>
        <v>11097708.644229738</v>
      </c>
      <c r="M391" s="37">
        <f t="shared" si="73"/>
        <v>-3048522.6737884851</v>
      </c>
      <c r="N391" s="41">
        <f>'jan-apr'!M391</f>
        <v>-3967347.8491115132</v>
      </c>
      <c r="O391" s="41">
        <f t="shared" si="74"/>
        <v>918825.17532302812</v>
      </c>
      <c r="P391" s="4"/>
      <c r="Q391" s="4"/>
      <c r="R391" s="4"/>
    </row>
    <row r="392" spans="1:18" s="34" customFormat="1" x14ac:dyDescent="0.2">
      <c r="A392" s="33">
        <v>1903</v>
      </c>
      <c r="B392" s="34" t="s">
        <v>442</v>
      </c>
      <c r="C392" s="36">
        <v>306641</v>
      </c>
      <c r="D392" s="36">
        <v>24845</v>
      </c>
      <c r="E392" s="37">
        <f t="shared" si="66"/>
        <v>12342.161400684243</v>
      </c>
      <c r="F392" s="38">
        <f t="shared" si="67"/>
        <v>0.85912047935747493</v>
      </c>
      <c r="G392" s="39">
        <f t="shared" si="68"/>
        <v>1214.3287165880151</v>
      </c>
      <c r="H392" s="39">
        <f t="shared" si="69"/>
        <v>205.54692718475962</v>
      </c>
      <c r="I392" s="37">
        <f t="shared" si="70"/>
        <v>1419.8756437727748</v>
      </c>
      <c r="J392" s="40">
        <f t="shared" si="65"/>
        <v>-189.7778580649337</v>
      </c>
      <c r="K392" s="37">
        <f t="shared" si="71"/>
        <v>1230.097785707841</v>
      </c>
      <c r="L392" s="37">
        <f t="shared" si="72"/>
        <v>35276810.369534589</v>
      </c>
      <c r="M392" s="37">
        <f t="shared" si="73"/>
        <v>30561779.48591131</v>
      </c>
      <c r="N392" s="41">
        <f>'jan-apr'!M392</f>
        <v>16042169.986095738</v>
      </c>
      <c r="O392" s="41">
        <f t="shared" si="74"/>
        <v>14519609.499815572</v>
      </c>
      <c r="P392" s="4"/>
      <c r="Q392" s="4"/>
      <c r="R392" s="4"/>
    </row>
    <row r="393" spans="1:18" s="34" customFormat="1" x14ac:dyDescent="0.2">
      <c r="A393" s="33">
        <v>1911</v>
      </c>
      <c r="B393" s="34" t="s">
        <v>443</v>
      </c>
      <c r="C393" s="36">
        <v>32094</v>
      </c>
      <c r="D393" s="36">
        <v>2986</v>
      </c>
      <c r="E393" s="37">
        <f t="shared" si="66"/>
        <v>10748.15807099799</v>
      </c>
      <c r="F393" s="38">
        <f t="shared" si="67"/>
        <v>0.74816415167393457</v>
      </c>
      <c r="G393" s="39">
        <f t="shared" si="68"/>
        <v>2170.7307143997668</v>
      </c>
      <c r="H393" s="39">
        <f t="shared" si="69"/>
        <v>763.44809257494808</v>
      </c>
      <c r="I393" s="37">
        <f t="shared" si="70"/>
        <v>2934.1788069747149</v>
      </c>
      <c r="J393" s="40">
        <f t="shared" ref="J393:J433" si="75">I$437</f>
        <v>-189.7778580649337</v>
      </c>
      <c r="K393" s="37">
        <f t="shared" si="71"/>
        <v>2744.4009489097812</v>
      </c>
      <c r="L393" s="37">
        <f t="shared" si="72"/>
        <v>8761457.9176264983</v>
      </c>
      <c r="M393" s="37">
        <f t="shared" si="73"/>
        <v>8194781.2334446069</v>
      </c>
      <c r="N393" s="41">
        <f>'jan-apr'!M393</f>
        <v>5655464.0703756036</v>
      </c>
      <c r="O393" s="41">
        <f t="shared" si="74"/>
        <v>2539317.1630690033</v>
      </c>
      <c r="P393" s="4"/>
      <c r="Q393" s="4"/>
      <c r="R393" s="4"/>
    </row>
    <row r="394" spans="1:18" s="34" customFormat="1" x14ac:dyDescent="0.2">
      <c r="A394" s="33">
        <v>1913</v>
      </c>
      <c r="B394" s="34" t="s">
        <v>444</v>
      </c>
      <c r="C394" s="36">
        <v>33534</v>
      </c>
      <c r="D394" s="36">
        <v>3048</v>
      </c>
      <c r="E394" s="37">
        <f t="shared" si="66"/>
        <v>11001.968503937007</v>
      </c>
      <c r="F394" s="38">
        <f t="shared" si="67"/>
        <v>0.76583153858725173</v>
      </c>
      <c r="G394" s="39">
        <f t="shared" si="68"/>
        <v>2018.4444546363566</v>
      </c>
      <c r="H394" s="39">
        <f t="shared" si="69"/>
        <v>674.61444104629209</v>
      </c>
      <c r="I394" s="37">
        <f t="shared" si="70"/>
        <v>2693.0588956826487</v>
      </c>
      <c r="J394" s="40">
        <f t="shared" si="75"/>
        <v>-189.7778580649337</v>
      </c>
      <c r="K394" s="37">
        <f t="shared" si="71"/>
        <v>2503.2810376177149</v>
      </c>
      <c r="L394" s="37">
        <f t="shared" si="72"/>
        <v>8208443.5140407132</v>
      </c>
      <c r="M394" s="37">
        <f t="shared" si="73"/>
        <v>7630000.6026587952</v>
      </c>
      <c r="N394" s="41">
        <f>'jan-apr'!M394</f>
        <v>4378441.8240136765</v>
      </c>
      <c r="O394" s="41">
        <f t="shared" si="74"/>
        <v>3251558.7786451187</v>
      </c>
      <c r="P394" s="4"/>
      <c r="Q394" s="4"/>
      <c r="R394" s="4"/>
    </row>
    <row r="395" spans="1:18" s="34" customFormat="1" x14ac:dyDescent="0.2">
      <c r="A395" s="33">
        <v>1917</v>
      </c>
      <c r="B395" s="34" t="s">
        <v>445</v>
      </c>
      <c r="C395" s="36">
        <v>16748</v>
      </c>
      <c r="D395" s="36">
        <v>1394</v>
      </c>
      <c r="E395" s="37">
        <f t="shared" si="66"/>
        <v>12014.347202295552</v>
      </c>
      <c r="F395" s="38">
        <f t="shared" si="67"/>
        <v>0.8363017945164013</v>
      </c>
      <c r="G395" s="39">
        <f t="shared" si="68"/>
        <v>1411.0172356212297</v>
      </c>
      <c r="H395" s="39">
        <f t="shared" si="69"/>
        <v>320.28189662080138</v>
      </c>
      <c r="I395" s="37">
        <f t="shared" si="70"/>
        <v>1731.2991322420312</v>
      </c>
      <c r="J395" s="40">
        <f t="shared" si="75"/>
        <v>-189.7778580649337</v>
      </c>
      <c r="K395" s="37">
        <f t="shared" si="71"/>
        <v>1541.5212741770974</v>
      </c>
      <c r="L395" s="37">
        <f t="shared" si="72"/>
        <v>2413430.9903453914</v>
      </c>
      <c r="M395" s="37">
        <f t="shared" si="73"/>
        <v>2148880.6562028737</v>
      </c>
      <c r="N395" s="41">
        <f>'jan-apr'!M395</f>
        <v>1301406.2672818459</v>
      </c>
      <c r="O395" s="41">
        <f t="shared" si="74"/>
        <v>847474.38892102777</v>
      </c>
      <c r="P395" s="4"/>
      <c r="Q395" s="4"/>
      <c r="R395" s="4"/>
    </row>
    <row r="396" spans="1:18" s="34" customFormat="1" x14ac:dyDescent="0.2">
      <c r="A396" s="33">
        <v>1919</v>
      </c>
      <c r="B396" s="34" t="s">
        <v>446</v>
      </c>
      <c r="C396" s="36">
        <v>10737</v>
      </c>
      <c r="D396" s="36">
        <v>1121</v>
      </c>
      <c r="E396" s="37">
        <f t="shared" si="66"/>
        <v>9578.0553077609275</v>
      </c>
      <c r="F396" s="38">
        <f t="shared" si="67"/>
        <v>0.66671494563827216</v>
      </c>
      <c r="G396" s="39">
        <f t="shared" si="68"/>
        <v>2872.7923723420045</v>
      </c>
      <c r="H396" s="39">
        <f t="shared" si="69"/>
        <v>1172.9840597079199</v>
      </c>
      <c r="I396" s="37">
        <f t="shared" si="70"/>
        <v>4045.7764320499246</v>
      </c>
      <c r="J396" s="40">
        <f t="shared" si="75"/>
        <v>-189.7778580649337</v>
      </c>
      <c r="K396" s="37">
        <f t="shared" si="71"/>
        <v>3855.9985739849908</v>
      </c>
      <c r="L396" s="37">
        <f t="shared" si="72"/>
        <v>4535315.3803279651</v>
      </c>
      <c r="M396" s="37">
        <f t="shared" si="73"/>
        <v>4322574.4014371745</v>
      </c>
      <c r="N396" s="41">
        <f>'jan-apr'!M396</f>
        <v>2297540.5133593609</v>
      </c>
      <c r="O396" s="41">
        <f t="shared" si="74"/>
        <v>2025033.8880778137</v>
      </c>
      <c r="P396" s="4"/>
      <c r="Q396" s="4"/>
      <c r="R396" s="4"/>
    </row>
    <row r="397" spans="1:18" s="34" customFormat="1" x14ac:dyDescent="0.2">
      <c r="A397" s="33">
        <v>1920</v>
      </c>
      <c r="B397" s="34" t="s">
        <v>447</v>
      </c>
      <c r="C397" s="36">
        <v>9525</v>
      </c>
      <c r="D397" s="36">
        <v>1076</v>
      </c>
      <c r="E397" s="37">
        <f t="shared" si="66"/>
        <v>8852.2304832713762</v>
      </c>
      <c r="F397" s="38">
        <f t="shared" si="67"/>
        <v>0.61619130144816714</v>
      </c>
      <c r="G397" s="39">
        <f t="shared" si="68"/>
        <v>3308.2872670357351</v>
      </c>
      <c r="H397" s="39">
        <f t="shared" si="69"/>
        <v>1427.0227482792629</v>
      </c>
      <c r="I397" s="37">
        <f t="shared" si="70"/>
        <v>4735.3100153149981</v>
      </c>
      <c r="J397" s="40">
        <f t="shared" si="75"/>
        <v>-189.7778580649337</v>
      </c>
      <c r="K397" s="37">
        <f t="shared" si="71"/>
        <v>4545.5321572500643</v>
      </c>
      <c r="L397" s="37">
        <f t="shared" si="72"/>
        <v>5095193.5764789376</v>
      </c>
      <c r="M397" s="37">
        <f t="shared" si="73"/>
        <v>4890992.6012010695</v>
      </c>
      <c r="N397" s="41">
        <f>'jan-apr'!M397</f>
        <v>2851321.9824930164</v>
      </c>
      <c r="O397" s="41">
        <f t="shared" si="74"/>
        <v>2039670.6187080531</v>
      </c>
      <c r="P397" s="4"/>
      <c r="Q397" s="4"/>
      <c r="R397" s="4"/>
    </row>
    <row r="398" spans="1:18" s="34" customFormat="1" x14ac:dyDescent="0.2">
      <c r="A398" s="33">
        <v>1922</v>
      </c>
      <c r="B398" s="34" t="s">
        <v>448</v>
      </c>
      <c r="C398" s="36">
        <v>61836</v>
      </c>
      <c r="D398" s="36">
        <v>3994</v>
      </c>
      <c r="E398" s="37">
        <f t="shared" si="66"/>
        <v>15482.223335002504</v>
      </c>
      <c r="F398" s="38">
        <f t="shared" si="67"/>
        <v>1.0776957699118592</v>
      </c>
      <c r="G398" s="39">
        <f t="shared" si="68"/>
        <v>-669.70844400294118</v>
      </c>
      <c r="H398" s="39">
        <f t="shared" si="69"/>
        <v>0</v>
      </c>
      <c r="I398" s="37">
        <f t="shared" si="70"/>
        <v>-669.70844400294118</v>
      </c>
      <c r="J398" s="40">
        <f t="shared" si="75"/>
        <v>-189.7778580649337</v>
      </c>
      <c r="K398" s="37">
        <f t="shared" si="71"/>
        <v>-859.48630206787493</v>
      </c>
      <c r="L398" s="37">
        <f t="shared" si="72"/>
        <v>-2674815.5253477469</v>
      </c>
      <c r="M398" s="37">
        <f t="shared" si="73"/>
        <v>-3432788.2904590927</v>
      </c>
      <c r="N398" s="41">
        <f>'jan-apr'!M398</f>
        <v>-4246300.5125950985</v>
      </c>
      <c r="O398" s="41">
        <f t="shared" si="74"/>
        <v>813512.22213600576</v>
      </c>
      <c r="P398" s="4"/>
      <c r="Q398" s="4"/>
      <c r="R398" s="4"/>
    </row>
    <row r="399" spans="1:18" s="34" customFormat="1" x14ac:dyDescent="0.2">
      <c r="A399" s="33">
        <v>1923</v>
      </c>
      <c r="B399" s="34" t="s">
        <v>449</v>
      </c>
      <c r="C399" s="36">
        <v>24621</v>
      </c>
      <c r="D399" s="36">
        <v>2220</v>
      </c>
      <c r="E399" s="37">
        <f t="shared" si="66"/>
        <v>11090.54054054054</v>
      </c>
      <c r="F399" s="38">
        <f t="shared" si="67"/>
        <v>0.77199691336028586</v>
      </c>
      <c r="G399" s="39">
        <f t="shared" si="68"/>
        <v>1965.3012326742369</v>
      </c>
      <c r="H399" s="39">
        <f t="shared" si="69"/>
        <v>643.61422823505563</v>
      </c>
      <c r="I399" s="37">
        <f t="shared" si="70"/>
        <v>2608.9154609092925</v>
      </c>
      <c r="J399" s="40">
        <f t="shared" si="75"/>
        <v>-189.7778580649337</v>
      </c>
      <c r="K399" s="37">
        <f t="shared" si="71"/>
        <v>2419.1376028443588</v>
      </c>
      <c r="L399" s="37">
        <f t="shared" si="72"/>
        <v>5791792.3232186297</v>
      </c>
      <c r="M399" s="37">
        <f t="shared" si="73"/>
        <v>5370485.4783144761</v>
      </c>
      <c r="N399" s="41">
        <f>'jan-apr'!M399</f>
        <v>3563980.8560729534</v>
      </c>
      <c r="O399" s="41">
        <f t="shared" si="74"/>
        <v>1806504.6222415227</v>
      </c>
      <c r="P399" s="4"/>
      <c r="Q399" s="4"/>
      <c r="R399" s="4"/>
    </row>
    <row r="400" spans="1:18" s="34" customFormat="1" x14ac:dyDescent="0.2">
      <c r="A400" s="33">
        <v>1924</v>
      </c>
      <c r="B400" s="34" t="s">
        <v>450</v>
      </c>
      <c r="C400" s="36">
        <v>93098</v>
      </c>
      <c r="D400" s="36">
        <v>6781</v>
      </c>
      <c r="E400" s="37">
        <f t="shared" si="66"/>
        <v>13729.243474413803</v>
      </c>
      <c r="F400" s="38">
        <f t="shared" si="67"/>
        <v>0.95567330972514741</v>
      </c>
      <c r="G400" s="39">
        <f t="shared" si="68"/>
        <v>382.07947235027933</v>
      </c>
      <c r="H400" s="39">
        <f t="shared" si="69"/>
        <v>0</v>
      </c>
      <c r="I400" s="37">
        <f t="shared" si="70"/>
        <v>382.07947235027933</v>
      </c>
      <c r="J400" s="40">
        <f t="shared" si="75"/>
        <v>-189.7778580649337</v>
      </c>
      <c r="K400" s="37">
        <f t="shared" si="71"/>
        <v>192.30161428534564</v>
      </c>
      <c r="L400" s="37">
        <f t="shared" si="72"/>
        <v>2590880.9020072441</v>
      </c>
      <c r="M400" s="37">
        <f t="shared" si="73"/>
        <v>1303997.2464689286</v>
      </c>
      <c r="N400" s="41">
        <f>'jan-apr'!M400</f>
        <v>150352.28444982917</v>
      </c>
      <c r="O400" s="41">
        <f t="shared" si="74"/>
        <v>1153644.9620190994</v>
      </c>
      <c r="P400" s="4"/>
      <c r="Q400" s="4"/>
      <c r="R400" s="4"/>
    </row>
    <row r="401" spans="1:18" s="34" customFormat="1" x14ac:dyDescent="0.2">
      <c r="A401" s="33">
        <v>1925</v>
      </c>
      <c r="B401" s="34" t="s">
        <v>451</v>
      </c>
      <c r="C401" s="36">
        <v>39492</v>
      </c>
      <c r="D401" s="36">
        <v>3496</v>
      </c>
      <c r="E401" s="37">
        <f t="shared" si="66"/>
        <v>11296.338672768879</v>
      </c>
      <c r="F401" s="38">
        <f t="shared" si="67"/>
        <v>0.78632223161459769</v>
      </c>
      <c r="G401" s="39">
        <f t="shared" si="68"/>
        <v>1841.8223533372332</v>
      </c>
      <c r="H401" s="39">
        <f t="shared" si="69"/>
        <v>571.58488195513678</v>
      </c>
      <c r="I401" s="37">
        <f t="shared" si="70"/>
        <v>2413.4072352923699</v>
      </c>
      <c r="J401" s="40">
        <f t="shared" si="75"/>
        <v>-189.7778580649337</v>
      </c>
      <c r="K401" s="37">
        <f t="shared" si="71"/>
        <v>2223.6293772274362</v>
      </c>
      <c r="L401" s="37">
        <f t="shared" si="72"/>
        <v>8437271.6945821252</v>
      </c>
      <c r="M401" s="37">
        <f t="shared" si="73"/>
        <v>7773808.3027871167</v>
      </c>
      <c r="N401" s="41">
        <f>'jan-apr'!M401</f>
        <v>4056440.7535274979</v>
      </c>
      <c r="O401" s="41">
        <f t="shared" si="74"/>
        <v>3717367.5492596189</v>
      </c>
      <c r="P401" s="4"/>
      <c r="Q401" s="4"/>
      <c r="R401" s="4"/>
    </row>
    <row r="402" spans="1:18" s="34" customFormat="1" x14ac:dyDescent="0.2">
      <c r="A402" s="33">
        <v>1926</v>
      </c>
      <c r="B402" s="34" t="s">
        <v>452</v>
      </c>
      <c r="C402" s="36">
        <v>11355</v>
      </c>
      <c r="D402" s="36">
        <v>1138</v>
      </c>
      <c r="E402" s="37">
        <f t="shared" si="66"/>
        <v>9978.0316344463972</v>
      </c>
      <c r="F402" s="38">
        <f t="shared" si="67"/>
        <v>0.69455673463761325</v>
      </c>
      <c r="G402" s="39">
        <f t="shared" si="68"/>
        <v>2632.8065763307227</v>
      </c>
      <c r="H402" s="39">
        <f t="shared" si="69"/>
        <v>1032.9923453680055</v>
      </c>
      <c r="I402" s="37">
        <f t="shared" si="70"/>
        <v>3665.798921698728</v>
      </c>
      <c r="J402" s="40">
        <f t="shared" si="75"/>
        <v>-189.7778580649337</v>
      </c>
      <c r="K402" s="37">
        <f t="shared" si="71"/>
        <v>3476.0210636337943</v>
      </c>
      <c r="L402" s="37">
        <f t="shared" si="72"/>
        <v>4171679.1728931526</v>
      </c>
      <c r="M402" s="37">
        <f t="shared" si="73"/>
        <v>3955711.9704152578</v>
      </c>
      <c r="N402" s="41">
        <f>'jan-apr'!M402</f>
        <v>2319099.7361310907</v>
      </c>
      <c r="O402" s="41">
        <f t="shared" si="74"/>
        <v>1636612.2342841672</v>
      </c>
      <c r="P402" s="4"/>
      <c r="Q402" s="4"/>
      <c r="R402" s="4"/>
    </row>
    <row r="403" spans="1:18" s="34" customFormat="1" x14ac:dyDescent="0.2">
      <c r="A403" s="33">
        <v>1927</v>
      </c>
      <c r="B403" s="34" t="s">
        <v>453</v>
      </c>
      <c r="C403" s="36">
        <v>15707</v>
      </c>
      <c r="D403" s="36">
        <v>1540</v>
      </c>
      <c r="E403" s="37">
        <f t="shared" si="66"/>
        <v>10199.35064935065</v>
      </c>
      <c r="F403" s="38">
        <f t="shared" si="67"/>
        <v>0.70996243968413164</v>
      </c>
      <c r="G403" s="39">
        <f t="shared" si="68"/>
        <v>2500.0151673881705</v>
      </c>
      <c r="H403" s="39">
        <f t="shared" si="69"/>
        <v>955.53069015151698</v>
      </c>
      <c r="I403" s="37">
        <f t="shared" si="70"/>
        <v>3455.5458575396874</v>
      </c>
      <c r="J403" s="40">
        <f t="shared" si="75"/>
        <v>-189.7778580649337</v>
      </c>
      <c r="K403" s="37">
        <f t="shared" si="71"/>
        <v>3265.7679994747537</v>
      </c>
      <c r="L403" s="37">
        <f t="shared" si="72"/>
        <v>5321540.6206111182</v>
      </c>
      <c r="M403" s="37">
        <f t="shared" si="73"/>
        <v>5029282.7191911209</v>
      </c>
      <c r="N403" s="41">
        <f>'jan-apr'!M403</f>
        <v>2592361.9452037602</v>
      </c>
      <c r="O403" s="41">
        <f t="shared" si="74"/>
        <v>2436920.7739873608</v>
      </c>
      <c r="P403" s="4"/>
      <c r="Q403" s="4"/>
      <c r="R403" s="4"/>
    </row>
    <row r="404" spans="1:18" s="34" customFormat="1" x14ac:dyDescent="0.2">
      <c r="A404" s="33">
        <v>1928</v>
      </c>
      <c r="B404" s="34" t="s">
        <v>454</v>
      </c>
      <c r="C404" s="36">
        <v>9496</v>
      </c>
      <c r="D404" s="36">
        <v>921</v>
      </c>
      <c r="E404" s="37">
        <f t="shared" si="66"/>
        <v>10310.532030401737</v>
      </c>
      <c r="F404" s="38">
        <f t="shared" si="67"/>
        <v>0.71770161909390173</v>
      </c>
      <c r="G404" s="39">
        <f t="shared" si="68"/>
        <v>2433.3063387575189</v>
      </c>
      <c r="H404" s="39">
        <f t="shared" si="69"/>
        <v>916.61720678363668</v>
      </c>
      <c r="I404" s="37">
        <f t="shared" si="70"/>
        <v>3349.9235455411554</v>
      </c>
      <c r="J404" s="40">
        <f t="shared" si="75"/>
        <v>-189.7778580649337</v>
      </c>
      <c r="K404" s="37">
        <f t="shared" si="71"/>
        <v>3160.1456874762216</v>
      </c>
      <c r="L404" s="37">
        <f t="shared" si="72"/>
        <v>3085279.585443404</v>
      </c>
      <c r="M404" s="37">
        <f t="shared" si="73"/>
        <v>2910494.1781656002</v>
      </c>
      <c r="N404" s="41">
        <f>'jan-apr'!M404</f>
        <v>1685752.5983978335</v>
      </c>
      <c r="O404" s="41">
        <f t="shared" si="74"/>
        <v>1224741.5797677666</v>
      </c>
      <c r="P404" s="4"/>
      <c r="Q404" s="4"/>
      <c r="R404" s="4"/>
    </row>
    <row r="405" spans="1:18" s="34" customFormat="1" x14ac:dyDescent="0.2">
      <c r="A405" s="33">
        <v>1929</v>
      </c>
      <c r="B405" s="34" t="s">
        <v>455</v>
      </c>
      <c r="C405" s="36">
        <v>11655</v>
      </c>
      <c r="D405" s="36">
        <v>914</v>
      </c>
      <c r="E405" s="37">
        <f t="shared" si="66"/>
        <v>12751.64113785558</v>
      </c>
      <c r="F405" s="38">
        <f t="shared" si="67"/>
        <v>0.88762378738149006</v>
      </c>
      <c r="G405" s="39">
        <f t="shared" si="68"/>
        <v>968.6408742852127</v>
      </c>
      <c r="H405" s="39">
        <f t="shared" si="69"/>
        <v>62.229019174791482</v>
      </c>
      <c r="I405" s="37">
        <f t="shared" si="70"/>
        <v>1030.8698934600043</v>
      </c>
      <c r="J405" s="40">
        <f t="shared" si="75"/>
        <v>-189.7778580649337</v>
      </c>
      <c r="K405" s="37">
        <f t="shared" si="71"/>
        <v>841.09203539507052</v>
      </c>
      <c r="L405" s="37">
        <f t="shared" si="72"/>
        <v>942215.08262244391</v>
      </c>
      <c r="M405" s="37">
        <f t="shared" si="73"/>
        <v>768758.1203510944</v>
      </c>
      <c r="N405" s="41">
        <f>'jan-apr'!M405</f>
        <v>293404.03893041488</v>
      </c>
      <c r="O405" s="41">
        <f t="shared" si="74"/>
        <v>475354.08142067952</v>
      </c>
      <c r="P405" s="4"/>
      <c r="Q405" s="4"/>
      <c r="R405" s="4"/>
    </row>
    <row r="406" spans="1:18" s="34" customFormat="1" x14ac:dyDescent="0.2">
      <c r="A406" s="33">
        <v>1931</v>
      </c>
      <c r="B406" s="34" t="s">
        <v>456</v>
      </c>
      <c r="C406" s="36">
        <v>142964</v>
      </c>
      <c r="D406" s="36">
        <v>11697</v>
      </c>
      <c r="E406" s="37">
        <f t="shared" si="66"/>
        <v>12222.279216893221</v>
      </c>
      <c r="F406" s="38">
        <f t="shared" si="67"/>
        <v>0.85077564931828475</v>
      </c>
      <c r="G406" s="39">
        <f t="shared" si="68"/>
        <v>1286.2580268626282</v>
      </c>
      <c r="H406" s="39">
        <f t="shared" si="69"/>
        <v>247.50569151161724</v>
      </c>
      <c r="I406" s="37">
        <f t="shared" si="70"/>
        <v>1533.7637183742454</v>
      </c>
      <c r="J406" s="40">
        <f t="shared" si="75"/>
        <v>-189.7778580649337</v>
      </c>
      <c r="K406" s="37">
        <f t="shared" si="71"/>
        <v>1343.9858603093116</v>
      </c>
      <c r="L406" s="37">
        <f t="shared" si="72"/>
        <v>17940434.213823549</v>
      </c>
      <c r="M406" s="37">
        <f t="shared" si="73"/>
        <v>15720602.608038018</v>
      </c>
      <c r="N406" s="41">
        <f>'jan-apr'!M406</f>
        <v>8530763.4565249309</v>
      </c>
      <c r="O406" s="41">
        <f t="shared" si="74"/>
        <v>7189839.1515130866</v>
      </c>
      <c r="P406" s="4"/>
      <c r="Q406" s="4"/>
      <c r="R406" s="4"/>
    </row>
    <row r="407" spans="1:18" s="34" customFormat="1" x14ac:dyDescent="0.2">
      <c r="A407" s="33">
        <v>1933</v>
      </c>
      <c r="B407" s="34" t="s">
        <v>457</v>
      </c>
      <c r="C407" s="36">
        <v>56428</v>
      </c>
      <c r="D407" s="36">
        <v>5685</v>
      </c>
      <c r="E407" s="37">
        <f t="shared" si="66"/>
        <v>9925.7695690413366</v>
      </c>
      <c r="F407" s="38">
        <f t="shared" si="67"/>
        <v>0.69091884584120533</v>
      </c>
      <c r="G407" s="39">
        <f t="shared" si="68"/>
        <v>2664.1638155737587</v>
      </c>
      <c r="H407" s="39">
        <f t="shared" si="69"/>
        <v>1051.2840682597769</v>
      </c>
      <c r="I407" s="37">
        <f t="shared" si="70"/>
        <v>3715.4478838335353</v>
      </c>
      <c r="J407" s="40">
        <f t="shared" si="75"/>
        <v>-189.7778580649337</v>
      </c>
      <c r="K407" s="37">
        <f t="shared" si="71"/>
        <v>3525.6700257686016</v>
      </c>
      <c r="L407" s="37">
        <f t="shared" si="72"/>
        <v>21122321.219593648</v>
      </c>
      <c r="M407" s="37">
        <f t="shared" si="73"/>
        <v>20043434.0964945</v>
      </c>
      <c r="N407" s="41">
        <f>'jan-apr'!M407</f>
        <v>11013457.732781414</v>
      </c>
      <c r="O407" s="41">
        <f t="shared" si="74"/>
        <v>9029976.3637130857</v>
      </c>
      <c r="P407" s="4"/>
      <c r="Q407" s="4"/>
      <c r="R407" s="4"/>
    </row>
    <row r="408" spans="1:18" s="34" customFormat="1" x14ac:dyDescent="0.2">
      <c r="A408" s="33">
        <v>1936</v>
      </c>
      <c r="B408" s="34" t="s">
        <v>458</v>
      </c>
      <c r="C408" s="36">
        <v>24292</v>
      </c>
      <c r="D408" s="36">
        <v>2273</v>
      </c>
      <c r="E408" s="37">
        <f t="shared" si="66"/>
        <v>10687.197536295644</v>
      </c>
      <c r="F408" s="38">
        <f t="shared" si="67"/>
        <v>0.74392077467576434</v>
      </c>
      <c r="G408" s="39">
        <f t="shared" si="68"/>
        <v>2207.3070352211748</v>
      </c>
      <c r="H408" s="39">
        <f t="shared" si="69"/>
        <v>784.78427972076929</v>
      </c>
      <c r="I408" s="37">
        <f t="shared" si="70"/>
        <v>2992.0913149419439</v>
      </c>
      <c r="J408" s="40">
        <f t="shared" si="75"/>
        <v>-189.7778580649337</v>
      </c>
      <c r="K408" s="37">
        <f t="shared" si="71"/>
        <v>2802.3134568770101</v>
      </c>
      <c r="L408" s="37">
        <f t="shared" si="72"/>
        <v>6801023.5588630382</v>
      </c>
      <c r="M408" s="37">
        <f t="shared" si="73"/>
        <v>6369658.4874814441</v>
      </c>
      <c r="N408" s="41">
        <f>'jan-apr'!M408</f>
        <v>3993144.9035377586</v>
      </c>
      <c r="O408" s="41">
        <f t="shared" si="74"/>
        <v>2376513.5839436855</v>
      </c>
      <c r="P408" s="4"/>
      <c r="Q408" s="4"/>
      <c r="R408" s="4"/>
    </row>
    <row r="409" spans="1:18" s="34" customFormat="1" x14ac:dyDescent="0.2">
      <c r="A409" s="33">
        <v>1938</v>
      </c>
      <c r="B409" s="34" t="s">
        <v>459</v>
      </c>
      <c r="C409" s="36">
        <v>29297</v>
      </c>
      <c r="D409" s="36">
        <v>2876</v>
      </c>
      <c r="E409" s="37">
        <f t="shared" si="66"/>
        <v>10186.717663421419</v>
      </c>
      <c r="F409" s="38">
        <f t="shared" si="67"/>
        <v>0.70908307531877535</v>
      </c>
      <c r="G409" s="39">
        <f t="shared" si="68"/>
        <v>2507.5949589457091</v>
      </c>
      <c r="H409" s="39">
        <f t="shared" si="69"/>
        <v>959.9522352267478</v>
      </c>
      <c r="I409" s="37">
        <f t="shared" si="70"/>
        <v>3467.5471941724568</v>
      </c>
      <c r="J409" s="40">
        <f t="shared" si="75"/>
        <v>-189.7778580649337</v>
      </c>
      <c r="K409" s="37">
        <f t="shared" si="71"/>
        <v>3277.769336107523</v>
      </c>
      <c r="L409" s="37">
        <f t="shared" si="72"/>
        <v>9972665.7304399852</v>
      </c>
      <c r="M409" s="37">
        <f t="shared" si="73"/>
        <v>9426864.6106452364</v>
      </c>
      <c r="N409" s="41">
        <f>'jan-apr'!M409</f>
        <v>5238563.2171467636</v>
      </c>
      <c r="O409" s="41">
        <f t="shared" si="74"/>
        <v>4188301.3934984729</v>
      </c>
      <c r="P409" s="4"/>
      <c r="Q409" s="4"/>
      <c r="R409" s="4"/>
    </row>
    <row r="410" spans="1:18" s="34" customFormat="1" x14ac:dyDescent="0.2">
      <c r="A410" s="33">
        <v>1939</v>
      </c>
      <c r="B410" s="34" t="s">
        <v>460</v>
      </c>
      <c r="C410" s="36">
        <v>24788</v>
      </c>
      <c r="D410" s="36">
        <v>1890</v>
      </c>
      <c r="E410" s="37">
        <f t="shared" si="66"/>
        <v>13115.343915343916</v>
      </c>
      <c r="F410" s="38">
        <f t="shared" si="67"/>
        <v>0.91294062568844181</v>
      </c>
      <c r="G410" s="39">
        <f t="shared" si="68"/>
        <v>750.41920779221141</v>
      </c>
      <c r="H410" s="39">
        <f t="shared" si="69"/>
        <v>0</v>
      </c>
      <c r="I410" s="37">
        <f t="shared" si="70"/>
        <v>750.41920779221141</v>
      </c>
      <c r="J410" s="40">
        <f t="shared" si="75"/>
        <v>-189.7778580649337</v>
      </c>
      <c r="K410" s="37">
        <f t="shared" si="71"/>
        <v>560.64134972727766</v>
      </c>
      <c r="L410" s="37">
        <f t="shared" si="72"/>
        <v>1418292.3027272795</v>
      </c>
      <c r="M410" s="37">
        <f t="shared" si="73"/>
        <v>1059612.1509845548</v>
      </c>
      <c r="N410" s="41">
        <f>'jan-apr'!M410</f>
        <v>-580891.42934520356</v>
      </c>
      <c r="O410" s="41">
        <f t="shared" si="74"/>
        <v>1640503.5803297583</v>
      </c>
      <c r="P410" s="4"/>
      <c r="Q410" s="4"/>
      <c r="R410" s="4"/>
    </row>
    <row r="411" spans="1:18" s="34" customFormat="1" x14ac:dyDescent="0.2">
      <c r="A411" s="33">
        <v>1940</v>
      </c>
      <c r="B411" s="34" t="s">
        <v>461</v>
      </c>
      <c r="C411" s="36">
        <v>25034</v>
      </c>
      <c r="D411" s="36">
        <v>2132</v>
      </c>
      <c r="E411" s="37">
        <f t="shared" si="66"/>
        <v>11742.026266416511</v>
      </c>
      <c r="F411" s="38">
        <f t="shared" si="67"/>
        <v>0.81734591755318897</v>
      </c>
      <c r="G411" s="39">
        <f t="shared" si="68"/>
        <v>1574.4097971486542</v>
      </c>
      <c r="H411" s="39">
        <f t="shared" si="69"/>
        <v>415.59422417846571</v>
      </c>
      <c r="I411" s="37">
        <f t="shared" si="70"/>
        <v>1990.00402132712</v>
      </c>
      <c r="J411" s="40">
        <f t="shared" si="75"/>
        <v>-189.7778580649337</v>
      </c>
      <c r="K411" s="37">
        <f t="shared" si="71"/>
        <v>1800.2261632621862</v>
      </c>
      <c r="L411" s="37">
        <f t="shared" si="72"/>
        <v>4242688.57346942</v>
      </c>
      <c r="M411" s="37">
        <f t="shared" si="73"/>
        <v>3838082.1800749809</v>
      </c>
      <c r="N411" s="41">
        <f>'jan-apr'!M411</f>
        <v>556571.78446350666</v>
      </c>
      <c r="O411" s="41">
        <f t="shared" si="74"/>
        <v>3281510.3956114743</v>
      </c>
      <c r="P411" s="4"/>
      <c r="Q411" s="4"/>
      <c r="R411" s="4"/>
    </row>
    <row r="412" spans="1:18" s="34" customFormat="1" x14ac:dyDescent="0.2">
      <c r="A412" s="33">
        <v>1941</v>
      </c>
      <c r="B412" s="34" t="s">
        <v>462</v>
      </c>
      <c r="C412" s="36">
        <v>28831</v>
      </c>
      <c r="D412" s="36">
        <v>2912</v>
      </c>
      <c r="E412" s="37">
        <f t="shared" si="66"/>
        <v>9900.7554945054944</v>
      </c>
      <c r="F412" s="38">
        <f t="shared" si="67"/>
        <v>0.68917765132849007</v>
      </c>
      <c r="G412" s="39">
        <f t="shared" si="68"/>
        <v>2679.1722602952641</v>
      </c>
      <c r="H412" s="39">
        <f t="shared" si="69"/>
        <v>1060.0389943473215</v>
      </c>
      <c r="I412" s="37">
        <f t="shared" si="70"/>
        <v>3739.2112546425856</v>
      </c>
      <c r="J412" s="40">
        <f t="shared" si="75"/>
        <v>-189.7778580649337</v>
      </c>
      <c r="K412" s="37">
        <f t="shared" si="71"/>
        <v>3549.4333965776518</v>
      </c>
      <c r="L412" s="37">
        <f t="shared" si="72"/>
        <v>10888583.173519209</v>
      </c>
      <c r="M412" s="37">
        <f t="shared" si="73"/>
        <v>10335950.050834121</v>
      </c>
      <c r="N412" s="41">
        <f>'jan-apr'!M412</f>
        <v>6223768.0418398371</v>
      </c>
      <c r="O412" s="41">
        <f t="shared" si="74"/>
        <v>4112182.0089942841</v>
      </c>
      <c r="P412" s="4"/>
      <c r="Q412" s="4"/>
      <c r="R412" s="4"/>
    </row>
    <row r="413" spans="1:18" s="34" customFormat="1" x14ac:dyDescent="0.2">
      <c r="A413" s="33">
        <v>1942</v>
      </c>
      <c r="B413" s="34" t="s">
        <v>463</v>
      </c>
      <c r="C413" s="36">
        <v>50808</v>
      </c>
      <c r="D413" s="36">
        <v>4919</v>
      </c>
      <c r="E413" s="37">
        <f t="shared" si="66"/>
        <v>10328.92864403334</v>
      </c>
      <c r="F413" s="38">
        <f t="shared" si="67"/>
        <v>0.7189821814693752</v>
      </c>
      <c r="G413" s="39">
        <f t="shared" si="68"/>
        <v>2422.2683705785571</v>
      </c>
      <c r="H413" s="39">
        <f t="shared" si="69"/>
        <v>910.17839201257561</v>
      </c>
      <c r="I413" s="37">
        <f t="shared" si="70"/>
        <v>3332.4467625911329</v>
      </c>
      <c r="J413" s="40">
        <f t="shared" si="75"/>
        <v>-189.7778580649337</v>
      </c>
      <c r="K413" s="37">
        <f t="shared" si="71"/>
        <v>3142.6689045261992</v>
      </c>
      <c r="L413" s="37">
        <f t="shared" si="72"/>
        <v>16392305.625185782</v>
      </c>
      <c r="M413" s="37">
        <f t="shared" si="73"/>
        <v>15458788.341364374</v>
      </c>
      <c r="N413" s="41">
        <f>'jan-apr'!M413</f>
        <v>8291174.5184787652</v>
      </c>
      <c r="O413" s="41">
        <f t="shared" si="74"/>
        <v>7167613.8228856092</v>
      </c>
      <c r="P413" s="4"/>
      <c r="Q413" s="4"/>
      <c r="R413" s="4"/>
    </row>
    <row r="414" spans="1:18" s="34" customFormat="1" x14ac:dyDescent="0.2">
      <c r="A414" s="33">
        <v>1943</v>
      </c>
      <c r="B414" s="34" t="s">
        <v>464</v>
      </c>
      <c r="C414" s="36">
        <v>15678</v>
      </c>
      <c r="D414" s="36">
        <v>1233</v>
      </c>
      <c r="E414" s="37">
        <f t="shared" si="66"/>
        <v>12715.328467153284</v>
      </c>
      <c r="F414" s="38">
        <f t="shared" si="67"/>
        <v>0.88509611349620299</v>
      </c>
      <c r="G414" s="39">
        <f t="shared" si="68"/>
        <v>990.42847670659057</v>
      </c>
      <c r="H414" s="39">
        <f t="shared" si="69"/>
        <v>74.938453920595293</v>
      </c>
      <c r="I414" s="37">
        <f t="shared" si="70"/>
        <v>1065.3669306271859</v>
      </c>
      <c r="J414" s="40">
        <f t="shared" si="75"/>
        <v>-189.7778580649337</v>
      </c>
      <c r="K414" s="37">
        <f t="shared" si="71"/>
        <v>875.58907256225211</v>
      </c>
      <c r="L414" s="37">
        <f t="shared" si="72"/>
        <v>1313597.4254633202</v>
      </c>
      <c r="M414" s="37">
        <f t="shared" si="73"/>
        <v>1079601.3264692568</v>
      </c>
      <c r="N414" s="41">
        <f>'jan-apr'!M414</f>
        <v>-27885.361049013769</v>
      </c>
      <c r="O414" s="41">
        <f t="shared" si="74"/>
        <v>1107486.6875182705</v>
      </c>
      <c r="P414" s="4"/>
      <c r="Q414" s="4"/>
      <c r="R414" s="4"/>
    </row>
    <row r="415" spans="1:18" s="34" customFormat="1" x14ac:dyDescent="0.2">
      <c r="A415" s="33">
        <v>2002</v>
      </c>
      <c r="B415" s="34" t="s">
        <v>465</v>
      </c>
      <c r="C415" s="36">
        <v>21997</v>
      </c>
      <c r="D415" s="36">
        <v>2104</v>
      </c>
      <c r="E415" s="37">
        <f t="shared" si="66"/>
        <v>10454.847908745247</v>
      </c>
      <c r="F415" s="38">
        <f t="shared" si="67"/>
        <v>0.7277472442122459</v>
      </c>
      <c r="G415" s="39">
        <f t="shared" si="68"/>
        <v>2346.7168117514125</v>
      </c>
      <c r="H415" s="39">
        <f t="shared" si="69"/>
        <v>866.10664936340811</v>
      </c>
      <c r="I415" s="37">
        <f t="shared" si="70"/>
        <v>3212.8234611148205</v>
      </c>
      <c r="J415" s="40">
        <f t="shared" si="75"/>
        <v>-189.7778580649337</v>
      </c>
      <c r="K415" s="37">
        <f t="shared" si="71"/>
        <v>3023.0456030498867</v>
      </c>
      <c r="L415" s="37">
        <f t="shared" si="72"/>
        <v>6759780.5621855827</v>
      </c>
      <c r="M415" s="37">
        <f t="shared" si="73"/>
        <v>6360487.9488169616</v>
      </c>
      <c r="N415" s="41">
        <f>'jan-apr'!M415</f>
        <v>3156570.865395267</v>
      </c>
      <c r="O415" s="41">
        <f t="shared" si="74"/>
        <v>3203917.0834216946</v>
      </c>
      <c r="P415" s="4"/>
      <c r="Q415" s="4"/>
      <c r="R415" s="4"/>
    </row>
    <row r="416" spans="1:18" s="34" customFormat="1" x14ac:dyDescent="0.2">
      <c r="A416" s="33">
        <v>2003</v>
      </c>
      <c r="B416" s="34" t="s">
        <v>466</v>
      </c>
      <c r="C416" s="36">
        <v>71574</v>
      </c>
      <c r="D416" s="36">
        <v>6154</v>
      </c>
      <c r="E416" s="37">
        <f t="shared" si="66"/>
        <v>11630.484237894052</v>
      </c>
      <c r="F416" s="38">
        <f t="shared" si="67"/>
        <v>0.80958163398066929</v>
      </c>
      <c r="G416" s="39">
        <f t="shared" si="68"/>
        <v>1641.3350142621296</v>
      </c>
      <c r="H416" s="39">
        <f t="shared" si="69"/>
        <v>454.63393416132635</v>
      </c>
      <c r="I416" s="37">
        <f t="shared" si="70"/>
        <v>2095.9689484234559</v>
      </c>
      <c r="J416" s="40">
        <f t="shared" si="75"/>
        <v>-189.7778580649337</v>
      </c>
      <c r="K416" s="37">
        <f t="shared" si="71"/>
        <v>1906.1910903585222</v>
      </c>
      <c r="L416" s="37">
        <f t="shared" si="72"/>
        <v>12898592.908597948</v>
      </c>
      <c r="M416" s="37">
        <f t="shared" si="73"/>
        <v>11730699.970066346</v>
      </c>
      <c r="N416" s="41">
        <f>'jan-apr'!M416</f>
        <v>5489288.6433661943</v>
      </c>
      <c r="O416" s="41">
        <f t="shared" si="74"/>
        <v>6241411.3267001519</v>
      </c>
      <c r="P416" s="4"/>
      <c r="Q416" s="4"/>
      <c r="R416" s="4"/>
    </row>
    <row r="417" spans="1:18" s="34" customFormat="1" x14ac:dyDescent="0.2">
      <c r="A417" s="33">
        <v>2004</v>
      </c>
      <c r="B417" s="34" t="s">
        <v>467</v>
      </c>
      <c r="C417" s="36">
        <v>133155</v>
      </c>
      <c r="D417" s="36">
        <v>10527</v>
      </c>
      <c r="E417" s="37">
        <f t="shared" si="66"/>
        <v>12648.902821316615</v>
      </c>
      <c r="F417" s="38">
        <f t="shared" si="67"/>
        <v>0.88047231780595503</v>
      </c>
      <c r="G417" s="39">
        <f t="shared" si="68"/>
        <v>1030.2838642085919</v>
      </c>
      <c r="H417" s="39">
        <f t="shared" si="69"/>
        <v>98.187429963429437</v>
      </c>
      <c r="I417" s="37">
        <f t="shared" si="70"/>
        <v>1128.4712941720213</v>
      </c>
      <c r="J417" s="40">
        <f t="shared" si="75"/>
        <v>-189.7778580649337</v>
      </c>
      <c r="K417" s="37">
        <f t="shared" si="71"/>
        <v>938.69343610708756</v>
      </c>
      <c r="L417" s="37">
        <f t="shared" si="72"/>
        <v>11879417.313748868</v>
      </c>
      <c r="M417" s="37">
        <f t="shared" si="73"/>
        <v>9881625.8018993102</v>
      </c>
      <c r="N417" s="41">
        <f>'jan-apr'!M417</f>
        <v>794449.80067886075</v>
      </c>
      <c r="O417" s="41">
        <f t="shared" si="74"/>
        <v>9087176.0012204498</v>
      </c>
      <c r="P417" s="4"/>
      <c r="Q417" s="4"/>
      <c r="R417" s="4"/>
    </row>
    <row r="418" spans="1:18" s="34" customFormat="1" x14ac:dyDescent="0.2">
      <c r="A418" s="33">
        <v>2011</v>
      </c>
      <c r="B418" s="34" t="s">
        <v>468</v>
      </c>
      <c r="C418" s="36">
        <v>25508</v>
      </c>
      <c r="D418" s="36">
        <v>2938</v>
      </c>
      <c r="E418" s="37">
        <f t="shared" si="66"/>
        <v>8682.0966643975498</v>
      </c>
      <c r="F418" s="38">
        <f t="shared" si="67"/>
        <v>0.60434852583694432</v>
      </c>
      <c r="G418" s="39">
        <f t="shared" si="68"/>
        <v>3410.3675583600311</v>
      </c>
      <c r="H418" s="39">
        <f t="shared" si="69"/>
        <v>1486.5695848851021</v>
      </c>
      <c r="I418" s="37">
        <f t="shared" si="70"/>
        <v>4896.9371432451335</v>
      </c>
      <c r="J418" s="40">
        <f t="shared" si="75"/>
        <v>-189.7778580649337</v>
      </c>
      <c r="K418" s="37">
        <f t="shared" si="71"/>
        <v>4707.1592851801997</v>
      </c>
      <c r="L418" s="37">
        <f t="shared" si="72"/>
        <v>14387201.326854203</v>
      </c>
      <c r="M418" s="37">
        <f t="shared" si="73"/>
        <v>13829633.979859427</v>
      </c>
      <c r="N418" s="41">
        <f>'jan-apr'!M418</f>
        <v>6811540.9707848374</v>
      </c>
      <c r="O418" s="41">
        <f t="shared" si="74"/>
        <v>7018093.0090745892</v>
      </c>
      <c r="P418" s="4"/>
      <c r="Q418" s="4"/>
      <c r="R418" s="4"/>
    </row>
    <row r="419" spans="1:18" s="34" customFormat="1" x14ac:dyDescent="0.2">
      <c r="A419" s="33">
        <v>2012</v>
      </c>
      <c r="B419" s="34" t="s">
        <v>469</v>
      </c>
      <c r="C419" s="36">
        <v>240730</v>
      </c>
      <c r="D419" s="36">
        <v>20446</v>
      </c>
      <c r="E419" s="37">
        <f t="shared" si="66"/>
        <v>11773.941113176172</v>
      </c>
      <c r="F419" s="38">
        <f t="shared" si="67"/>
        <v>0.81956746510524581</v>
      </c>
      <c r="G419" s="39">
        <f t="shared" si="68"/>
        <v>1555.260889092858</v>
      </c>
      <c r="H419" s="39">
        <f t="shared" si="69"/>
        <v>404.42402781258448</v>
      </c>
      <c r="I419" s="37">
        <f t="shared" si="70"/>
        <v>1959.6849169054424</v>
      </c>
      <c r="J419" s="40">
        <f t="shared" si="75"/>
        <v>-189.7778580649337</v>
      </c>
      <c r="K419" s="37">
        <f t="shared" si="71"/>
        <v>1769.9070588405086</v>
      </c>
      <c r="L419" s="37">
        <f t="shared" si="72"/>
        <v>40067717.811048672</v>
      </c>
      <c r="M419" s="37">
        <f t="shared" si="73"/>
        <v>36187519.725053042</v>
      </c>
      <c r="N419" s="41">
        <f>'jan-apr'!M419</f>
        <v>16418954.046516934</v>
      </c>
      <c r="O419" s="41">
        <f t="shared" si="74"/>
        <v>19768565.67853611</v>
      </c>
      <c r="P419" s="4"/>
      <c r="Q419" s="4"/>
      <c r="R419" s="4"/>
    </row>
    <row r="420" spans="1:18" s="34" customFormat="1" x14ac:dyDescent="0.2">
      <c r="A420" s="33">
        <v>2014</v>
      </c>
      <c r="B420" s="34" t="s">
        <v>470</v>
      </c>
      <c r="C420" s="36">
        <v>10203</v>
      </c>
      <c r="D420" s="36">
        <v>968</v>
      </c>
      <c r="E420" s="37">
        <f t="shared" si="66"/>
        <v>10540.289256198346</v>
      </c>
      <c r="F420" s="38">
        <f t="shared" si="67"/>
        <v>0.73369469612101657</v>
      </c>
      <c r="G420" s="39">
        <f t="shared" si="68"/>
        <v>2295.4520032795531</v>
      </c>
      <c r="H420" s="39">
        <f t="shared" si="69"/>
        <v>836.20217775482342</v>
      </c>
      <c r="I420" s="37">
        <f t="shared" si="70"/>
        <v>3131.6541810343765</v>
      </c>
      <c r="J420" s="40">
        <f t="shared" si="75"/>
        <v>-189.7778580649337</v>
      </c>
      <c r="K420" s="37">
        <f t="shared" si="71"/>
        <v>2941.8763229694428</v>
      </c>
      <c r="L420" s="37">
        <f t="shared" si="72"/>
        <v>3031441.2472412763</v>
      </c>
      <c r="M420" s="37">
        <f t="shared" si="73"/>
        <v>2847736.2806344205</v>
      </c>
      <c r="N420" s="41">
        <f>'jan-apr'!M420</f>
        <v>2083557.5084137928</v>
      </c>
      <c r="O420" s="41">
        <f t="shared" si="74"/>
        <v>764178.77222062764</v>
      </c>
      <c r="P420" s="4"/>
      <c r="Q420" s="4"/>
      <c r="R420" s="4"/>
    </row>
    <row r="421" spans="1:18" s="34" customFormat="1" x14ac:dyDescent="0.2">
      <c r="A421" s="33">
        <v>2015</v>
      </c>
      <c r="B421" s="34" t="s">
        <v>471</v>
      </c>
      <c r="C421" s="36">
        <v>10342</v>
      </c>
      <c r="D421" s="36">
        <v>1037</v>
      </c>
      <c r="E421" s="37">
        <f t="shared" si="66"/>
        <v>9972.9990356798462</v>
      </c>
      <c r="F421" s="38">
        <f t="shared" si="67"/>
        <v>0.69420642252254938</v>
      </c>
      <c r="G421" s="39">
        <f t="shared" si="68"/>
        <v>2635.8261355906529</v>
      </c>
      <c r="H421" s="39">
        <f t="shared" si="69"/>
        <v>1034.7537549362985</v>
      </c>
      <c r="I421" s="37">
        <f t="shared" si="70"/>
        <v>3670.5798905269512</v>
      </c>
      <c r="J421" s="40">
        <f t="shared" si="75"/>
        <v>-189.7778580649337</v>
      </c>
      <c r="K421" s="37">
        <f t="shared" si="71"/>
        <v>3480.8020324620175</v>
      </c>
      <c r="L421" s="37">
        <f t="shared" si="72"/>
        <v>3806391.3464764482</v>
      </c>
      <c r="M421" s="37">
        <f t="shared" si="73"/>
        <v>3609591.7076631123</v>
      </c>
      <c r="N421" s="41">
        <f>'jan-apr'!M421</f>
        <v>2169162.5890755188</v>
      </c>
      <c r="O421" s="41">
        <f t="shared" si="74"/>
        <v>1440429.1185875935</v>
      </c>
      <c r="P421" s="4"/>
      <c r="Q421" s="4"/>
      <c r="R421" s="4"/>
    </row>
    <row r="422" spans="1:18" s="34" customFormat="1" x14ac:dyDescent="0.2">
      <c r="A422" s="33">
        <v>2017</v>
      </c>
      <c r="B422" s="34" t="s">
        <v>472</v>
      </c>
      <c r="C422" s="36">
        <v>10883</v>
      </c>
      <c r="D422" s="36">
        <v>1027</v>
      </c>
      <c r="E422" s="37">
        <f t="shared" si="66"/>
        <v>10596.884128529699</v>
      </c>
      <c r="F422" s="38">
        <f t="shared" si="67"/>
        <v>0.73763418550768034</v>
      </c>
      <c r="G422" s="39">
        <f t="shared" si="68"/>
        <v>2261.4950798807417</v>
      </c>
      <c r="H422" s="39">
        <f t="shared" si="69"/>
        <v>816.39397243885014</v>
      </c>
      <c r="I422" s="37">
        <f t="shared" si="70"/>
        <v>3077.8890523195919</v>
      </c>
      <c r="J422" s="40">
        <f t="shared" si="75"/>
        <v>-189.7778580649337</v>
      </c>
      <c r="K422" s="37">
        <f t="shared" si="71"/>
        <v>2888.1111942546581</v>
      </c>
      <c r="L422" s="37">
        <f t="shared" si="72"/>
        <v>3160992.056732221</v>
      </c>
      <c r="M422" s="37">
        <f t="shared" si="73"/>
        <v>2966090.196499534</v>
      </c>
      <c r="N422" s="41">
        <f>'jan-apr'!M422</f>
        <v>1468680.6933274427</v>
      </c>
      <c r="O422" s="41">
        <f t="shared" si="74"/>
        <v>1497409.5031720912</v>
      </c>
      <c r="P422" s="4"/>
      <c r="Q422" s="4"/>
      <c r="R422" s="4"/>
    </row>
    <row r="423" spans="1:18" s="34" customFormat="1" x14ac:dyDescent="0.2">
      <c r="A423" s="33">
        <v>2018</v>
      </c>
      <c r="B423" s="34" t="s">
        <v>473</v>
      </c>
      <c r="C423" s="36">
        <v>14104</v>
      </c>
      <c r="D423" s="36">
        <v>1204</v>
      </c>
      <c r="E423" s="37">
        <f t="shared" si="66"/>
        <v>11714.285714285714</v>
      </c>
      <c r="F423" s="38">
        <f t="shared" si="67"/>
        <v>0.81541493677352339</v>
      </c>
      <c r="G423" s="39">
        <f t="shared" si="68"/>
        <v>1591.0541284271326</v>
      </c>
      <c r="H423" s="39">
        <f t="shared" si="69"/>
        <v>425.3034174242448</v>
      </c>
      <c r="I423" s="37">
        <f t="shared" si="70"/>
        <v>2016.3575458513774</v>
      </c>
      <c r="J423" s="40">
        <f t="shared" si="75"/>
        <v>-189.7778580649337</v>
      </c>
      <c r="K423" s="37">
        <f t="shared" si="71"/>
        <v>1826.5796877864436</v>
      </c>
      <c r="L423" s="37">
        <f t="shared" si="72"/>
        <v>2427694.4852050585</v>
      </c>
      <c r="M423" s="37">
        <f t="shared" si="73"/>
        <v>2199201.9440948782</v>
      </c>
      <c r="N423" s="41">
        <f>'jan-apr'!M423</f>
        <v>1037650.248068395</v>
      </c>
      <c r="O423" s="41">
        <f t="shared" si="74"/>
        <v>1161551.6960264831</v>
      </c>
      <c r="P423" s="4"/>
      <c r="Q423" s="4"/>
      <c r="R423" s="4"/>
    </row>
    <row r="424" spans="1:18" s="34" customFormat="1" x14ac:dyDescent="0.2">
      <c r="A424" s="33">
        <v>2019</v>
      </c>
      <c r="B424" s="34" t="s">
        <v>474</v>
      </c>
      <c r="C424" s="36">
        <v>38759</v>
      </c>
      <c r="D424" s="36">
        <v>3291</v>
      </c>
      <c r="E424" s="37">
        <f t="shared" si="66"/>
        <v>11777.271346095411</v>
      </c>
      <c r="F424" s="38">
        <f t="shared" si="67"/>
        <v>0.81979927793033092</v>
      </c>
      <c r="G424" s="39">
        <f t="shared" si="68"/>
        <v>1553.2627493413142</v>
      </c>
      <c r="H424" s="39">
        <f t="shared" si="69"/>
        <v>403.25844629085077</v>
      </c>
      <c r="I424" s="37">
        <f t="shared" si="70"/>
        <v>1956.521195632165</v>
      </c>
      <c r="J424" s="40">
        <f t="shared" si="75"/>
        <v>-189.7778580649337</v>
      </c>
      <c r="K424" s="37">
        <f t="shared" si="71"/>
        <v>1766.7433375672313</v>
      </c>
      <c r="L424" s="37">
        <f t="shared" si="72"/>
        <v>6438911.2548254551</v>
      </c>
      <c r="M424" s="37">
        <f t="shared" si="73"/>
        <v>5814352.3239337578</v>
      </c>
      <c r="N424" s="41">
        <f>'jan-apr'!M424</f>
        <v>3009861.8906919323</v>
      </c>
      <c r="O424" s="41">
        <f t="shared" si="74"/>
        <v>2804490.4332418256</v>
      </c>
      <c r="P424" s="4"/>
      <c r="Q424" s="4"/>
      <c r="R424" s="4"/>
    </row>
    <row r="425" spans="1:18" s="34" customFormat="1" x14ac:dyDescent="0.2">
      <c r="A425" s="33">
        <v>2020</v>
      </c>
      <c r="B425" s="34" t="s">
        <v>475</v>
      </c>
      <c r="C425" s="36">
        <v>44442</v>
      </c>
      <c r="D425" s="36">
        <v>3971</v>
      </c>
      <c r="E425" s="37">
        <f t="shared" si="66"/>
        <v>11191.639385545202</v>
      </c>
      <c r="F425" s="38">
        <f t="shared" si="67"/>
        <v>0.77903426163042577</v>
      </c>
      <c r="G425" s="39">
        <f t="shared" si="68"/>
        <v>1904.6419256714394</v>
      </c>
      <c r="H425" s="39">
        <f t="shared" si="69"/>
        <v>608.22963248342376</v>
      </c>
      <c r="I425" s="37">
        <f t="shared" si="70"/>
        <v>2512.8715581548631</v>
      </c>
      <c r="J425" s="40">
        <f t="shared" si="75"/>
        <v>-189.7778580649337</v>
      </c>
      <c r="K425" s="37">
        <f t="shared" si="71"/>
        <v>2323.0937000899294</v>
      </c>
      <c r="L425" s="37">
        <f t="shared" si="72"/>
        <v>9978612.9574329611</v>
      </c>
      <c r="M425" s="37">
        <f t="shared" si="73"/>
        <v>9225005.0830571093</v>
      </c>
      <c r="N425" s="41">
        <f>'jan-apr'!M425</f>
        <v>4795630.8015611256</v>
      </c>
      <c r="O425" s="41">
        <f t="shared" si="74"/>
        <v>4429374.2814959837</v>
      </c>
      <c r="P425" s="4"/>
      <c r="Q425" s="4"/>
      <c r="R425" s="4"/>
    </row>
    <row r="426" spans="1:18" s="34" customFormat="1" x14ac:dyDescent="0.2">
      <c r="A426" s="33">
        <v>2021</v>
      </c>
      <c r="B426" s="34" t="s">
        <v>476</v>
      </c>
      <c r="C426" s="36">
        <v>25988</v>
      </c>
      <c r="D426" s="36">
        <v>2696</v>
      </c>
      <c r="E426" s="37">
        <f t="shared" si="66"/>
        <v>9639.4658753709191</v>
      </c>
      <c r="F426" s="38">
        <f t="shared" si="67"/>
        <v>0.67098964879357081</v>
      </c>
      <c r="G426" s="39">
        <f t="shared" si="68"/>
        <v>2835.9460317760095</v>
      </c>
      <c r="H426" s="39">
        <f t="shared" si="69"/>
        <v>1151.4903610444228</v>
      </c>
      <c r="I426" s="37">
        <f t="shared" si="70"/>
        <v>3987.436392820432</v>
      </c>
      <c r="J426" s="40">
        <f t="shared" si="75"/>
        <v>-189.7778580649337</v>
      </c>
      <c r="K426" s="37">
        <f t="shared" si="71"/>
        <v>3797.6585347554983</v>
      </c>
      <c r="L426" s="37">
        <f t="shared" si="72"/>
        <v>10750128.515043885</v>
      </c>
      <c r="M426" s="37">
        <f t="shared" si="73"/>
        <v>10238487.409700824</v>
      </c>
      <c r="N426" s="41">
        <f>'jan-apr'!M426</f>
        <v>5409289.0936813895</v>
      </c>
      <c r="O426" s="41">
        <f t="shared" si="74"/>
        <v>4829198.3160194345</v>
      </c>
      <c r="P426" s="4"/>
      <c r="Q426" s="4"/>
      <c r="R426" s="4"/>
    </row>
    <row r="427" spans="1:18" s="34" customFormat="1" x14ac:dyDescent="0.2">
      <c r="A427" s="33">
        <v>2022</v>
      </c>
      <c r="B427" s="34" t="s">
        <v>477</v>
      </c>
      <c r="C427" s="36">
        <v>15218</v>
      </c>
      <c r="D427" s="36">
        <v>1330</v>
      </c>
      <c r="E427" s="37">
        <f t="shared" si="66"/>
        <v>11442.105263157895</v>
      </c>
      <c r="F427" s="38">
        <f t="shared" si="67"/>
        <v>0.79646883875606422</v>
      </c>
      <c r="G427" s="39">
        <f t="shared" si="68"/>
        <v>1754.3623991038239</v>
      </c>
      <c r="H427" s="39">
        <f t="shared" si="69"/>
        <v>520.56657531898134</v>
      </c>
      <c r="I427" s="37">
        <f t="shared" si="70"/>
        <v>2274.9289744228054</v>
      </c>
      <c r="J427" s="40">
        <f t="shared" si="75"/>
        <v>-189.7778580649337</v>
      </c>
      <c r="K427" s="37">
        <f t="shared" si="71"/>
        <v>2085.1511163578716</v>
      </c>
      <c r="L427" s="37">
        <f t="shared" si="72"/>
        <v>3025655.5359823313</v>
      </c>
      <c r="M427" s="37">
        <f t="shared" si="73"/>
        <v>2773250.9847559691</v>
      </c>
      <c r="N427" s="41">
        <f>'jan-apr'!M427</f>
        <v>817442.13449415634</v>
      </c>
      <c r="O427" s="41">
        <f t="shared" si="74"/>
        <v>1955808.8502618128</v>
      </c>
      <c r="P427" s="4"/>
      <c r="Q427" s="4"/>
      <c r="R427" s="4"/>
    </row>
    <row r="428" spans="1:18" s="34" customFormat="1" x14ac:dyDescent="0.2">
      <c r="A428" s="33">
        <v>2023</v>
      </c>
      <c r="B428" s="34" t="s">
        <v>478</v>
      </c>
      <c r="C428" s="36">
        <v>11495</v>
      </c>
      <c r="D428" s="36">
        <v>1137</v>
      </c>
      <c r="E428" s="37">
        <f t="shared" si="66"/>
        <v>10109.938434476693</v>
      </c>
      <c r="F428" s="38">
        <f t="shared" si="67"/>
        <v>0.70373858128452671</v>
      </c>
      <c r="G428" s="39">
        <f t="shared" si="68"/>
        <v>2553.662496312545</v>
      </c>
      <c r="H428" s="39">
        <f t="shared" si="69"/>
        <v>986.82496535740199</v>
      </c>
      <c r="I428" s="37">
        <f t="shared" si="70"/>
        <v>3540.4874616699472</v>
      </c>
      <c r="J428" s="40">
        <f t="shared" si="75"/>
        <v>-189.7778580649337</v>
      </c>
      <c r="K428" s="37">
        <f t="shared" si="71"/>
        <v>3350.7096036050134</v>
      </c>
      <c r="L428" s="37">
        <f t="shared" si="72"/>
        <v>4025534.2439187299</v>
      </c>
      <c r="M428" s="37">
        <f t="shared" si="73"/>
        <v>3809756.8192989002</v>
      </c>
      <c r="N428" s="41">
        <f>'jan-apr'!M428</f>
        <v>2222831.5465562828</v>
      </c>
      <c r="O428" s="41">
        <f t="shared" si="74"/>
        <v>1586925.2727426174</v>
      </c>
      <c r="P428" s="4"/>
      <c r="Q428" s="4"/>
      <c r="R428" s="4"/>
    </row>
    <row r="429" spans="1:18" s="34" customFormat="1" x14ac:dyDescent="0.2">
      <c r="A429" s="33">
        <v>2024</v>
      </c>
      <c r="B429" s="34" t="s">
        <v>479</v>
      </c>
      <c r="C429" s="36">
        <v>11244</v>
      </c>
      <c r="D429" s="36">
        <v>991</v>
      </c>
      <c r="E429" s="37">
        <f t="shared" si="66"/>
        <v>11346.11503531786</v>
      </c>
      <c r="F429" s="38">
        <f t="shared" si="67"/>
        <v>0.78978709413465675</v>
      </c>
      <c r="G429" s="39">
        <f t="shared" si="68"/>
        <v>1811.9565358078448</v>
      </c>
      <c r="H429" s="39">
        <f t="shared" si="69"/>
        <v>554.16315506299361</v>
      </c>
      <c r="I429" s="37">
        <f t="shared" si="70"/>
        <v>2366.1196908708384</v>
      </c>
      <c r="J429" s="40">
        <f t="shared" si="75"/>
        <v>-189.7778580649337</v>
      </c>
      <c r="K429" s="37">
        <f t="shared" si="71"/>
        <v>2176.3418328059047</v>
      </c>
      <c r="L429" s="37">
        <f t="shared" si="72"/>
        <v>2344824.6136530009</v>
      </c>
      <c r="M429" s="37">
        <f t="shared" si="73"/>
        <v>2156754.7563106515</v>
      </c>
      <c r="N429" s="41">
        <f>'jan-apr'!M429</f>
        <v>1392625.8686343683</v>
      </c>
      <c r="O429" s="41">
        <f t="shared" si="74"/>
        <v>764128.88767628325</v>
      </c>
      <c r="P429" s="4"/>
      <c r="Q429" s="4"/>
      <c r="R429" s="4"/>
    </row>
    <row r="430" spans="1:18" s="34" customFormat="1" x14ac:dyDescent="0.2">
      <c r="A430" s="33">
        <v>2025</v>
      </c>
      <c r="B430" s="34" t="s">
        <v>480</v>
      </c>
      <c r="C430" s="36">
        <v>32014</v>
      </c>
      <c r="D430" s="36">
        <v>2911</v>
      </c>
      <c r="E430" s="37">
        <f t="shared" si="66"/>
        <v>10997.595328065956</v>
      </c>
      <c r="F430" s="38">
        <f t="shared" si="67"/>
        <v>0.76552712797158406</v>
      </c>
      <c r="G430" s="39">
        <f t="shared" si="68"/>
        <v>2021.0683601589872</v>
      </c>
      <c r="H430" s="39">
        <f t="shared" si="69"/>
        <v>676.14505260115993</v>
      </c>
      <c r="I430" s="37">
        <f t="shared" si="70"/>
        <v>2697.2134127601471</v>
      </c>
      <c r="J430" s="40">
        <f t="shared" si="75"/>
        <v>-189.7778580649337</v>
      </c>
      <c r="K430" s="37">
        <f t="shared" si="71"/>
        <v>2507.4355546952133</v>
      </c>
      <c r="L430" s="37">
        <f t="shared" si="72"/>
        <v>7851588.2445447883</v>
      </c>
      <c r="M430" s="37">
        <f t="shared" si="73"/>
        <v>7299144.8997177659</v>
      </c>
      <c r="N430" s="41">
        <f>'jan-apr'!M430</f>
        <v>3683149.8522650306</v>
      </c>
      <c r="O430" s="41">
        <f t="shared" si="74"/>
        <v>3615995.0474527352</v>
      </c>
      <c r="P430" s="4"/>
      <c r="Q430" s="4"/>
      <c r="R430" s="4"/>
    </row>
    <row r="431" spans="1:18" s="34" customFormat="1" x14ac:dyDescent="0.2">
      <c r="A431" s="33">
        <v>2027</v>
      </c>
      <c r="B431" s="34" t="s">
        <v>481</v>
      </c>
      <c r="C431" s="36">
        <v>8777</v>
      </c>
      <c r="D431" s="36">
        <v>951</v>
      </c>
      <c r="E431" s="37">
        <f t="shared" si="66"/>
        <v>9229.2323869610937</v>
      </c>
      <c r="F431" s="38">
        <f t="shared" si="67"/>
        <v>0.64243387320700296</v>
      </c>
      <c r="G431" s="39">
        <f t="shared" si="68"/>
        <v>3082.0861248219048</v>
      </c>
      <c r="H431" s="39">
        <f t="shared" si="69"/>
        <v>1295.0720819878618</v>
      </c>
      <c r="I431" s="37">
        <f t="shared" si="70"/>
        <v>4377.1582068097669</v>
      </c>
      <c r="J431" s="40">
        <f t="shared" si="75"/>
        <v>-189.7778580649337</v>
      </c>
      <c r="K431" s="37">
        <f t="shared" si="71"/>
        <v>4187.3803487448331</v>
      </c>
      <c r="L431" s="37">
        <f t="shared" si="72"/>
        <v>4162677.4546760884</v>
      </c>
      <c r="M431" s="37">
        <f t="shared" si="73"/>
        <v>3982198.7116563362</v>
      </c>
      <c r="N431" s="41">
        <f>'jan-apr'!M431</f>
        <v>2239648.2856420618</v>
      </c>
      <c r="O431" s="41">
        <f t="shared" si="74"/>
        <v>1742550.4260142744</v>
      </c>
      <c r="P431" s="4"/>
      <c r="Q431" s="4"/>
      <c r="R431" s="4"/>
    </row>
    <row r="432" spans="1:18" s="34" customFormat="1" x14ac:dyDescent="0.2">
      <c r="A432" s="33">
        <v>2028</v>
      </c>
      <c r="B432" s="34" t="s">
        <v>482</v>
      </c>
      <c r="C432" s="36">
        <v>25946</v>
      </c>
      <c r="D432" s="36">
        <v>2267</v>
      </c>
      <c r="E432" s="37">
        <f t="shared" si="66"/>
        <v>11445.081605646228</v>
      </c>
      <c r="F432" s="38">
        <f t="shared" si="67"/>
        <v>0.79667601776647379</v>
      </c>
      <c r="G432" s="39">
        <f t="shared" si="68"/>
        <v>1752.5765936108239</v>
      </c>
      <c r="H432" s="39">
        <f t="shared" si="69"/>
        <v>519.52485544806473</v>
      </c>
      <c r="I432" s="37">
        <f t="shared" si="70"/>
        <v>2272.1014490588886</v>
      </c>
      <c r="J432" s="40">
        <f t="shared" si="75"/>
        <v>-189.7778580649337</v>
      </c>
      <c r="K432" s="37">
        <f t="shared" si="71"/>
        <v>2082.3235909939549</v>
      </c>
      <c r="L432" s="37">
        <f t="shared" si="72"/>
        <v>5150853.9850165006</v>
      </c>
      <c r="M432" s="37">
        <f t="shared" si="73"/>
        <v>4720627.5807832954</v>
      </c>
      <c r="N432" s="41">
        <f>'jan-apr'!M432</f>
        <v>1741635.766088913</v>
      </c>
      <c r="O432" s="41">
        <f t="shared" si="74"/>
        <v>2978991.8146943823</v>
      </c>
      <c r="P432" s="4"/>
      <c r="Q432" s="4"/>
      <c r="R432" s="4"/>
    </row>
    <row r="433" spans="1:18" s="34" customFormat="1" x14ac:dyDescent="0.2">
      <c r="A433" s="33">
        <v>2030</v>
      </c>
      <c r="B433" s="34" t="s">
        <v>483</v>
      </c>
      <c r="C433" s="36">
        <v>125195</v>
      </c>
      <c r="D433" s="36">
        <v>10199</v>
      </c>
      <c r="E433" s="37">
        <f t="shared" si="66"/>
        <v>12275.22306108442</v>
      </c>
      <c r="F433" s="38">
        <f t="shared" si="67"/>
        <v>0.85446099577616275</v>
      </c>
      <c r="G433" s="39">
        <f t="shared" si="68"/>
        <v>1254.491720347909</v>
      </c>
      <c r="H433" s="39">
        <f t="shared" si="69"/>
        <v>228.97534604469763</v>
      </c>
      <c r="I433" s="37">
        <f t="shared" si="70"/>
        <v>1483.4670663926067</v>
      </c>
      <c r="J433" s="40">
        <f t="shared" si="75"/>
        <v>-189.7778580649337</v>
      </c>
      <c r="K433" s="37">
        <f t="shared" si="71"/>
        <v>1293.689208327673</v>
      </c>
      <c r="L433" s="37">
        <f t="shared" si="72"/>
        <v>15129880.610138196</v>
      </c>
      <c r="M433" s="37">
        <f t="shared" si="73"/>
        <v>13194336.235733937</v>
      </c>
      <c r="N433" s="41">
        <f>'jan-apr'!M433</f>
        <v>4018931.0646075509</v>
      </c>
      <c r="O433" s="41">
        <f t="shared" si="74"/>
        <v>9175405.1711263862</v>
      </c>
      <c r="P433" s="4"/>
      <c r="Q433" s="4"/>
      <c r="R433" s="4"/>
    </row>
    <row r="434" spans="1:18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P434" s="4"/>
      <c r="Q434" s="4"/>
      <c r="R434" s="4"/>
    </row>
    <row r="435" spans="1:18" s="60" customFormat="1" ht="13.5" thickBot="1" x14ac:dyDescent="0.25">
      <c r="A435" s="44"/>
      <c r="B435" s="44" t="s">
        <v>33</v>
      </c>
      <c r="C435" s="45">
        <f>SUM(C8:C433)</f>
        <v>75541206</v>
      </c>
      <c r="D435" s="46">
        <f>SUM(D8:D433)</f>
        <v>5258317</v>
      </c>
      <c r="E435" s="46">
        <f>(C435*1000)/D435</f>
        <v>14366.042594997602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997912137.28642797</v>
      </c>
      <c r="M435" s="46">
        <f>SUM(M8:M433)</f>
        <v>-1.7248094081878662E-6</v>
      </c>
      <c r="N435" s="46">
        <f>jan!M435</f>
        <v>5.1007373258471489E-7</v>
      </c>
      <c r="O435" s="46">
        <f t="shared" ref="O435" si="76">M435-N435</f>
        <v>-2.2348831407725811E-6</v>
      </c>
      <c r="P435" s="4"/>
      <c r="Q435" s="4"/>
      <c r="R435" s="4"/>
    </row>
    <row r="436" spans="1:18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P436" s="4"/>
      <c r="Q436" s="4"/>
      <c r="R436" s="4"/>
    </row>
    <row r="437" spans="1:18" s="34" customFormat="1" x14ac:dyDescent="0.2">
      <c r="A437" s="52" t="s">
        <v>34</v>
      </c>
      <c r="B437" s="52"/>
      <c r="C437" s="52"/>
      <c r="D437" s="53">
        <f>L435</f>
        <v>997912137.28642797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-189.7778580649337</v>
      </c>
      <c r="J437" s="57" t="s">
        <v>37</v>
      </c>
      <c r="M437" s="58"/>
      <c r="P437" s="4"/>
      <c r="Q437" s="4"/>
      <c r="R43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7"/>
  <sheetViews>
    <sheetView workbookViewId="0">
      <pane xSplit="2" ySplit="7" topLeftCell="C123" activePane="bottomRight" state="frozen"/>
      <selection pane="topRight" activeCell="C1" sqref="C1"/>
      <selection pane="bottomLeft" activeCell="A8" sqref="A8"/>
      <selection pane="bottomRight" activeCell="L64" sqref="L64"/>
    </sheetView>
  </sheetViews>
  <sheetFormatPr baseColWidth="10" defaultColWidth="6.42578125" defaultRowHeight="12.75" x14ac:dyDescent="0.2"/>
  <cols>
    <col min="1" max="1" width="6.42578125" style="2" customWidth="1"/>
    <col min="2" max="2" width="14" style="2" bestFit="1" customWidth="1"/>
    <col min="3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2" width="14.5703125" style="2" customWidth="1"/>
    <col min="13" max="13" width="14.42578125" style="2" customWidth="1"/>
    <col min="14" max="14" width="13.140625" style="2" customWidth="1"/>
    <col min="15" max="15" width="11.42578125" style="2" customWidth="1"/>
    <col min="16" max="16" width="6.42578125" style="2" customWidth="1"/>
    <col min="17" max="21" width="6.42578125" style="4" customWidth="1"/>
    <col min="22" max="16384" width="6.42578125" style="2"/>
  </cols>
  <sheetData>
    <row r="1" spans="1:21" ht="22.5" customHeight="1" x14ac:dyDescent="0.2">
      <c r="A1" s="78" t="s">
        <v>491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21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492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21" x14ac:dyDescent="0.2">
      <c r="A3" s="81"/>
      <c r="B3" s="81"/>
      <c r="C3" s="8" t="s">
        <v>46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1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43</v>
      </c>
      <c r="O4" s="17" t="s">
        <v>41</v>
      </c>
    </row>
    <row r="5" spans="1:21" s="34" customFormat="1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42</v>
      </c>
      <c r="N5" s="27"/>
      <c r="O5" s="27"/>
      <c r="Q5" s="4"/>
      <c r="R5" s="4"/>
      <c r="S5" s="4"/>
      <c r="T5" s="4"/>
      <c r="U5" s="4"/>
    </row>
    <row r="6" spans="1:21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Q6" s="4"/>
      <c r="R6" s="4"/>
      <c r="S6" s="4"/>
      <c r="T6" s="4"/>
      <c r="U6" s="4"/>
    </row>
    <row r="7" spans="1:21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  <c r="U7" s="4"/>
    </row>
    <row r="8" spans="1:21" s="34" customFormat="1" x14ac:dyDescent="0.2">
      <c r="A8" s="33">
        <v>101</v>
      </c>
      <c r="B8" s="34" t="s">
        <v>64</v>
      </c>
      <c r="C8" s="36">
        <v>207594</v>
      </c>
      <c r="D8" s="36">
        <v>30790</v>
      </c>
      <c r="E8" s="37">
        <f t="shared" ref="E8" si="1">(C8*1000)/D8</f>
        <v>6742.2539785644694</v>
      </c>
      <c r="F8" s="38">
        <f>IF(ISNUMBER(C8),E8/E$435,"")</f>
        <v>0.76901434708605398</v>
      </c>
      <c r="G8" s="39">
        <f>(E$435-E8)*0.6</f>
        <v>1215.0857340320274</v>
      </c>
      <c r="H8" s="39">
        <f>IF(E8&gt;=E$435*0.9,0,IF(E8&lt;0.9*E$435,(E$435*0.9-E8)*0.35))</f>
        <v>401.94112111705817</v>
      </c>
      <c r="I8" s="37">
        <f t="shared" ref="I8" si="2">G8+H8</f>
        <v>1617.0268551490856</v>
      </c>
      <c r="J8" s="40">
        <f>I$437</f>
        <v>-103.97855997769496</v>
      </c>
      <c r="K8" s="37">
        <f t="shared" ref="K8" si="3">I8+J8</f>
        <v>1513.0482951713907</v>
      </c>
      <c r="L8" s="37">
        <f t="shared" ref="L8" si="4">(I8*D8)</f>
        <v>49788256.870040342</v>
      </c>
      <c r="M8" s="37">
        <f t="shared" ref="M8" si="5">(K8*D8)</f>
        <v>46586757.008327119</v>
      </c>
      <c r="N8" s="41">
        <f>'jan-mar'!M8</f>
        <v>42721201.796023145</v>
      </c>
      <c r="O8" s="41">
        <f>M8-N8</f>
        <v>3865555.2123039737</v>
      </c>
      <c r="Q8" s="4"/>
      <c r="R8" s="4"/>
      <c r="S8" s="4"/>
      <c r="T8" s="4"/>
      <c r="U8" s="4"/>
    </row>
    <row r="9" spans="1:21" s="34" customFormat="1" x14ac:dyDescent="0.2">
      <c r="A9" s="33">
        <v>104</v>
      </c>
      <c r="B9" s="34" t="s">
        <v>65</v>
      </c>
      <c r="C9" s="36">
        <v>237966</v>
      </c>
      <c r="D9" s="36">
        <v>32407</v>
      </c>
      <c r="E9" s="37">
        <f t="shared" ref="E9:E72" si="6">(C9*1000)/D9</f>
        <v>7343.0431696855621</v>
      </c>
      <c r="F9" s="38">
        <f t="shared" ref="F9:F72" si="7">IF(ISNUMBER(C9),E9/E$435,"")</f>
        <v>0.83753972584147074</v>
      </c>
      <c r="G9" s="39">
        <f t="shared" ref="G9:G72" si="8">(E$435-E9)*0.6</f>
        <v>854.61221935937192</v>
      </c>
      <c r="H9" s="39">
        <f t="shared" ref="H9:H72" si="9">IF(E9&gt;=E$435*0.9,0,IF(E9&lt;0.9*E$435,(E$435*0.9-E9)*0.35))</f>
        <v>191.66490422467575</v>
      </c>
      <c r="I9" s="37">
        <f t="shared" ref="I9:I72" si="10">G9+H9</f>
        <v>1046.2771235840478</v>
      </c>
      <c r="J9" s="40">
        <f t="shared" ref="J9:J72" si="11">I$437</f>
        <v>-103.97855997769496</v>
      </c>
      <c r="K9" s="37">
        <f t="shared" ref="K9:K72" si="12">I9+J9</f>
        <v>942.29856360635279</v>
      </c>
      <c r="L9" s="37">
        <f t="shared" ref="L9:L72" si="13">(I9*D9)</f>
        <v>33906702.743988238</v>
      </c>
      <c r="M9" s="37">
        <f t="shared" ref="M9:M72" si="14">(K9*D9)</f>
        <v>30537069.550791074</v>
      </c>
      <c r="N9" s="41">
        <f>'jan-mar'!M9</f>
        <v>27700881.828636635</v>
      </c>
      <c r="O9" s="41">
        <f t="shared" ref="O9:O72" si="15">M9-N9</f>
        <v>2836187.7221544385</v>
      </c>
      <c r="Q9" s="4"/>
      <c r="R9" s="4"/>
      <c r="S9" s="4"/>
      <c r="T9" s="4"/>
      <c r="U9" s="4"/>
    </row>
    <row r="10" spans="1:21" s="34" customFormat="1" x14ac:dyDescent="0.2">
      <c r="A10" s="33">
        <v>105</v>
      </c>
      <c r="B10" s="34" t="s">
        <v>66</v>
      </c>
      <c r="C10" s="36">
        <v>392249</v>
      </c>
      <c r="D10" s="36">
        <v>55127</v>
      </c>
      <c r="E10" s="37">
        <f t="shared" si="6"/>
        <v>7115.3699639015367</v>
      </c>
      <c r="F10" s="38">
        <f t="shared" si="7"/>
        <v>0.81157156115179385</v>
      </c>
      <c r="G10" s="39">
        <f t="shared" si="8"/>
        <v>991.21614282978715</v>
      </c>
      <c r="H10" s="39">
        <f t="shared" si="9"/>
        <v>271.35052624908462</v>
      </c>
      <c r="I10" s="37">
        <f t="shared" si="10"/>
        <v>1262.5666690788717</v>
      </c>
      <c r="J10" s="40">
        <f t="shared" si="11"/>
        <v>-103.97855997769496</v>
      </c>
      <c r="K10" s="37">
        <f t="shared" si="12"/>
        <v>1158.5881091011768</v>
      </c>
      <c r="L10" s="37">
        <f t="shared" si="13"/>
        <v>69601512.76631096</v>
      </c>
      <c r="M10" s="37">
        <f t="shared" si="14"/>
        <v>63869486.690420575</v>
      </c>
      <c r="N10" s="41">
        <f>'jan-mar'!M10</f>
        <v>59733753.127943099</v>
      </c>
      <c r="O10" s="41">
        <f t="shared" si="15"/>
        <v>4135733.5624774769</v>
      </c>
      <c r="Q10" s="4"/>
      <c r="R10" s="4"/>
      <c r="S10" s="4"/>
      <c r="T10" s="4"/>
      <c r="U10" s="4"/>
    </row>
    <row r="11" spans="1:21" s="34" customFormat="1" x14ac:dyDescent="0.2">
      <c r="A11" s="33">
        <v>106</v>
      </c>
      <c r="B11" s="34" t="s">
        <v>67</v>
      </c>
      <c r="C11" s="36">
        <v>582573</v>
      </c>
      <c r="D11" s="36">
        <v>80121</v>
      </c>
      <c r="E11" s="37">
        <f t="shared" si="6"/>
        <v>7271.1648631444941</v>
      </c>
      <c r="F11" s="38">
        <f t="shared" si="7"/>
        <v>0.82934136233424205</v>
      </c>
      <c r="G11" s="39">
        <f t="shared" si="8"/>
        <v>897.73920328401266</v>
      </c>
      <c r="H11" s="39">
        <f t="shared" si="9"/>
        <v>216.82231151404957</v>
      </c>
      <c r="I11" s="37">
        <f t="shared" si="10"/>
        <v>1114.5615147980623</v>
      </c>
      <c r="J11" s="40">
        <f t="shared" si="11"/>
        <v>-103.97855997769496</v>
      </c>
      <c r="K11" s="37">
        <f t="shared" si="12"/>
        <v>1010.5829548203673</v>
      </c>
      <c r="L11" s="37">
        <f t="shared" si="13"/>
        <v>89299783.127135545</v>
      </c>
      <c r="M11" s="37">
        <f t="shared" si="14"/>
        <v>80968916.923162639</v>
      </c>
      <c r="N11" s="41">
        <f>'jan-mar'!M11</f>
        <v>71318275.846026972</v>
      </c>
      <c r="O11" s="41">
        <f t="shared" si="15"/>
        <v>9650641.0771356672</v>
      </c>
      <c r="Q11" s="4"/>
      <c r="R11" s="4"/>
      <c r="S11" s="4"/>
      <c r="T11" s="4"/>
      <c r="U11" s="4"/>
    </row>
    <row r="12" spans="1:21" s="34" customFormat="1" x14ac:dyDescent="0.2">
      <c r="A12" s="33">
        <v>111</v>
      </c>
      <c r="B12" s="34" t="s">
        <v>68</v>
      </c>
      <c r="C12" s="36">
        <v>38936</v>
      </c>
      <c r="D12" s="36">
        <v>4517</v>
      </c>
      <c r="E12" s="37">
        <f t="shared" si="6"/>
        <v>8619.8804516271866</v>
      </c>
      <c r="F12" s="38">
        <f t="shared" si="7"/>
        <v>0.98317443373429525</v>
      </c>
      <c r="G12" s="39">
        <f t="shared" si="8"/>
        <v>88.509850194397217</v>
      </c>
      <c r="H12" s="39">
        <f t="shared" si="9"/>
        <v>0</v>
      </c>
      <c r="I12" s="37">
        <f t="shared" si="10"/>
        <v>88.509850194397217</v>
      </c>
      <c r="J12" s="40">
        <f t="shared" si="11"/>
        <v>-103.97855997769496</v>
      </c>
      <c r="K12" s="37">
        <f t="shared" si="12"/>
        <v>-15.46870978329774</v>
      </c>
      <c r="L12" s="37">
        <f t="shared" si="13"/>
        <v>399798.99332809221</v>
      </c>
      <c r="M12" s="37">
        <f t="shared" si="14"/>
        <v>-69872.162091155886</v>
      </c>
      <c r="N12" s="41">
        <f>'jan-mar'!M12</f>
        <v>92527.596817414378</v>
      </c>
      <c r="O12" s="41">
        <f t="shared" si="15"/>
        <v>-162399.75890857028</v>
      </c>
      <c r="Q12" s="4"/>
      <c r="R12" s="4"/>
      <c r="S12" s="4"/>
      <c r="T12" s="4"/>
      <c r="U12" s="4"/>
    </row>
    <row r="13" spans="1:21" s="34" customFormat="1" x14ac:dyDescent="0.2">
      <c r="A13" s="33">
        <v>118</v>
      </c>
      <c r="B13" s="34" t="s">
        <v>69</v>
      </c>
      <c r="C13" s="36">
        <v>10013</v>
      </c>
      <c r="D13" s="36">
        <v>1398</v>
      </c>
      <c r="E13" s="37">
        <f t="shared" si="6"/>
        <v>7162.3748211731045</v>
      </c>
      <c r="F13" s="38">
        <f t="shared" si="7"/>
        <v>0.81693288538245779</v>
      </c>
      <c r="G13" s="39">
        <f t="shared" si="8"/>
        <v>963.0132284668465</v>
      </c>
      <c r="H13" s="39">
        <f t="shared" si="9"/>
        <v>254.89882620403594</v>
      </c>
      <c r="I13" s="37">
        <f t="shared" si="10"/>
        <v>1217.9120546708825</v>
      </c>
      <c r="J13" s="40">
        <f t="shared" si="11"/>
        <v>-103.97855997769496</v>
      </c>
      <c r="K13" s="37">
        <f t="shared" si="12"/>
        <v>1113.9334946931876</v>
      </c>
      <c r="L13" s="37">
        <f t="shared" si="13"/>
        <v>1702641.0524298938</v>
      </c>
      <c r="M13" s="37">
        <f t="shared" si="14"/>
        <v>1557279.0255810763</v>
      </c>
      <c r="N13" s="41">
        <f>'jan-mar'!M13</f>
        <v>1436122.9038921841</v>
      </c>
      <c r="O13" s="41">
        <f t="shared" si="15"/>
        <v>121156.12168889213</v>
      </c>
      <c r="Q13" s="4"/>
      <c r="R13" s="4"/>
      <c r="S13" s="4"/>
      <c r="T13" s="4"/>
      <c r="U13" s="4"/>
    </row>
    <row r="14" spans="1:21" s="34" customFormat="1" x14ac:dyDescent="0.2">
      <c r="A14" s="33">
        <v>119</v>
      </c>
      <c r="B14" s="34" t="s">
        <v>70</v>
      </c>
      <c r="C14" s="36">
        <v>24368</v>
      </c>
      <c r="D14" s="36">
        <v>3597</v>
      </c>
      <c r="E14" s="37">
        <f t="shared" si="6"/>
        <v>6774.5343341673615</v>
      </c>
      <c r="F14" s="38">
        <f t="shared" si="7"/>
        <v>0.77269621025326585</v>
      </c>
      <c r="G14" s="39">
        <f t="shared" si="8"/>
        <v>1195.7175206702923</v>
      </c>
      <c r="H14" s="39">
        <f t="shared" si="9"/>
        <v>390.64299665604597</v>
      </c>
      <c r="I14" s="37">
        <f t="shared" si="10"/>
        <v>1586.3605173263381</v>
      </c>
      <c r="J14" s="40">
        <f t="shared" si="11"/>
        <v>-103.97855997769496</v>
      </c>
      <c r="K14" s="37">
        <f t="shared" si="12"/>
        <v>1482.3819573486433</v>
      </c>
      <c r="L14" s="37">
        <f t="shared" si="13"/>
        <v>5706138.7808228387</v>
      </c>
      <c r="M14" s="37">
        <f t="shared" si="14"/>
        <v>5332127.9005830698</v>
      </c>
      <c r="N14" s="41">
        <f>'jan-mar'!M14</f>
        <v>4939125.9909157287</v>
      </c>
      <c r="O14" s="41">
        <f t="shared" si="15"/>
        <v>393001.90966734104</v>
      </c>
      <c r="Q14" s="4"/>
      <c r="R14" s="4"/>
      <c r="S14" s="4"/>
      <c r="T14" s="4"/>
      <c r="U14" s="4"/>
    </row>
    <row r="15" spans="1:21" s="34" customFormat="1" x14ac:dyDescent="0.2">
      <c r="A15" s="33">
        <v>121</v>
      </c>
      <c r="B15" s="34" t="s">
        <v>71</v>
      </c>
      <c r="C15" s="36">
        <v>5531</v>
      </c>
      <c r="D15" s="36">
        <v>685</v>
      </c>
      <c r="E15" s="37">
        <f t="shared" si="6"/>
        <v>8074.4525547445255</v>
      </c>
      <c r="F15" s="38">
        <f t="shared" si="7"/>
        <v>0.92096350555845619</v>
      </c>
      <c r="G15" s="39">
        <f t="shared" si="8"/>
        <v>415.76658832399386</v>
      </c>
      <c r="H15" s="39">
        <f t="shared" si="9"/>
        <v>0</v>
      </c>
      <c r="I15" s="37">
        <f t="shared" si="10"/>
        <v>415.76658832399386</v>
      </c>
      <c r="J15" s="40">
        <f t="shared" si="11"/>
        <v>-103.97855997769496</v>
      </c>
      <c r="K15" s="37">
        <f t="shared" si="12"/>
        <v>311.78802834629892</v>
      </c>
      <c r="L15" s="37">
        <f t="shared" si="13"/>
        <v>284800.11300193577</v>
      </c>
      <c r="M15" s="37">
        <f t="shared" si="14"/>
        <v>213574.79941721476</v>
      </c>
      <c r="N15" s="41">
        <f>'jan-mar'!M15</f>
        <v>143520.56759352001</v>
      </c>
      <c r="O15" s="41">
        <f t="shared" si="15"/>
        <v>70054.231823694747</v>
      </c>
      <c r="Q15" s="4"/>
      <c r="R15" s="4"/>
      <c r="S15" s="4"/>
      <c r="T15" s="4"/>
      <c r="U15" s="4"/>
    </row>
    <row r="16" spans="1:21" s="34" customFormat="1" x14ac:dyDescent="0.2">
      <c r="A16" s="33">
        <v>122</v>
      </c>
      <c r="B16" s="34" t="s">
        <v>72</v>
      </c>
      <c r="C16" s="36">
        <v>37962</v>
      </c>
      <c r="D16" s="36">
        <v>5367</v>
      </c>
      <c r="E16" s="37">
        <f t="shared" si="6"/>
        <v>7073.2252655114589</v>
      </c>
      <c r="F16" s="38">
        <f t="shared" si="7"/>
        <v>0.80676458149504637</v>
      </c>
      <c r="G16" s="39">
        <f t="shared" si="8"/>
        <v>1016.5029618638338</v>
      </c>
      <c r="H16" s="39">
        <f t="shared" si="9"/>
        <v>286.10117068561186</v>
      </c>
      <c r="I16" s="37">
        <f t="shared" si="10"/>
        <v>1302.6041325494457</v>
      </c>
      <c r="J16" s="40">
        <f t="shared" si="11"/>
        <v>-103.97855997769496</v>
      </c>
      <c r="K16" s="37">
        <f t="shared" si="12"/>
        <v>1198.6255725717508</v>
      </c>
      <c r="L16" s="37">
        <f t="shared" si="13"/>
        <v>6991076.3793928754</v>
      </c>
      <c r="M16" s="37">
        <f t="shared" si="14"/>
        <v>6433023.4479925865</v>
      </c>
      <c r="N16" s="41">
        <f>'jan-mar'!M16</f>
        <v>6188946.6203071214</v>
      </c>
      <c r="O16" s="41">
        <f t="shared" si="15"/>
        <v>244076.8276854651</v>
      </c>
      <c r="Q16" s="4"/>
      <c r="R16" s="4"/>
      <c r="S16" s="4"/>
      <c r="T16" s="4"/>
      <c r="U16" s="4"/>
    </row>
    <row r="17" spans="1:21" s="34" customFormat="1" x14ac:dyDescent="0.2">
      <c r="A17" s="33">
        <v>123</v>
      </c>
      <c r="B17" s="34" t="s">
        <v>73</v>
      </c>
      <c r="C17" s="36">
        <v>47352</v>
      </c>
      <c r="D17" s="36">
        <v>5765</v>
      </c>
      <c r="E17" s="37">
        <f t="shared" si="6"/>
        <v>8213.7033824804857</v>
      </c>
      <c r="F17" s="38">
        <f t="shared" si="7"/>
        <v>0.93684630746906628</v>
      </c>
      <c r="G17" s="39">
        <f t="shared" si="8"/>
        <v>332.21609168241775</v>
      </c>
      <c r="H17" s="39">
        <f t="shared" si="9"/>
        <v>0</v>
      </c>
      <c r="I17" s="37">
        <f t="shared" si="10"/>
        <v>332.21609168241775</v>
      </c>
      <c r="J17" s="40">
        <f t="shared" si="11"/>
        <v>-103.97855997769496</v>
      </c>
      <c r="K17" s="37">
        <f t="shared" si="12"/>
        <v>228.23753170472281</v>
      </c>
      <c r="L17" s="37">
        <f t="shared" si="13"/>
        <v>1915225.7685491384</v>
      </c>
      <c r="M17" s="37">
        <f t="shared" si="14"/>
        <v>1315789.370277727</v>
      </c>
      <c r="N17" s="41">
        <f>'jan-mar'!M17</f>
        <v>2456425.1008143383</v>
      </c>
      <c r="O17" s="41">
        <f t="shared" si="15"/>
        <v>-1140635.7305366113</v>
      </c>
      <c r="Q17" s="4"/>
      <c r="R17" s="4"/>
      <c r="S17" s="4"/>
      <c r="T17" s="4"/>
      <c r="U17" s="4"/>
    </row>
    <row r="18" spans="1:21" s="34" customFormat="1" x14ac:dyDescent="0.2">
      <c r="A18" s="33">
        <v>124</v>
      </c>
      <c r="B18" s="34" t="s">
        <v>74</v>
      </c>
      <c r="C18" s="36">
        <v>148161</v>
      </c>
      <c r="D18" s="36">
        <v>15720</v>
      </c>
      <c r="E18" s="37">
        <f t="shared" si="6"/>
        <v>9425</v>
      </c>
      <c r="F18" s="38">
        <f t="shared" si="7"/>
        <v>1.075005516601625</v>
      </c>
      <c r="G18" s="39">
        <f t="shared" si="8"/>
        <v>-394.56187882929078</v>
      </c>
      <c r="H18" s="39">
        <f t="shared" si="9"/>
        <v>0</v>
      </c>
      <c r="I18" s="37">
        <f t="shared" si="10"/>
        <v>-394.56187882929078</v>
      </c>
      <c r="J18" s="40">
        <f t="shared" si="11"/>
        <v>-103.97855997769496</v>
      </c>
      <c r="K18" s="37">
        <f t="shared" si="12"/>
        <v>-498.54043880698572</v>
      </c>
      <c r="L18" s="37">
        <f t="shared" si="13"/>
        <v>-6202512.7351964507</v>
      </c>
      <c r="M18" s="37">
        <f t="shared" si="14"/>
        <v>-7837055.6980458153</v>
      </c>
      <c r="N18" s="41">
        <f>'jan-mar'!M18</f>
        <v>9057360.3356116861</v>
      </c>
      <c r="O18" s="41">
        <f t="shared" si="15"/>
        <v>-16894416.033657502</v>
      </c>
      <c r="Q18" s="4"/>
      <c r="R18" s="4"/>
      <c r="S18" s="4"/>
      <c r="T18" s="4"/>
      <c r="U18" s="4"/>
    </row>
    <row r="19" spans="1:21" s="34" customFormat="1" x14ac:dyDescent="0.2">
      <c r="A19" s="33">
        <v>125</v>
      </c>
      <c r="B19" s="34" t="s">
        <v>75</v>
      </c>
      <c r="C19" s="36">
        <v>77778</v>
      </c>
      <c r="D19" s="36">
        <v>11406</v>
      </c>
      <c r="E19" s="37">
        <f t="shared" si="6"/>
        <v>6819.0426091530771</v>
      </c>
      <c r="F19" s="38">
        <f t="shared" si="7"/>
        <v>0.77777277695290148</v>
      </c>
      <c r="G19" s="39">
        <f t="shared" si="8"/>
        <v>1169.0125556788628</v>
      </c>
      <c r="H19" s="39">
        <f t="shared" si="9"/>
        <v>375.06510041104548</v>
      </c>
      <c r="I19" s="37">
        <f t="shared" si="10"/>
        <v>1544.0776560899083</v>
      </c>
      <c r="J19" s="40">
        <f t="shared" si="11"/>
        <v>-103.97855997769496</v>
      </c>
      <c r="K19" s="37">
        <f t="shared" si="12"/>
        <v>1440.0990961122134</v>
      </c>
      <c r="L19" s="37">
        <f t="shared" si="13"/>
        <v>17611749.745361492</v>
      </c>
      <c r="M19" s="37">
        <f t="shared" si="14"/>
        <v>16425770.290255906</v>
      </c>
      <c r="N19" s="41">
        <f>'jan-mar'!M19</f>
        <v>14668434.293128932</v>
      </c>
      <c r="O19" s="41">
        <f t="shared" si="15"/>
        <v>1757335.9971269742</v>
      </c>
      <c r="Q19" s="4"/>
      <c r="R19" s="4"/>
      <c r="S19" s="4"/>
      <c r="T19" s="4"/>
      <c r="U19" s="4"/>
    </row>
    <row r="20" spans="1:21" s="34" customFormat="1" x14ac:dyDescent="0.2">
      <c r="A20" s="33">
        <v>127</v>
      </c>
      <c r="B20" s="34" t="s">
        <v>76</v>
      </c>
      <c r="C20" s="36">
        <v>27320</v>
      </c>
      <c r="D20" s="36">
        <v>3783</v>
      </c>
      <c r="E20" s="37">
        <f t="shared" si="6"/>
        <v>7221.7816547713455</v>
      </c>
      <c r="F20" s="38">
        <f t="shared" si="7"/>
        <v>0.82370876589619191</v>
      </c>
      <c r="G20" s="39">
        <f t="shared" si="8"/>
        <v>927.36912830790186</v>
      </c>
      <c r="H20" s="39">
        <f t="shared" si="9"/>
        <v>234.10643444465157</v>
      </c>
      <c r="I20" s="37">
        <f t="shared" si="10"/>
        <v>1161.4755627525535</v>
      </c>
      <c r="J20" s="40">
        <f t="shared" si="11"/>
        <v>-103.97855997769496</v>
      </c>
      <c r="K20" s="37">
        <f t="shared" si="12"/>
        <v>1057.4970027748586</v>
      </c>
      <c r="L20" s="37">
        <f t="shared" si="13"/>
        <v>4393862.0538929095</v>
      </c>
      <c r="M20" s="37">
        <f t="shared" si="14"/>
        <v>4000511.1614972902</v>
      </c>
      <c r="N20" s="41">
        <f>'jan-mar'!M20</f>
        <v>4309699.8536653323</v>
      </c>
      <c r="O20" s="41">
        <f t="shared" si="15"/>
        <v>-309188.69216804206</v>
      </c>
      <c r="Q20" s="4"/>
      <c r="R20" s="4"/>
      <c r="S20" s="4"/>
      <c r="T20" s="4"/>
      <c r="U20" s="4"/>
    </row>
    <row r="21" spans="1:21" s="34" customFormat="1" x14ac:dyDescent="0.2">
      <c r="A21" s="33">
        <v>128</v>
      </c>
      <c r="B21" s="34" t="s">
        <v>77</v>
      </c>
      <c r="C21" s="36">
        <v>55247</v>
      </c>
      <c r="D21" s="36">
        <v>8173</v>
      </c>
      <c r="E21" s="37">
        <f t="shared" si="6"/>
        <v>6759.6965618499935</v>
      </c>
      <c r="F21" s="38">
        <f t="shared" si="7"/>
        <v>0.77100382965960534</v>
      </c>
      <c r="G21" s="39">
        <f t="shared" si="8"/>
        <v>1204.620184060713</v>
      </c>
      <c r="H21" s="39">
        <f t="shared" si="9"/>
        <v>395.83621696712476</v>
      </c>
      <c r="I21" s="37">
        <f t="shared" si="10"/>
        <v>1600.4564010278377</v>
      </c>
      <c r="J21" s="40">
        <f t="shared" si="11"/>
        <v>-103.97855997769496</v>
      </c>
      <c r="K21" s="37">
        <f t="shared" si="12"/>
        <v>1496.4778410501428</v>
      </c>
      <c r="L21" s="37">
        <f t="shared" si="13"/>
        <v>13080530.165600518</v>
      </c>
      <c r="M21" s="37">
        <f t="shared" si="14"/>
        <v>12230713.394902818</v>
      </c>
      <c r="N21" s="41">
        <f>'jan-mar'!M21</f>
        <v>11300538.87232534</v>
      </c>
      <c r="O21" s="41">
        <f t="shared" si="15"/>
        <v>930174.52257747762</v>
      </c>
      <c r="Q21" s="4"/>
      <c r="R21" s="4"/>
      <c r="S21" s="4"/>
      <c r="T21" s="4"/>
      <c r="U21" s="4"/>
    </row>
    <row r="22" spans="1:21" s="34" customFormat="1" x14ac:dyDescent="0.2">
      <c r="A22" s="33">
        <v>135</v>
      </c>
      <c r="B22" s="34" t="s">
        <v>78</v>
      </c>
      <c r="C22" s="36">
        <v>55584</v>
      </c>
      <c r="D22" s="36">
        <v>7398</v>
      </c>
      <c r="E22" s="37">
        <f t="shared" si="6"/>
        <v>7513.3819951338201</v>
      </c>
      <c r="F22" s="38">
        <f t="shared" si="7"/>
        <v>0.85696839184129237</v>
      </c>
      <c r="G22" s="39">
        <f t="shared" si="8"/>
        <v>752.40892409041714</v>
      </c>
      <c r="H22" s="39">
        <f t="shared" si="9"/>
        <v>132.04631531778548</v>
      </c>
      <c r="I22" s="37">
        <f t="shared" si="10"/>
        <v>884.4552394082026</v>
      </c>
      <c r="J22" s="40">
        <f t="shared" si="11"/>
        <v>-103.97855997769496</v>
      </c>
      <c r="K22" s="37">
        <f t="shared" si="12"/>
        <v>780.4766794305076</v>
      </c>
      <c r="L22" s="37">
        <f t="shared" si="13"/>
        <v>6543199.8611418828</v>
      </c>
      <c r="M22" s="37">
        <f t="shared" si="14"/>
        <v>5773966.4744268954</v>
      </c>
      <c r="N22" s="41">
        <f>'jan-mar'!M22</f>
        <v>5462289.4442019882</v>
      </c>
      <c r="O22" s="41">
        <f t="shared" si="15"/>
        <v>311677.03022490721</v>
      </c>
      <c r="Q22" s="4"/>
      <c r="R22" s="4"/>
      <c r="S22" s="4"/>
      <c r="T22" s="4"/>
      <c r="U22" s="4"/>
    </row>
    <row r="23" spans="1:21" s="34" customFormat="1" x14ac:dyDescent="0.2">
      <c r="A23" s="33">
        <v>136</v>
      </c>
      <c r="B23" s="34" t="s">
        <v>79</v>
      </c>
      <c r="C23" s="36">
        <v>121896</v>
      </c>
      <c r="D23" s="36">
        <v>15747</v>
      </c>
      <c r="E23" s="37">
        <f t="shared" si="6"/>
        <v>7740.9030291484096</v>
      </c>
      <c r="F23" s="38">
        <f t="shared" si="7"/>
        <v>0.88291919998013479</v>
      </c>
      <c r="G23" s="39">
        <f t="shared" si="8"/>
        <v>615.89630368166343</v>
      </c>
      <c r="H23" s="39">
        <f t="shared" si="9"/>
        <v>52.413953412679163</v>
      </c>
      <c r="I23" s="37">
        <f t="shared" si="10"/>
        <v>668.31025709434255</v>
      </c>
      <c r="J23" s="40">
        <f t="shared" si="11"/>
        <v>-103.97855997769496</v>
      </c>
      <c r="K23" s="37">
        <f t="shared" si="12"/>
        <v>564.33169711664755</v>
      </c>
      <c r="L23" s="37">
        <f t="shared" si="13"/>
        <v>10523881.618464611</v>
      </c>
      <c r="M23" s="37">
        <f t="shared" si="14"/>
        <v>8886531.2344958484</v>
      </c>
      <c r="N23" s="41">
        <f>'jan-mar'!M23</f>
        <v>8262455.7350430721</v>
      </c>
      <c r="O23" s="41">
        <f t="shared" si="15"/>
        <v>624075.49945277628</v>
      </c>
      <c r="Q23" s="4"/>
      <c r="R23" s="4"/>
      <c r="S23" s="4"/>
      <c r="T23" s="4"/>
      <c r="U23" s="4"/>
    </row>
    <row r="24" spans="1:21" s="34" customFormat="1" x14ac:dyDescent="0.2">
      <c r="A24" s="33">
        <v>137</v>
      </c>
      <c r="B24" s="34" t="s">
        <v>80</v>
      </c>
      <c r="C24" s="36">
        <v>39600</v>
      </c>
      <c r="D24" s="36">
        <v>5335</v>
      </c>
      <c r="E24" s="37">
        <f t="shared" si="6"/>
        <v>7422.6804123711336</v>
      </c>
      <c r="F24" s="38">
        <f t="shared" si="7"/>
        <v>0.8466230653867155</v>
      </c>
      <c r="G24" s="39">
        <f t="shared" si="8"/>
        <v>806.82987374802906</v>
      </c>
      <c r="H24" s="39">
        <f t="shared" si="9"/>
        <v>163.79186928472575</v>
      </c>
      <c r="I24" s="37">
        <f t="shared" si="10"/>
        <v>970.62174303275481</v>
      </c>
      <c r="J24" s="40">
        <f t="shared" si="11"/>
        <v>-103.97855997769496</v>
      </c>
      <c r="K24" s="37">
        <f t="shared" si="12"/>
        <v>866.64318305505981</v>
      </c>
      <c r="L24" s="37">
        <f t="shared" si="13"/>
        <v>5178266.9990797471</v>
      </c>
      <c r="M24" s="37">
        <f t="shared" si="14"/>
        <v>4623541.3815987436</v>
      </c>
      <c r="N24" s="41">
        <f>'jan-mar'!M24</f>
        <v>4094327.998758798</v>
      </c>
      <c r="O24" s="41">
        <f t="shared" si="15"/>
        <v>529213.38283994561</v>
      </c>
      <c r="Q24" s="4"/>
      <c r="R24" s="4"/>
      <c r="S24" s="4"/>
      <c r="T24" s="4"/>
      <c r="U24" s="4"/>
    </row>
    <row r="25" spans="1:21" s="34" customFormat="1" x14ac:dyDescent="0.2">
      <c r="A25" s="33">
        <v>138</v>
      </c>
      <c r="B25" s="34" t="s">
        <v>81</v>
      </c>
      <c r="C25" s="36">
        <v>40933</v>
      </c>
      <c r="D25" s="36">
        <v>5557</v>
      </c>
      <c r="E25" s="37">
        <f t="shared" si="6"/>
        <v>7366.0248335432789</v>
      </c>
      <c r="F25" s="38">
        <f t="shared" si="7"/>
        <v>0.84016099007783462</v>
      </c>
      <c r="G25" s="39">
        <f t="shared" si="8"/>
        <v>840.8232210447419</v>
      </c>
      <c r="H25" s="39">
        <f t="shared" si="9"/>
        <v>183.62132187447492</v>
      </c>
      <c r="I25" s="37">
        <f t="shared" si="10"/>
        <v>1024.4445429192169</v>
      </c>
      <c r="J25" s="40">
        <f t="shared" si="11"/>
        <v>-103.97855997769496</v>
      </c>
      <c r="K25" s="37">
        <f t="shared" si="12"/>
        <v>920.46598294152193</v>
      </c>
      <c r="L25" s="37">
        <f t="shared" si="13"/>
        <v>5692838.3250020882</v>
      </c>
      <c r="M25" s="37">
        <f t="shared" si="14"/>
        <v>5115029.4672060376</v>
      </c>
      <c r="N25" s="41">
        <f>'jan-mar'!M25</f>
        <v>4412379.0607502619</v>
      </c>
      <c r="O25" s="41">
        <f t="shared" si="15"/>
        <v>702650.40645577572</v>
      </c>
      <c r="Q25" s="4"/>
      <c r="R25" s="4"/>
      <c r="S25" s="4"/>
      <c r="T25" s="4"/>
      <c r="U25" s="4"/>
    </row>
    <row r="26" spans="1:21" s="34" customFormat="1" x14ac:dyDescent="0.2">
      <c r="A26" s="33">
        <v>211</v>
      </c>
      <c r="B26" s="34" t="s">
        <v>82</v>
      </c>
      <c r="C26" s="36">
        <v>147470</v>
      </c>
      <c r="D26" s="36">
        <v>17188</v>
      </c>
      <c r="E26" s="37">
        <f t="shared" si="6"/>
        <v>8579.8231324179669</v>
      </c>
      <c r="F26" s="38">
        <f t="shared" si="7"/>
        <v>0.97860553833586728</v>
      </c>
      <c r="G26" s="39">
        <f t="shared" si="8"/>
        <v>112.54424171992905</v>
      </c>
      <c r="H26" s="39">
        <f t="shared" si="9"/>
        <v>0</v>
      </c>
      <c r="I26" s="37">
        <f t="shared" si="10"/>
        <v>112.54424171992905</v>
      </c>
      <c r="J26" s="40">
        <f t="shared" si="11"/>
        <v>-103.97855997769496</v>
      </c>
      <c r="K26" s="37">
        <f t="shared" si="12"/>
        <v>8.5656817422340907</v>
      </c>
      <c r="L26" s="37">
        <f t="shared" si="13"/>
        <v>1934410.4266821404</v>
      </c>
      <c r="M26" s="37">
        <f t="shared" si="14"/>
        <v>147226.93778551955</v>
      </c>
      <c r="N26" s="41">
        <f>'jan-mar'!M26</f>
        <v>-791482.45868990361</v>
      </c>
      <c r="O26" s="41">
        <f t="shared" si="15"/>
        <v>938709.39647542313</v>
      </c>
      <c r="Q26" s="4"/>
      <c r="R26" s="4"/>
      <c r="S26" s="4"/>
      <c r="T26" s="4"/>
      <c r="U26" s="4"/>
    </row>
    <row r="27" spans="1:21" s="34" customFormat="1" x14ac:dyDescent="0.2">
      <c r="A27" s="33">
        <v>213</v>
      </c>
      <c r="B27" s="34" t="s">
        <v>83</v>
      </c>
      <c r="C27" s="36">
        <v>275992</v>
      </c>
      <c r="D27" s="36">
        <v>30698</v>
      </c>
      <c r="E27" s="37">
        <f t="shared" si="6"/>
        <v>8990.5531304971009</v>
      </c>
      <c r="F27" s="38">
        <f t="shared" si="7"/>
        <v>1.0254529668524555</v>
      </c>
      <c r="G27" s="39">
        <f t="shared" si="8"/>
        <v>-133.89375712755137</v>
      </c>
      <c r="H27" s="39">
        <f t="shared" si="9"/>
        <v>0</v>
      </c>
      <c r="I27" s="37">
        <f t="shared" si="10"/>
        <v>-133.89375712755137</v>
      </c>
      <c r="J27" s="40">
        <f t="shared" si="11"/>
        <v>-103.97855997769496</v>
      </c>
      <c r="K27" s="37">
        <f t="shared" si="12"/>
        <v>-237.87231710524634</v>
      </c>
      <c r="L27" s="37">
        <f t="shared" si="13"/>
        <v>-4110270.5563015719</v>
      </c>
      <c r="M27" s="37">
        <f t="shared" si="14"/>
        <v>-7302204.3904968519</v>
      </c>
      <c r="N27" s="41">
        <f>'jan-mar'!M27</f>
        <v>-9320408.1985607706</v>
      </c>
      <c r="O27" s="41">
        <f t="shared" si="15"/>
        <v>2018203.8080639187</v>
      </c>
      <c r="Q27" s="4"/>
      <c r="R27" s="4"/>
      <c r="S27" s="4"/>
      <c r="T27" s="4"/>
      <c r="U27" s="4"/>
    </row>
    <row r="28" spans="1:21" s="34" customFormat="1" x14ac:dyDescent="0.2">
      <c r="A28" s="33">
        <v>214</v>
      </c>
      <c r="B28" s="34" t="s">
        <v>84</v>
      </c>
      <c r="C28" s="36">
        <v>159732</v>
      </c>
      <c r="D28" s="36">
        <v>19288</v>
      </c>
      <c r="E28" s="37">
        <f t="shared" si="6"/>
        <v>8281.4184985483207</v>
      </c>
      <c r="F28" s="38">
        <f t="shared" si="7"/>
        <v>0.94456982188076299</v>
      </c>
      <c r="G28" s="39">
        <f t="shared" si="8"/>
        <v>291.58702204171675</v>
      </c>
      <c r="H28" s="39">
        <f t="shared" si="9"/>
        <v>0</v>
      </c>
      <c r="I28" s="37">
        <f t="shared" si="10"/>
        <v>291.58702204171675</v>
      </c>
      <c r="J28" s="40">
        <f t="shared" si="11"/>
        <v>-103.97855997769496</v>
      </c>
      <c r="K28" s="37">
        <f t="shared" si="12"/>
        <v>187.60846206402181</v>
      </c>
      <c r="L28" s="37">
        <f t="shared" si="13"/>
        <v>5624130.4811406331</v>
      </c>
      <c r="M28" s="37">
        <f t="shared" si="14"/>
        <v>3618592.0162908528</v>
      </c>
      <c r="N28" s="41">
        <f>'jan-mar'!M28</f>
        <v>2177095.9237135984</v>
      </c>
      <c r="O28" s="41">
        <f t="shared" si="15"/>
        <v>1441496.0925772544</v>
      </c>
      <c r="Q28" s="4"/>
      <c r="R28" s="4"/>
      <c r="S28" s="4"/>
      <c r="T28" s="4"/>
      <c r="U28" s="4"/>
    </row>
    <row r="29" spans="1:21" s="34" customFormat="1" x14ac:dyDescent="0.2">
      <c r="A29" s="33">
        <v>215</v>
      </c>
      <c r="B29" s="34" t="s">
        <v>85</v>
      </c>
      <c r="C29" s="36">
        <v>156107</v>
      </c>
      <c r="D29" s="36">
        <v>15743</v>
      </c>
      <c r="E29" s="37">
        <f t="shared" si="6"/>
        <v>9915.9626500666964</v>
      </c>
      <c r="F29" s="38">
        <f t="shared" si="7"/>
        <v>1.1310041964177577</v>
      </c>
      <c r="G29" s="39">
        <f t="shared" si="8"/>
        <v>-689.13946886930864</v>
      </c>
      <c r="H29" s="39">
        <f t="shared" si="9"/>
        <v>0</v>
      </c>
      <c r="I29" s="37">
        <f t="shared" si="10"/>
        <v>-689.13946886930864</v>
      </c>
      <c r="J29" s="40">
        <f t="shared" si="11"/>
        <v>-103.97855997769496</v>
      </c>
      <c r="K29" s="37">
        <f t="shared" si="12"/>
        <v>-793.11802884700364</v>
      </c>
      <c r="L29" s="37">
        <f t="shared" si="13"/>
        <v>-10849122.658409527</v>
      </c>
      <c r="M29" s="37">
        <f t="shared" si="14"/>
        <v>-12486057.128138378</v>
      </c>
      <c r="N29" s="41">
        <f>'jan-mar'!M29</f>
        <v>-13009751.393248484</v>
      </c>
      <c r="O29" s="41">
        <f t="shared" si="15"/>
        <v>523694.26511010528</v>
      </c>
      <c r="Q29" s="4"/>
      <c r="R29" s="4"/>
      <c r="S29" s="4"/>
      <c r="T29" s="4"/>
      <c r="U29" s="4"/>
    </row>
    <row r="30" spans="1:21" s="34" customFormat="1" x14ac:dyDescent="0.2">
      <c r="A30" s="33">
        <v>216</v>
      </c>
      <c r="B30" s="34" t="s">
        <v>86</v>
      </c>
      <c r="C30" s="36">
        <v>171786</v>
      </c>
      <c r="D30" s="36">
        <v>18869</v>
      </c>
      <c r="E30" s="37">
        <f t="shared" si="6"/>
        <v>9104.139064073348</v>
      </c>
      <c r="F30" s="38">
        <f t="shared" si="7"/>
        <v>1.0384084581206583</v>
      </c>
      <c r="G30" s="39">
        <f t="shared" si="8"/>
        <v>-202.04531727329959</v>
      </c>
      <c r="H30" s="39">
        <f t="shared" si="9"/>
        <v>0</v>
      </c>
      <c r="I30" s="37">
        <f t="shared" si="10"/>
        <v>-202.04531727329959</v>
      </c>
      <c r="J30" s="40">
        <f t="shared" si="11"/>
        <v>-103.97855997769496</v>
      </c>
      <c r="K30" s="37">
        <f t="shared" si="12"/>
        <v>-306.02387725099453</v>
      </c>
      <c r="L30" s="37">
        <f t="shared" si="13"/>
        <v>-3812393.0916298898</v>
      </c>
      <c r="M30" s="37">
        <f t="shared" si="14"/>
        <v>-5774364.5398490159</v>
      </c>
      <c r="N30" s="41">
        <f>'jan-mar'!M30</f>
        <v>-5846432.7154421536</v>
      </c>
      <c r="O30" s="41">
        <f t="shared" si="15"/>
        <v>72068.175593137741</v>
      </c>
      <c r="Q30" s="4"/>
      <c r="R30" s="4"/>
      <c r="S30" s="4"/>
      <c r="T30" s="4"/>
      <c r="U30" s="4"/>
    </row>
    <row r="31" spans="1:21" s="34" customFormat="1" x14ac:dyDescent="0.2">
      <c r="A31" s="33">
        <v>217</v>
      </c>
      <c r="B31" s="34" t="s">
        <v>87</v>
      </c>
      <c r="C31" s="36">
        <v>289325</v>
      </c>
      <c r="D31" s="36">
        <v>26988</v>
      </c>
      <c r="E31" s="37">
        <f t="shared" si="6"/>
        <v>10720.505409811769</v>
      </c>
      <c r="F31" s="38">
        <f t="shared" si="7"/>
        <v>1.2227694913851688</v>
      </c>
      <c r="G31" s="39">
        <f t="shared" si="8"/>
        <v>-1171.8651247163521</v>
      </c>
      <c r="H31" s="39">
        <f t="shared" si="9"/>
        <v>0</v>
      </c>
      <c r="I31" s="37">
        <f t="shared" si="10"/>
        <v>-1171.8651247163521</v>
      </c>
      <c r="J31" s="40">
        <f t="shared" si="11"/>
        <v>-103.97855997769496</v>
      </c>
      <c r="K31" s="37">
        <f t="shared" si="12"/>
        <v>-1275.8436846940469</v>
      </c>
      <c r="L31" s="37">
        <f t="shared" si="13"/>
        <v>-31626295.98584491</v>
      </c>
      <c r="M31" s="37">
        <f t="shared" si="14"/>
        <v>-34432469.362522937</v>
      </c>
      <c r="N31" s="41">
        <f>'jan-mar'!M31</f>
        <v>-35838516.674140267</v>
      </c>
      <c r="O31" s="41">
        <f t="shared" si="15"/>
        <v>1406047.3116173297</v>
      </c>
      <c r="Q31" s="4"/>
      <c r="R31" s="4"/>
      <c r="S31" s="4"/>
      <c r="T31" s="4"/>
      <c r="U31" s="4"/>
    </row>
    <row r="32" spans="1:21" s="34" customFormat="1" x14ac:dyDescent="0.2">
      <c r="A32" s="33">
        <v>219</v>
      </c>
      <c r="B32" s="34" t="s">
        <v>88</v>
      </c>
      <c r="C32" s="36">
        <v>1646390</v>
      </c>
      <c r="D32" s="36">
        <v>124008</v>
      </c>
      <c r="E32" s="37">
        <f t="shared" si="6"/>
        <v>13276.482162441132</v>
      </c>
      <c r="F32" s="38">
        <f t="shared" si="7"/>
        <v>1.5143014923806142</v>
      </c>
      <c r="G32" s="39">
        <f t="shared" si="8"/>
        <v>-2705.4511762939701</v>
      </c>
      <c r="H32" s="39">
        <f t="shared" si="9"/>
        <v>0</v>
      </c>
      <c r="I32" s="37">
        <f t="shared" si="10"/>
        <v>-2705.4511762939701</v>
      </c>
      <c r="J32" s="40">
        <f t="shared" si="11"/>
        <v>-103.97855997769496</v>
      </c>
      <c r="K32" s="37">
        <f t="shared" si="12"/>
        <v>-2809.4297362716652</v>
      </c>
      <c r="L32" s="37">
        <f t="shared" si="13"/>
        <v>-335497589.46986264</v>
      </c>
      <c r="M32" s="37">
        <f t="shared" si="14"/>
        <v>-348391762.73557663</v>
      </c>
      <c r="N32" s="41">
        <f>'jan-mar'!M32</f>
        <v>-340435155.40709895</v>
      </c>
      <c r="O32" s="41">
        <f t="shared" si="15"/>
        <v>-7956607.3284776807</v>
      </c>
      <c r="Q32" s="4"/>
      <c r="R32" s="4"/>
      <c r="S32" s="4"/>
      <c r="T32" s="4"/>
      <c r="U32" s="4"/>
    </row>
    <row r="33" spans="1:21" s="34" customFormat="1" x14ac:dyDescent="0.2">
      <c r="A33" s="33">
        <v>220</v>
      </c>
      <c r="B33" s="34" t="s">
        <v>89</v>
      </c>
      <c r="C33" s="36">
        <v>769164</v>
      </c>
      <c r="D33" s="36">
        <v>60781</v>
      </c>
      <c r="E33" s="37">
        <f t="shared" si="6"/>
        <v>12654.678271170267</v>
      </c>
      <c r="F33" s="38">
        <f t="shared" si="7"/>
        <v>1.4433791991858622</v>
      </c>
      <c r="G33" s="39">
        <f t="shared" si="8"/>
        <v>-2332.3688415314509</v>
      </c>
      <c r="H33" s="39">
        <f t="shared" si="9"/>
        <v>0</v>
      </c>
      <c r="I33" s="37">
        <f t="shared" si="10"/>
        <v>-2332.3688415314509</v>
      </c>
      <c r="J33" s="40">
        <f t="shared" si="11"/>
        <v>-103.97855997769496</v>
      </c>
      <c r="K33" s="37">
        <f t="shared" si="12"/>
        <v>-2436.347401509146</v>
      </c>
      <c r="L33" s="37">
        <f t="shared" si="13"/>
        <v>-141763710.55712312</v>
      </c>
      <c r="M33" s="37">
        <f t="shared" si="14"/>
        <v>-148083631.41112742</v>
      </c>
      <c r="N33" s="41">
        <f>'jan-mar'!M33</f>
        <v>-147059844.35196829</v>
      </c>
      <c r="O33" s="41">
        <f t="shared" si="15"/>
        <v>-1023787.0591591299</v>
      </c>
      <c r="Q33" s="4"/>
      <c r="R33" s="4"/>
      <c r="S33" s="4"/>
      <c r="T33" s="4"/>
      <c r="U33" s="4"/>
    </row>
    <row r="34" spans="1:21" s="34" customFormat="1" x14ac:dyDescent="0.2">
      <c r="A34" s="33">
        <v>221</v>
      </c>
      <c r="B34" s="34" t="s">
        <v>90</v>
      </c>
      <c r="C34" s="36">
        <v>106735</v>
      </c>
      <c r="D34" s="36">
        <v>16162</v>
      </c>
      <c r="E34" s="37">
        <f t="shared" si="6"/>
        <v>6604.0712783071403</v>
      </c>
      <c r="F34" s="38">
        <f t="shared" si="7"/>
        <v>0.75325337466424636</v>
      </c>
      <c r="G34" s="39">
        <f t="shared" si="8"/>
        <v>1297.9953541864249</v>
      </c>
      <c r="H34" s="39">
        <f t="shared" si="9"/>
        <v>450.30506620712339</v>
      </c>
      <c r="I34" s="37">
        <f t="shared" si="10"/>
        <v>1748.3004203935484</v>
      </c>
      <c r="J34" s="40">
        <f t="shared" si="11"/>
        <v>-103.97855997769496</v>
      </c>
      <c r="K34" s="37">
        <f t="shared" si="12"/>
        <v>1644.3218604158535</v>
      </c>
      <c r="L34" s="37">
        <f t="shared" si="13"/>
        <v>28256031.39440053</v>
      </c>
      <c r="M34" s="37">
        <f t="shared" si="14"/>
        <v>26575529.908041023</v>
      </c>
      <c r="N34" s="41">
        <f>'jan-mar'!M34</f>
        <v>24598733.170747843</v>
      </c>
      <c r="O34" s="41">
        <f t="shared" si="15"/>
        <v>1976796.7372931801</v>
      </c>
      <c r="Q34" s="4"/>
      <c r="R34" s="4"/>
      <c r="S34" s="4"/>
      <c r="T34" s="4"/>
      <c r="U34" s="4"/>
    </row>
    <row r="35" spans="1:21" s="34" customFormat="1" x14ac:dyDescent="0.2">
      <c r="A35" s="33">
        <v>226</v>
      </c>
      <c r="B35" s="34" t="s">
        <v>91</v>
      </c>
      <c r="C35" s="36">
        <v>159459</v>
      </c>
      <c r="D35" s="36">
        <v>17665</v>
      </c>
      <c r="E35" s="37">
        <f t="shared" si="6"/>
        <v>9026.8327200679305</v>
      </c>
      <c r="F35" s="38">
        <f t="shared" si="7"/>
        <v>1.0295909784098756</v>
      </c>
      <c r="G35" s="39">
        <f t="shared" si="8"/>
        <v>-155.66151087004909</v>
      </c>
      <c r="H35" s="39">
        <f t="shared" si="9"/>
        <v>0</v>
      </c>
      <c r="I35" s="37">
        <f t="shared" si="10"/>
        <v>-155.66151087004909</v>
      </c>
      <c r="J35" s="40">
        <f t="shared" si="11"/>
        <v>-103.97855997769496</v>
      </c>
      <c r="K35" s="37">
        <f t="shared" si="12"/>
        <v>-259.64007084774403</v>
      </c>
      <c r="L35" s="37">
        <f t="shared" si="13"/>
        <v>-2749760.5895194169</v>
      </c>
      <c r="M35" s="37">
        <f t="shared" si="14"/>
        <v>-4586541.851525398</v>
      </c>
      <c r="N35" s="41">
        <f>'jan-mar'!M35</f>
        <v>-1715785.654686816</v>
      </c>
      <c r="O35" s="41">
        <f t="shared" si="15"/>
        <v>-2870756.1968385819</v>
      </c>
      <c r="Q35" s="4"/>
      <c r="R35" s="4"/>
      <c r="S35" s="4"/>
      <c r="T35" s="4"/>
      <c r="U35" s="4"/>
    </row>
    <row r="36" spans="1:21" s="34" customFormat="1" x14ac:dyDescent="0.2">
      <c r="A36" s="33">
        <v>227</v>
      </c>
      <c r="B36" s="34" t="s">
        <v>92</v>
      </c>
      <c r="C36" s="36">
        <v>100358</v>
      </c>
      <c r="D36" s="36">
        <v>11555</v>
      </c>
      <c r="E36" s="37">
        <f t="shared" si="6"/>
        <v>8685.2444829078322</v>
      </c>
      <c r="F36" s="38">
        <f t="shared" si="7"/>
        <v>0.99062978590554351</v>
      </c>
      <c r="G36" s="39">
        <f t="shared" si="8"/>
        <v>49.291431426009872</v>
      </c>
      <c r="H36" s="39">
        <f t="shared" si="9"/>
        <v>0</v>
      </c>
      <c r="I36" s="37">
        <f t="shared" si="10"/>
        <v>49.291431426009872</v>
      </c>
      <c r="J36" s="40">
        <f t="shared" si="11"/>
        <v>-103.97855997769496</v>
      </c>
      <c r="K36" s="37">
        <f t="shared" si="12"/>
        <v>-54.687128551685085</v>
      </c>
      <c r="L36" s="37">
        <f t="shared" si="13"/>
        <v>569562.49012754404</v>
      </c>
      <c r="M36" s="37">
        <f t="shared" si="14"/>
        <v>-631909.7704147211</v>
      </c>
      <c r="N36" s="41">
        <f>'jan-mar'!M36</f>
        <v>-1145183.7101560214</v>
      </c>
      <c r="O36" s="41">
        <f t="shared" si="15"/>
        <v>513273.9397413003</v>
      </c>
      <c r="Q36" s="4"/>
      <c r="R36" s="4"/>
      <c r="S36" s="4"/>
      <c r="T36" s="4"/>
      <c r="U36" s="4"/>
    </row>
    <row r="37" spans="1:21" s="34" customFormat="1" x14ac:dyDescent="0.2">
      <c r="A37" s="33">
        <v>228</v>
      </c>
      <c r="B37" s="34" t="s">
        <v>93</v>
      </c>
      <c r="C37" s="36">
        <v>152709</v>
      </c>
      <c r="D37" s="36">
        <v>17730</v>
      </c>
      <c r="E37" s="37">
        <f t="shared" si="6"/>
        <v>8613.0287648054145</v>
      </c>
      <c r="F37" s="38">
        <f t="shared" si="7"/>
        <v>0.98239293759302926</v>
      </c>
      <c r="G37" s="39">
        <f t="shared" si="8"/>
        <v>92.620862287460469</v>
      </c>
      <c r="H37" s="39">
        <f t="shared" si="9"/>
        <v>0</v>
      </c>
      <c r="I37" s="37">
        <f t="shared" si="10"/>
        <v>92.620862287460469</v>
      </c>
      <c r="J37" s="40">
        <f t="shared" si="11"/>
        <v>-103.97855997769496</v>
      </c>
      <c r="K37" s="37">
        <f t="shared" si="12"/>
        <v>-11.357697690234488</v>
      </c>
      <c r="L37" s="37">
        <f t="shared" si="13"/>
        <v>1642167.888356674</v>
      </c>
      <c r="M37" s="37">
        <f t="shared" si="14"/>
        <v>-201371.98004785748</v>
      </c>
      <c r="N37" s="41">
        <f>'jan-mar'!M37</f>
        <v>-1098028.2285647974</v>
      </c>
      <c r="O37" s="41">
        <f t="shared" si="15"/>
        <v>896656.24851693993</v>
      </c>
      <c r="Q37" s="4"/>
      <c r="R37" s="4"/>
      <c r="S37" s="4"/>
      <c r="T37" s="4"/>
      <c r="U37" s="4"/>
    </row>
    <row r="38" spans="1:21" s="34" customFormat="1" x14ac:dyDescent="0.2">
      <c r="A38" s="33">
        <v>229</v>
      </c>
      <c r="B38" s="34" t="s">
        <v>94</v>
      </c>
      <c r="C38" s="36">
        <v>86204</v>
      </c>
      <c r="D38" s="36">
        <v>10927</v>
      </c>
      <c r="E38" s="37">
        <f t="shared" si="6"/>
        <v>7889.082090235197</v>
      </c>
      <c r="F38" s="38">
        <f t="shared" si="7"/>
        <v>0.89982034672954014</v>
      </c>
      <c r="G38" s="39">
        <f t="shared" si="8"/>
        <v>526.98886702959101</v>
      </c>
      <c r="H38" s="39">
        <f t="shared" si="9"/>
        <v>0.55128203230356121</v>
      </c>
      <c r="I38" s="37">
        <f t="shared" si="10"/>
        <v>527.54014906189457</v>
      </c>
      <c r="J38" s="40">
        <f t="shared" si="11"/>
        <v>-103.97855997769496</v>
      </c>
      <c r="K38" s="37">
        <f t="shared" si="12"/>
        <v>423.56158908419962</v>
      </c>
      <c r="L38" s="37">
        <f t="shared" si="13"/>
        <v>5764431.2087993221</v>
      </c>
      <c r="M38" s="37">
        <f t="shared" si="14"/>
        <v>4628257.4839230496</v>
      </c>
      <c r="N38" s="41">
        <f>'jan-mar'!M38</f>
        <v>4375036.8497728361</v>
      </c>
      <c r="O38" s="41">
        <f t="shared" si="15"/>
        <v>253220.63415021356</v>
      </c>
      <c r="Q38" s="4"/>
      <c r="R38" s="4"/>
      <c r="S38" s="4"/>
      <c r="T38" s="4"/>
      <c r="U38" s="4"/>
    </row>
    <row r="39" spans="1:21" s="34" customFormat="1" x14ac:dyDescent="0.2">
      <c r="A39" s="33">
        <v>230</v>
      </c>
      <c r="B39" s="34" t="s">
        <v>95</v>
      </c>
      <c r="C39" s="36">
        <v>343334</v>
      </c>
      <c r="D39" s="36">
        <v>37406</v>
      </c>
      <c r="E39" s="37">
        <f t="shared" si="6"/>
        <v>9178.5809763139605</v>
      </c>
      <c r="F39" s="38">
        <f t="shared" si="7"/>
        <v>1.0468992237784867</v>
      </c>
      <c r="G39" s="39">
        <f t="shared" si="8"/>
        <v>-246.71046461766707</v>
      </c>
      <c r="H39" s="39">
        <f t="shared" si="9"/>
        <v>0</v>
      </c>
      <c r="I39" s="37">
        <f t="shared" si="10"/>
        <v>-246.71046461766707</v>
      </c>
      <c r="J39" s="40">
        <f t="shared" si="11"/>
        <v>-103.97855997769496</v>
      </c>
      <c r="K39" s="37">
        <f t="shared" si="12"/>
        <v>-350.68902459536201</v>
      </c>
      <c r="L39" s="37">
        <f t="shared" si="13"/>
        <v>-9228451.6394884549</v>
      </c>
      <c r="M39" s="37">
        <f t="shared" si="14"/>
        <v>-13117873.654014111</v>
      </c>
      <c r="N39" s="41">
        <f>'jan-mar'!M39</f>
        <v>-14555241.822769044</v>
      </c>
      <c r="O39" s="41">
        <f t="shared" si="15"/>
        <v>1437368.1687549334</v>
      </c>
      <c r="Q39" s="4"/>
      <c r="R39" s="4"/>
      <c r="S39" s="4"/>
      <c r="T39" s="4"/>
      <c r="U39" s="4"/>
    </row>
    <row r="40" spans="1:21" s="34" customFormat="1" x14ac:dyDescent="0.2">
      <c r="A40" s="33">
        <v>231</v>
      </c>
      <c r="B40" s="34" t="s">
        <v>96</v>
      </c>
      <c r="C40" s="36">
        <v>479554</v>
      </c>
      <c r="D40" s="36">
        <v>53276</v>
      </c>
      <c r="E40" s="37">
        <f t="shared" si="6"/>
        <v>9001.3139124558893</v>
      </c>
      <c r="F40" s="38">
        <f t="shared" si="7"/>
        <v>1.0266803302443541</v>
      </c>
      <c r="G40" s="39">
        <f t="shared" si="8"/>
        <v>-140.35022630282438</v>
      </c>
      <c r="H40" s="39">
        <f t="shared" si="9"/>
        <v>0</v>
      </c>
      <c r="I40" s="37">
        <f t="shared" si="10"/>
        <v>-140.35022630282438</v>
      </c>
      <c r="J40" s="40">
        <f t="shared" si="11"/>
        <v>-103.97855997769496</v>
      </c>
      <c r="K40" s="37">
        <f t="shared" si="12"/>
        <v>-244.32878628051935</v>
      </c>
      <c r="L40" s="37">
        <f t="shared" si="13"/>
        <v>-7477298.6565092718</v>
      </c>
      <c r="M40" s="37">
        <f t="shared" si="14"/>
        <v>-13016860.417880949</v>
      </c>
      <c r="N40" s="41">
        <f>'jan-mar'!M40</f>
        <v>-14546159.475748375</v>
      </c>
      <c r="O40" s="41">
        <f t="shared" si="15"/>
        <v>1529299.0578674264</v>
      </c>
      <c r="Q40" s="4"/>
      <c r="R40" s="4"/>
      <c r="S40" s="4"/>
      <c r="T40" s="4"/>
      <c r="U40" s="4"/>
    </row>
    <row r="41" spans="1:21" s="34" customFormat="1" x14ac:dyDescent="0.2">
      <c r="A41" s="33">
        <v>233</v>
      </c>
      <c r="B41" s="34" t="s">
        <v>97</v>
      </c>
      <c r="C41" s="36">
        <v>226533</v>
      </c>
      <c r="D41" s="36">
        <v>23213</v>
      </c>
      <c r="E41" s="37">
        <f t="shared" si="6"/>
        <v>9758.8851074828763</v>
      </c>
      <c r="F41" s="38">
        <f t="shared" si="7"/>
        <v>1.1130880982944864</v>
      </c>
      <c r="G41" s="39">
        <f t="shared" si="8"/>
        <v>-594.89294331901658</v>
      </c>
      <c r="H41" s="39">
        <f t="shared" si="9"/>
        <v>0</v>
      </c>
      <c r="I41" s="37">
        <f t="shared" si="10"/>
        <v>-594.89294331901658</v>
      </c>
      <c r="J41" s="40">
        <f t="shared" si="11"/>
        <v>-103.97855997769496</v>
      </c>
      <c r="K41" s="37">
        <f t="shared" si="12"/>
        <v>-698.87150329671158</v>
      </c>
      <c r="L41" s="37">
        <f t="shared" si="13"/>
        <v>-13809249.893264333</v>
      </c>
      <c r="M41" s="37">
        <f t="shared" si="14"/>
        <v>-16222904.206026565</v>
      </c>
      <c r="N41" s="41">
        <f>'jan-mar'!M41</f>
        <v>-17058182.575841773</v>
      </c>
      <c r="O41" s="41">
        <f t="shared" si="15"/>
        <v>835278.36981520802</v>
      </c>
      <c r="Q41" s="4"/>
      <c r="R41" s="4"/>
      <c r="S41" s="4"/>
      <c r="T41" s="4"/>
      <c r="U41" s="4"/>
    </row>
    <row r="42" spans="1:21" s="34" customFormat="1" x14ac:dyDescent="0.2">
      <c r="A42" s="33">
        <v>234</v>
      </c>
      <c r="B42" s="34" t="s">
        <v>98</v>
      </c>
      <c r="C42" s="36">
        <v>63284</v>
      </c>
      <c r="D42" s="36">
        <v>6546</v>
      </c>
      <c r="E42" s="37">
        <f t="shared" si="6"/>
        <v>9667.5832569508093</v>
      </c>
      <c r="F42" s="38">
        <f t="shared" si="7"/>
        <v>1.1026743059339656</v>
      </c>
      <c r="G42" s="39">
        <f t="shared" si="8"/>
        <v>-540.11183299977631</v>
      </c>
      <c r="H42" s="39">
        <f t="shared" si="9"/>
        <v>0</v>
      </c>
      <c r="I42" s="37">
        <f t="shared" si="10"/>
        <v>-540.11183299977631</v>
      </c>
      <c r="J42" s="40">
        <f t="shared" si="11"/>
        <v>-103.97855997769496</v>
      </c>
      <c r="K42" s="37">
        <f t="shared" si="12"/>
        <v>-644.09039297747131</v>
      </c>
      <c r="L42" s="37">
        <f t="shared" si="13"/>
        <v>-3535572.0588165359</v>
      </c>
      <c r="M42" s="37">
        <f t="shared" si="14"/>
        <v>-4216215.7124305274</v>
      </c>
      <c r="N42" s="41">
        <f>'jan-mar'!M42</f>
        <v>-4151413.6708508278</v>
      </c>
      <c r="O42" s="41">
        <f t="shared" si="15"/>
        <v>-64802.041579699609</v>
      </c>
      <c r="Q42" s="4"/>
      <c r="R42" s="4"/>
      <c r="S42" s="4"/>
      <c r="T42" s="4"/>
      <c r="U42" s="4"/>
    </row>
    <row r="43" spans="1:21" s="34" customFormat="1" x14ac:dyDescent="0.2">
      <c r="A43" s="33">
        <v>235</v>
      </c>
      <c r="B43" s="34" t="s">
        <v>99</v>
      </c>
      <c r="C43" s="36">
        <v>286251</v>
      </c>
      <c r="D43" s="36">
        <v>35102</v>
      </c>
      <c r="E43" s="37">
        <f t="shared" si="6"/>
        <v>8154.8344823656771</v>
      </c>
      <c r="F43" s="38">
        <f t="shared" si="7"/>
        <v>0.9301317830786483</v>
      </c>
      <c r="G43" s="39">
        <f t="shared" si="8"/>
        <v>367.5374317513029</v>
      </c>
      <c r="H43" s="39">
        <f t="shared" si="9"/>
        <v>0</v>
      </c>
      <c r="I43" s="37">
        <f t="shared" si="10"/>
        <v>367.5374317513029</v>
      </c>
      <c r="J43" s="40">
        <f t="shared" si="11"/>
        <v>-103.97855997769496</v>
      </c>
      <c r="K43" s="37">
        <f t="shared" si="12"/>
        <v>263.55887177360796</v>
      </c>
      <c r="L43" s="37">
        <f t="shared" si="13"/>
        <v>12901298.929334234</v>
      </c>
      <c r="M43" s="37">
        <f t="shared" si="14"/>
        <v>9251443.5169971865</v>
      </c>
      <c r="N43" s="41">
        <f>'jan-mar'!M43</f>
        <v>7147464.1805368327</v>
      </c>
      <c r="O43" s="41">
        <f t="shared" si="15"/>
        <v>2103979.3364603538</v>
      </c>
      <c r="Q43" s="4"/>
      <c r="R43" s="4"/>
      <c r="S43" s="4"/>
      <c r="T43" s="4"/>
      <c r="U43" s="4"/>
    </row>
    <row r="44" spans="1:21" s="34" customFormat="1" x14ac:dyDescent="0.2">
      <c r="A44" s="33">
        <v>236</v>
      </c>
      <c r="B44" s="34" t="s">
        <v>100</v>
      </c>
      <c r="C44" s="36">
        <v>155889</v>
      </c>
      <c r="D44" s="36">
        <v>21241</v>
      </c>
      <c r="E44" s="37">
        <f t="shared" si="6"/>
        <v>7339.0612494703637</v>
      </c>
      <c r="F44" s="38">
        <f t="shared" si="7"/>
        <v>0.83708555223956027</v>
      </c>
      <c r="G44" s="39">
        <f t="shared" si="8"/>
        <v>857.00137148849092</v>
      </c>
      <c r="H44" s="39">
        <f t="shared" si="9"/>
        <v>193.05857629999522</v>
      </c>
      <c r="I44" s="37">
        <f t="shared" si="10"/>
        <v>1050.0599477884862</v>
      </c>
      <c r="J44" s="40">
        <f t="shared" si="11"/>
        <v>-103.97855997769496</v>
      </c>
      <c r="K44" s="37">
        <f t="shared" si="12"/>
        <v>946.08138781079117</v>
      </c>
      <c r="L44" s="37">
        <f t="shared" si="13"/>
        <v>22304323.350975234</v>
      </c>
      <c r="M44" s="37">
        <f t="shared" si="14"/>
        <v>20095714.758489016</v>
      </c>
      <c r="N44" s="41">
        <f>'jan-mar'!M44</f>
        <v>18522462.197120097</v>
      </c>
      <c r="O44" s="41">
        <f t="shared" si="15"/>
        <v>1573252.5613689199</v>
      </c>
      <c r="Q44" s="4"/>
      <c r="R44" s="4"/>
      <c r="S44" s="4"/>
      <c r="T44" s="4"/>
      <c r="U44" s="4"/>
    </row>
    <row r="45" spans="1:21" s="34" customFormat="1" x14ac:dyDescent="0.2">
      <c r="A45" s="33">
        <v>237</v>
      </c>
      <c r="B45" s="34" t="s">
        <v>101</v>
      </c>
      <c r="C45" s="36">
        <v>172662</v>
      </c>
      <c r="D45" s="36">
        <v>24415</v>
      </c>
      <c r="E45" s="37">
        <f t="shared" si="6"/>
        <v>7071.9639565840671</v>
      </c>
      <c r="F45" s="38">
        <f t="shared" si="7"/>
        <v>0.80662071793482515</v>
      </c>
      <c r="G45" s="39">
        <f t="shared" si="8"/>
        <v>1017.2597472202689</v>
      </c>
      <c r="H45" s="39">
        <f t="shared" si="9"/>
        <v>286.54262881019901</v>
      </c>
      <c r="I45" s="37">
        <f t="shared" si="10"/>
        <v>1303.8023760304679</v>
      </c>
      <c r="J45" s="40">
        <f t="shared" si="11"/>
        <v>-103.97855997769496</v>
      </c>
      <c r="K45" s="37">
        <f t="shared" si="12"/>
        <v>1199.8238160527731</v>
      </c>
      <c r="L45" s="37">
        <f t="shared" si="13"/>
        <v>31832335.010783873</v>
      </c>
      <c r="M45" s="37">
        <f t="shared" si="14"/>
        <v>29293698.468928453</v>
      </c>
      <c r="N45" s="41">
        <f>'jan-mar'!M45</f>
        <v>26530043.596943963</v>
      </c>
      <c r="O45" s="41">
        <f t="shared" si="15"/>
        <v>2763654.8719844893</v>
      </c>
      <c r="Q45" s="4"/>
      <c r="R45" s="4"/>
      <c r="S45" s="4"/>
      <c r="T45" s="4"/>
      <c r="U45" s="4"/>
    </row>
    <row r="46" spans="1:21" s="34" customFormat="1" x14ac:dyDescent="0.2">
      <c r="A46" s="33">
        <v>238</v>
      </c>
      <c r="B46" s="34" t="s">
        <v>102</v>
      </c>
      <c r="C46" s="36">
        <v>95291</v>
      </c>
      <c r="D46" s="36">
        <v>12657</v>
      </c>
      <c r="E46" s="37">
        <f t="shared" si="6"/>
        <v>7528.7192857707196</v>
      </c>
      <c r="F46" s="38">
        <f t="shared" si="7"/>
        <v>0.85871774696536551</v>
      </c>
      <c r="G46" s="39">
        <f t="shared" si="8"/>
        <v>743.20654970827741</v>
      </c>
      <c r="H46" s="39">
        <f t="shared" si="9"/>
        <v>126.67826359487066</v>
      </c>
      <c r="I46" s="37">
        <f t="shared" si="10"/>
        <v>869.88481330314812</v>
      </c>
      <c r="J46" s="40">
        <f t="shared" si="11"/>
        <v>-103.97855997769496</v>
      </c>
      <c r="K46" s="37">
        <f t="shared" si="12"/>
        <v>765.90625332545312</v>
      </c>
      <c r="L46" s="37">
        <f t="shared" si="13"/>
        <v>11010132.081977947</v>
      </c>
      <c r="M46" s="37">
        <f t="shared" si="14"/>
        <v>9694075.4483402595</v>
      </c>
      <c r="N46" s="41">
        <f>'jan-mar'!M46</f>
        <v>8264454.4667835319</v>
      </c>
      <c r="O46" s="41">
        <f t="shared" si="15"/>
        <v>1429620.9815567276</v>
      </c>
      <c r="Q46" s="4"/>
      <c r="R46" s="4"/>
      <c r="S46" s="4"/>
      <c r="T46" s="4"/>
      <c r="U46" s="4"/>
    </row>
    <row r="47" spans="1:21" s="34" customFormat="1" x14ac:dyDescent="0.2">
      <c r="A47" s="33">
        <v>239</v>
      </c>
      <c r="B47" s="34" t="s">
        <v>103</v>
      </c>
      <c r="C47" s="36">
        <v>18536</v>
      </c>
      <c r="D47" s="36">
        <v>2910</v>
      </c>
      <c r="E47" s="37">
        <f t="shared" si="6"/>
        <v>6369.7594501718213</v>
      </c>
      <c r="F47" s="38">
        <f t="shared" si="7"/>
        <v>0.72652801574111847</v>
      </c>
      <c r="G47" s="39">
        <f t="shared" si="8"/>
        <v>1438.5824510676164</v>
      </c>
      <c r="H47" s="39">
        <f t="shared" si="9"/>
        <v>532.314206054485</v>
      </c>
      <c r="I47" s="37">
        <f t="shared" si="10"/>
        <v>1970.8966571221013</v>
      </c>
      <c r="J47" s="40">
        <f t="shared" si="11"/>
        <v>-103.97855997769496</v>
      </c>
      <c r="K47" s="37">
        <f t="shared" si="12"/>
        <v>1866.9180971444064</v>
      </c>
      <c r="L47" s="37">
        <f t="shared" si="13"/>
        <v>5735309.2722253148</v>
      </c>
      <c r="M47" s="37">
        <f t="shared" si="14"/>
        <v>5432731.6626902223</v>
      </c>
      <c r="N47" s="41">
        <f>'jan-mar'!M47</f>
        <v>5075065.272050255</v>
      </c>
      <c r="O47" s="41">
        <f t="shared" si="15"/>
        <v>357666.39063996729</v>
      </c>
      <c r="Q47" s="4"/>
      <c r="R47" s="4"/>
      <c r="S47" s="4"/>
      <c r="T47" s="4"/>
      <c r="U47" s="4"/>
    </row>
    <row r="48" spans="1:21" s="34" customFormat="1" x14ac:dyDescent="0.2">
      <c r="A48" s="33">
        <v>301</v>
      </c>
      <c r="B48" s="34" t="s">
        <v>104</v>
      </c>
      <c r="C48" s="36">
        <v>7572587</v>
      </c>
      <c r="D48" s="36">
        <v>666759</v>
      </c>
      <c r="E48" s="37">
        <f t="shared" si="6"/>
        <v>11357.307512909461</v>
      </c>
      <c r="F48" s="38">
        <f t="shared" si="7"/>
        <v>1.2954024647340852</v>
      </c>
      <c r="G48" s="39">
        <f t="shared" si="8"/>
        <v>-1553.9463865749676</v>
      </c>
      <c r="H48" s="39">
        <f t="shared" si="9"/>
        <v>0</v>
      </c>
      <c r="I48" s="37">
        <f t="shared" si="10"/>
        <v>-1553.9463865749676</v>
      </c>
      <c r="J48" s="40">
        <f t="shared" si="11"/>
        <v>-103.97855997769496</v>
      </c>
      <c r="K48" s="37">
        <f t="shared" si="12"/>
        <v>-1657.9249465526625</v>
      </c>
      <c r="L48" s="37">
        <f t="shared" si="13"/>
        <v>-1036107738.7663388</v>
      </c>
      <c r="M48" s="37">
        <f t="shared" si="14"/>
        <v>-1105436379.4385066</v>
      </c>
      <c r="N48" s="41">
        <f>'jan-mar'!M48</f>
        <v>-1113297220.2509668</v>
      </c>
      <c r="O48" s="41">
        <f t="shared" si="15"/>
        <v>7860840.8124601841</v>
      </c>
      <c r="Q48" s="4"/>
      <c r="R48" s="4"/>
      <c r="S48" s="4"/>
      <c r="T48" s="4"/>
      <c r="U48" s="4"/>
    </row>
    <row r="49" spans="1:21" s="34" customFormat="1" x14ac:dyDescent="0.2">
      <c r="A49" s="33">
        <v>402</v>
      </c>
      <c r="B49" s="34" t="s">
        <v>105</v>
      </c>
      <c r="C49" s="36">
        <v>123896</v>
      </c>
      <c r="D49" s="36">
        <v>17857</v>
      </c>
      <c r="E49" s="37">
        <f t="shared" si="6"/>
        <v>6938.2315058520471</v>
      </c>
      <c r="F49" s="38">
        <f t="shared" si="7"/>
        <v>0.79136733625996292</v>
      </c>
      <c r="G49" s="39">
        <f t="shared" si="8"/>
        <v>1097.4992176594808</v>
      </c>
      <c r="H49" s="39">
        <f t="shared" si="9"/>
        <v>333.34898656640598</v>
      </c>
      <c r="I49" s="37">
        <f t="shared" si="10"/>
        <v>1430.8482042258868</v>
      </c>
      <c r="J49" s="40">
        <f t="shared" si="11"/>
        <v>-103.97855997769496</v>
      </c>
      <c r="K49" s="37">
        <f t="shared" si="12"/>
        <v>1326.8696442481919</v>
      </c>
      <c r="L49" s="37">
        <f t="shared" si="13"/>
        <v>25550656.382861659</v>
      </c>
      <c r="M49" s="37">
        <f t="shared" si="14"/>
        <v>23693911.237339962</v>
      </c>
      <c r="N49" s="41">
        <f>'jan-mar'!M49</f>
        <v>21315105.468385354</v>
      </c>
      <c r="O49" s="41">
        <f t="shared" si="15"/>
        <v>2378805.7689546086</v>
      </c>
      <c r="Q49" s="4"/>
      <c r="R49" s="4"/>
      <c r="S49" s="4"/>
      <c r="T49" s="4"/>
      <c r="U49" s="4"/>
    </row>
    <row r="50" spans="1:21" s="34" customFormat="1" x14ac:dyDescent="0.2">
      <c r="A50" s="33">
        <v>403</v>
      </c>
      <c r="B50" s="34" t="s">
        <v>106</v>
      </c>
      <c r="C50" s="36">
        <v>244751</v>
      </c>
      <c r="D50" s="36">
        <v>30598</v>
      </c>
      <c r="E50" s="37">
        <f t="shared" si="6"/>
        <v>7998.9214981371333</v>
      </c>
      <c r="F50" s="38">
        <f t="shared" si="7"/>
        <v>0.91234851324782529</v>
      </c>
      <c r="G50" s="39">
        <f t="shared" si="8"/>
        <v>461.08522228842918</v>
      </c>
      <c r="H50" s="39">
        <f t="shared" si="9"/>
        <v>0</v>
      </c>
      <c r="I50" s="37">
        <f t="shared" si="10"/>
        <v>461.08522228842918</v>
      </c>
      <c r="J50" s="40">
        <f t="shared" si="11"/>
        <v>-103.97855997769496</v>
      </c>
      <c r="K50" s="37">
        <f t="shared" si="12"/>
        <v>357.10666231073424</v>
      </c>
      <c r="L50" s="37">
        <f t="shared" si="13"/>
        <v>14108285.631581357</v>
      </c>
      <c r="M50" s="37">
        <f t="shared" si="14"/>
        <v>10926749.653383845</v>
      </c>
      <c r="N50" s="41">
        <f>'jan-mar'!M50</f>
        <v>9173488.0689438283</v>
      </c>
      <c r="O50" s="41">
        <f t="shared" si="15"/>
        <v>1753261.5844400171</v>
      </c>
      <c r="Q50" s="4"/>
      <c r="R50" s="4"/>
      <c r="S50" s="4"/>
      <c r="T50" s="4"/>
      <c r="U50" s="4"/>
    </row>
    <row r="51" spans="1:21" s="34" customFormat="1" x14ac:dyDescent="0.2">
      <c r="A51" s="33">
        <v>412</v>
      </c>
      <c r="B51" s="34" t="s">
        <v>107</v>
      </c>
      <c r="C51" s="36">
        <v>234439</v>
      </c>
      <c r="D51" s="36">
        <v>33842</v>
      </c>
      <c r="E51" s="37">
        <f t="shared" si="6"/>
        <v>6927.457006087111</v>
      </c>
      <c r="F51" s="38">
        <f t="shared" si="7"/>
        <v>0.79013840822962567</v>
      </c>
      <c r="G51" s="39">
        <f t="shared" si="8"/>
        <v>1103.9639175184425</v>
      </c>
      <c r="H51" s="39">
        <f t="shared" si="9"/>
        <v>337.12006148413366</v>
      </c>
      <c r="I51" s="37">
        <f t="shared" si="10"/>
        <v>1441.0839790025761</v>
      </c>
      <c r="J51" s="40">
        <f t="shared" si="11"/>
        <v>-103.97855997769496</v>
      </c>
      <c r="K51" s="37">
        <f t="shared" si="12"/>
        <v>1337.1054190248813</v>
      </c>
      <c r="L51" s="37">
        <f t="shared" si="13"/>
        <v>48769164.017405182</v>
      </c>
      <c r="M51" s="37">
        <f t="shared" si="14"/>
        <v>45250321.590640031</v>
      </c>
      <c r="N51" s="41">
        <f>'jan-mar'!M51</f>
        <v>41865546.576194063</v>
      </c>
      <c r="O51" s="41">
        <f t="shared" si="15"/>
        <v>3384775.014445968</v>
      </c>
      <c r="Q51" s="4"/>
      <c r="R51" s="4"/>
      <c r="S51" s="4"/>
      <c r="T51" s="4"/>
      <c r="U51" s="4"/>
    </row>
    <row r="52" spans="1:21" s="34" customFormat="1" x14ac:dyDescent="0.2">
      <c r="A52" s="33">
        <v>415</v>
      </c>
      <c r="B52" s="34" t="s">
        <v>108</v>
      </c>
      <c r="C52" s="36">
        <v>48787</v>
      </c>
      <c r="D52" s="36">
        <v>7633</v>
      </c>
      <c r="E52" s="37">
        <f t="shared" si="6"/>
        <v>6391.5891523647324</v>
      </c>
      <c r="F52" s="38">
        <f t="shared" si="7"/>
        <v>0.72901788845020599</v>
      </c>
      <c r="G52" s="39">
        <f t="shared" si="8"/>
        <v>1425.4846297518698</v>
      </c>
      <c r="H52" s="39">
        <f t="shared" si="9"/>
        <v>524.67381028696616</v>
      </c>
      <c r="I52" s="37">
        <f t="shared" si="10"/>
        <v>1950.158440038836</v>
      </c>
      <c r="J52" s="40">
        <f t="shared" si="11"/>
        <v>-103.97855997769496</v>
      </c>
      <c r="K52" s="37">
        <f t="shared" si="12"/>
        <v>1846.1798800611411</v>
      </c>
      <c r="L52" s="37">
        <f t="shared" si="13"/>
        <v>14885559.372816436</v>
      </c>
      <c r="M52" s="37">
        <f t="shared" si="14"/>
        <v>14091891.02450669</v>
      </c>
      <c r="N52" s="41">
        <f>'jan-mar'!M52</f>
        <v>13317230.883697456</v>
      </c>
      <c r="O52" s="41">
        <f t="shared" si="15"/>
        <v>774660.14080923423</v>
      </c>
      <c r="Q52" s="4"/>
      <c r="R52" s="4"/>
      <c r="S52" s="4"/>
      <c r="T52" s="4"/>
      <c r="U52" s="4"/>
    </row>
    <row r="53" spans="1:21" s="34" customFormat="1" x14ac:dyDescent="0.2">
      <c r="A53" s="33">
        <v>417</v>
      </c>
      <c r="B53" s="34" t="s">
        <v>109</v>
      </c>
      <c r="C53" s="36">
        <v>139221</v>
      </c>
      <c r="D53" s="36">
        <v>20317</v>
      </c>
      <c r="E53" s="37">
        <f t="shared" si="6"/>
        <v>6852.4388443175667</v>
      </c>
      <c r="F53" s="38">
        <f t="shared" si="7"/>
        <v>0.78158191616091754</v>
      </c>
      <c r="G53" s="39">
        <f t="shared" si="8"/>
        <v>1148.9748145801691</v>
      </c>
      <c r="H53" s="39">
        <f t="shared" si="9"/>
        <v>363.37641810347418</v>
      </c>
      <c r="I53" s="37">
        <f t="shared" si="10"/>
        <v>1512.3512326836433</v>
      </c>
      <c r="J53" s="40">
        <f t="shared" si="11"/>
        <v>-103.97855997769496</v>
      </c>
      <c r="K53" s="37">
        <f t="shared" si="12"/>
        <v>1408.3726727059484</v>
      </c>
      <c r="L53" s="37">
        <f t="shared" si="13"/>
        <v>30726439.994433582</v>
      </c>
      <c r="M53" s="37">
        <f t="shared" si="14"/>
        <v>28613907.591366753</v>
      </c>
      <c r="N53" s="41">
        <f>'jan-mar'!M53</f>
        <v>25868330.749912385</v>
      </c>
      <c r="O53" s="41">
        <f t="shared" si="15"/>
        <v>2745576.8414543681</v>
      </c>
      <c r="Q53" s="4"/>
      <c r="R53" s="4"/>
      <c r="S53" s="4"/>
      <c r="T53" s="4"/>
      <c r="U53" s="4"/>
    </row>
    <row r="54" spans="1:21" s="34" customFormat="1" x14ac:dyDescent="0.2">
      <c r="A54" s="33">
        <v>418</v>
      </c>
      <c r="B54" s="34" t="s">
        <v>110</v>
      </c>
      <c r="C54" s="36">
        <v>30898</v>
      </c>
      <c r="D54" s="36">
        <v>5100</v>
      </c>
      <c r="E54" s="37">
        <f t="shared" si="6"/>
        <v>6058.4313725490192</v>
      </c>
      <c r="F54" s="38">
        <f t="shared" si="7"/>
        <v>0.69101826498064201</v>
      </c>
      <c r="G54" s="39">
        <f t="shared" si="8"/>
        <v>1625.3792976412976</v>
      </c>
      <c r="H54" s="39">
        <f t="shared" si="9"/>
        <v>641.27903322246573</v>
      </c>
      <c r="I54" s="37">
        <f t="shared" si="10"/>
        <v>2266.6583308637632</v>
      </c>
      <c r="J54" s="40">
        <f t="shared" si="11"/>
        <v>-103.97855997769496</v>
      </c>
      <c r="K54" s="37">
        <f t="shared" si="12"/>
        <v>2162.6797708860681</v>
      </c>
      <c r="L54" s="37">
        <f t="shared" si="13"/>
        <v>11559957.487405192</v>
      </c>
      <c r="M54" s="37">
        <f t="shared" si="14"/>
        <v>11029666.831518948</v>
      </c>
      <c r="N54" s="41">
        <f>'jan-mar'!M54</f>
        <v>10444736.559263334</v>
      </c>
      <c r="O54" s="41">
        <f t="shared" si="15"/>
        <v>584930.2722556144</v>
      </c>
      <c r="Q54" s="4"/>
      <c r="R54" s="4"/>
      <c r="S54" s="4"/>
      <c r="T54" s="4"/>
      <c r="U54" s="4"/>
    </row>
    <row r="55" spans="1:21" s="34" customFormat="1" x14ac:dyDescent="0.2">
      <c r="A55" s="33">
        <v>419</v>
      </c>
      <c r="B55" s="34" t="s">
        <v>111</v>
      </c>
      <c r="C55" s="36">
        <v>54847</v>
      </c>
      <c r="D55" s="36">
        <v>7866</v>
      </c>
      <c r="E55" s="37">
        <f t="shared" si="6"/>
        <v>6972.6671751843378</v>
      </c>
      <c r="F55" s="38">
        <f t="shared" si="7"/>
        <v>0.79529503222814135</v>
      </c>
      <c r="G55" s="39">
        <f t="shared" si="8"/>
        <v>1076.8378160601064</v>
      </c>
      <c r="H55" s="39">
        <f t="shared" si="9"/>
        <v>321.29650230010429</v>
      </c>
      <c r="I55" s="37">
        <f t="shared" si="10"/>
        <v>1398.1343183602107</v>
      </c>
      <c r="J55" s="40">
        <f t="shared" si="11"/>
        <v>-103.97855997769496</v>
      </c>
      <c r="K55" s="37">
        <f t="shared" si="12"/>
        <v>1294.1557583825158</v>
      </c>
      <c r="L55" s="37">
        <f t="shared" si="13"/>
        <v>10997724.548221417</v>
      </c>
      <c r="M55" s="37">
        <f t="shared" si="14"/>
        <v>10179829.195436869</v>
      </c>
      <c r="N55" s="41">
        <f>'jan-mar'!M55</f>
        <v>9395743.0343461521</v>
      </c>
      <c r="O55" s="41">
        <f t="shared" si="15"/>
        <v>784086.16109071672</v>
      </c>
      <c r="Q55" s="4"/>
      <c r="R55" s="4"/>
      <c r="S55" s="4"/>
      <c r="T55" s="4"/>
      <c r="U55" s="4"/>
    </row>
    <row r="56" spans="1:21" s="34" customFormat="1" x14ac:dyDescent="0.2">
      <c r="A56" s="33">
        <v>420</v>
      </c>
      <c r="B56" s="34" t="s">
        <v>112</v>
      </c>
      <c r="C56" s="36">
        <v>36996</v>
      </c>
      <c r="D56" s="36">
        <v>6127</v>
      </c>
      <c r="E56" s="37">
        <f t="shared" si="6"/>
        <v>6038.1916109025624</v>
      </c>
      <c r="F56" s="38">
        <f t="shared" si="7"/>
        <v>0.68870973920614398</v>
      </c>
      <c r="G56" s="39">
        <f t="shared" si="8"/>
        <v>1637.5231546291718</v>
      </c>
      <c r="H56" s="39">
        <f t="shared" si="9"/>
        <v>648.36294979872559</v>
      </c>
      <c r="I56" s="37">
        <f t="shared" si="10"/>
        <v>2285.8861044278974</v>
      </c>
      <c r="J56" s="40">
        <f t="shared" si="11"/>
        <v>-103.97855997769496</v>
      </c>
      <c r="K56" s="37">
        <f t="shared" si="12"/>
        <v>2181.9075444502023</v>
      </c>
      <c r="L56" s="37">
        <f t="shared" si="13"/>
        <v>14005624.161829727</v>
      </c>
      <c r="M56" s="37">
        <f t="shared" si="14"/>
        <v>13368547.52484639</v>
      </c>
      <c r="N56" s="41">
        <f>'jan-mar'!M56</f>
        <v>12566026.382079691</v>
      </c>
      <c r="O56" s="41">
        <f t="shared" si="15"/>
        <v>802521.14276669919</v>
      </c>
      <c r="Q56" s="4"/>
      <c r="R56" s="4"/>
      <c r="S56" s="4"/>
      <c r="T56" s="4"/>
      <c r="U56" s="4"/>
    </row>
    <row r="57" spans="1:21" s="34" customFormat="1" x14ac:dyDescent="0.2">
      <c r="A57" s="33">
        <v>423</v>
      </c>
      <c r="B57" s="34" t="s">
        <v>113</v>
      </c>
      <c r="C57" s="36">
        <v>29882</v>
      </c>
      <c r="D57" s="36">
        <v>4777</v>
      </c>
      <c r="E57" s="37">
        <f t="shared" si="6"/>
        <v>6255.390412392715</v>
      </c>
      <c r="F57" s="38">
        <f t="shared" si="7"/>
        <v>0.71348320443703794</v>
      </c>
      <c r="G57" s="39">
        <f t="shared" si="8"/>
        <v>1507.2038737350802</v>
      </c>
      <c r="H57" s="39">
        <f t="shared" si="9"/>
        <v>572.3433692771722</v>
      </c>
      <c r="I57" s="37">
        <f t="shared" si="10"/>
        <v>2079.5472430122522</v>
      </c>
      <c r="J57" s="40">
        <f t="shared" si="11"/>
        <v>-103.97855997769496</v>
      </c>
      <c r="K57" s="37">
        <f t="shared" si="12"/>
        <v>1975.5686830345574</v>
      </c>
      <c r="L57" s="37">
        <f t="shared" si="13"/>
        <v>9933997.1798695289</v>
      </c>
      <c r="M57" s="37">
        <f t="shared" si="14"/>
        <v>9437291.5988560803</v>
      </c>
      <c r="N57" s="41">
        <f>'jan-mar'!M57</f>
        <v>8699606.4105099868</v>
      </c>
      <c r="O57" s="41">
        <f t="shared" si="15"/>
        <v>737685.18834609352</v>
      </c>
      <c r="Q57" s="4"/>
      <c r="R57" s="4"/>
      <c r="S57" s="4"/>
      <c r="T57" s="4"/>
      <c r="U57" s="4"/>
    </row>
    <row r="58" spans="1:21" s="34" customFormat="1" x14ac:dyDescent="0.2">
      <c r="A58" s="33">
        <v>425</v>
      </c>
      <c r="B58" s="34" t="s">
        <v>114</v>
      </c>
      <c r="C58" s="36">
        <v>45095</v>
      </c>
      <c r="D58" s="36">
        <v>7329</v>
      </c>
      <c r="E58" s="37">
        <f t="shared" si="6"/>
        <v>6152.9540182835308</v>
      </c>
      <c r="F58" s="38">
        <f t="shared" si="7"/>
        <v>0.70179941783033761</v>
      </c>
      <c r="G58" s="39">
        <f t="shared" si="8"/>
        <v>1568.6657102005906</v>
      </c>
      <c r="H58" s="39">
        <f t="shared" si="9"/>
        <v>608.19610721538675</v>
      </c>
      <c r="I58" s="37">
        <f t="shared" si="10"/>
        <v>2176.8618174159774</v>
      </c>
      <c r="J58" s="40">
        <f t="shared" si="11"/>
        <v>-103.97855997769496</v>
      </c>
      <c r="K58" s="37">
        <f t="shared" si="12"/>
        <v>2072.8832574382823</v>
      </c>
      <c r="L58" s="37">
        <f t="shared" si="13"/>
        <v>15954220.259841699</v>
      </c>
      <c r="M58" s="37">
        <f t="shared" si="14"/>
        <v>15192161.39376517</v>
      </c>
      <c r="N58" s="41">
        <f>'jan-mar'!M58</f>
        <v>14292228.978988424</v>
      </c>
      <c r="O58" s="41">
        <f t="shared" si="15"/>
        <v>899932.41477674618</v>
      </c>
      <c r="Q58" s="4"/>
      <c r="R58" s="4"/>
      <c r="S58" s="4"/>
      <c r="T58" s="4"/>
      <c r="U58" s="4"/>
    </row>
    <row r="59" spans="1:21" s="34" customFormat="1" x14ac:dyDescent="0.2">
      <c r="A59" s="33">
        <v>426</v>
      </c>
      <c r="B59" s="34" t="s">
        <v>80</v>
      </c>
      <c r="C59" s="36">
        <v>24073</v>
      </c>
      <c r="D59" s="36">
        <v>3743</v>
      </c>
      <c r="E59" s="37">
        <f t="shared" si="6"/>
        <v>6431.4720812182741</v>
      </c>
      <c r="F59" s="38">
        <f t="shared" si="7"/>
        <v>0.73356689306938772</v>
      </c>
      <c r="G59" s="39">
        <f t="shared" si="8"/>
        <v>1401.5548724397447</v>
      </c>
      <c r="H59" s="39">
        <f t="shared" si="9"/>
        <v>510.71478518822659</v>
      </c>
      <c r="I59" s="37">
        <f t="shared" si="10"/>
        <v>1912.2696576279714</v>
      </c>
      <c r="J59" s="40">
        <f t="shared" si="11"/>
        <v>-103.97855997769496</v>
      </c>
      <c r="K59" s="37">
        <f t="shared" si="12"/>
        <v>1808.2910976502765</v>
      </c>
      <c r="L59" s="37">
        <f t="shared" si="13"/>
        <v>7157625.3285014965</v>
      </c>
      <c r="M59" s="37">
        <f t="shared" si="14"/>
        <v>6768433.5785049852</v>
      </c>
      <c r="N59" s="41">
        <f>'jan-mar'!M59</f>
        <v>6775114.0767299337</v>
      </c>
      <c r="O59" s="41">
        <f t="shared" si="15"/>
        <v>-6680.4982249485329</v>
      </c>
      <c r="Q59" s="4"/>
      <c r="R59" s="4"/>
      <c r="S59" s="4"/>
      <c r="T59" s="4"/>
      <c r="U59" s="4"/>
    </row>
    <row r="60" spans="1:21" s="34" customFormat="1" x14ac:dyDescent="0.2">
      <c r="A60" s="33">
        <v>427</v>
      </c>
      <c r="B60" s="34" t="s">
        <v>115</v>
      </c>
      <c r="C60" s="36">
        <v>146467</v>
      </c>
      <c r="D60" s="36">
        <v>21086</v>
      </c>
      <c r="E60" s="37">
        <f t="shared" si="6"/>
        <v>6946.1728160865032</v>
      </c>
      <c r="F60" s="38">
        <f t="shared" si="7"/>
        <v>0.79227311369349984</v>
      </c>
      <c r="G60" s="39">
        <f t="shared" si="8"/>
        <v>1092.7344315188072</v>
      </c>
      <c r="H60" s="39">
        <f t="shared" si="9"/>
        <v>330.56952798434639</v>
      </c>
      <c r="I60" s="37">
        <f t="shared" si="10"/>
        <v>1423.3039595031537</v>
      </c>
      <c r="J60" s="40">
        <f t="shared" si="11"/>
        <v>-103.97855997769496</v>
      </c>
      <c r="K60" s="37">
        <f t="shared" si="12"/>
        <v>1319.3253995254588</v>
      </c>
      <c r="L60" s="37">
        <f t="shared" si="13"/>
        <v>30011787.290083498</v>
      </c>
      <c r="M60" s="37">
        <f t="shared" si="14"/>
        <v>27819295.374393824</v>
      </c>
      <c r="N60" s="41">
        <f>'jan-mar'!M60</f>
        <v>25593592.311495423</v>
      </c>
      <c r="O60" s="41">
        <f t="shared" si="15"/>
        <v>2225703.0628984012</v>
      </c>
      <c r="Q60" s="4"/>
      <c r="R60" s="4"/>
      <c r="S60" s="4"/>
      <c r="T60" s="4"/>
      <c r="U60" s="4"/>
    </row>
    <row r="61" spans="1:21" s="34" customFormat="1" x14ac:dyDescent="0.2">
      <c r="A61" s="33">
        <v>428</v>
      </c>
      <c r="B61" s="34" t="s">
        <v>116</v>
      </c>
      <c r="C61" s="36">
        <v>44950</v>
      </c>
      <c r="D61" s="36">
        <v>6550</v>
      </c>
      <c r="E61" s="37">
        <f t="shared" si="6"/>
        <v>6862.5954198473282</v>
      </c>
      <c r="F61" s="38">
        <f t="shared" si="7"/>
        <v>0.78274036440752492</v>
      </c>
      <c r="G61" s="39">
        <f t="shared" si="8"/>
        <v>1142.8808692623122</v>
      </c>
      <c r="H61" s="39">
        <f t="shared" si="9"/>
        <v>359.82161666805763</v>
      </c>
      <c r="I61" s="37">
        <f t="shared" si="10"/>
        <v>1502.7024859303699</v>
      </c>
      <c r="J61" s="40">
        <f t="shared" si="11"/>
        <v>-103.97855997769496</v>
      </c>
      <c r="K61" s="37">
        <f t="shared" si="12"/>
        <v>1398.723925952675</v>
      </c>
      <c r="L61" s="37">
        <f t="shared" si="13"/>
        <v>9842701.2828439232</v>
      </c>
      <c r="M61" s="37">
        <f t="shared" si="14"/>
        <v>9161641.7149900217</v>
      </c>
      <c r="N61" s="41">
        <f>'jan-mar'!M61</f>
        <v>8646370.9731715359</v>
      </c>
      <c r="O61" s="41">
        <f t="shared" si="15"/>
        <v>515270.74181848578</v>
      </c>
      <c r="Q61" s="4"/>
      <c r="R61" s="4"/>
      <c r="S61" s="4"/>
      <c r="T61" s="4"/>
      <c r="U61" s="4"/>
    </row>
    <row r="62" spans="1:21" s="34" customFormat="1" x14ac:dyDescent="0.2">
      <c r="A62" s="33">
        <v>429</v>
      </c>
      <c r="B62" s="34" t="s">
        <v>117</v>
      </c>
      <c r="C62" s="36">
        <v>33842</v>
      </c>
      <c r="D62" s="36">
        <v>4518</v>
      </c>
      <c r="E62" s="37">
        <f t="shared" si="6"/>
        <v>7490.4825143868966</v>
      </c>
      <c r="F62" s="38">
        <f t="shared" si="7"/>
        <v>0.85435650132349339</v>
      </c>
      <c r="G62" s="39">
        <f t="shared" si="8"/>
        <v>766.14861253857123</v>
      </c>
      <c r="H62" s="39">
        <f t="shared" si="9"/>
        <v>140.0611335792087</v>
      </c>
      <c r="I62" s="37">
        <f t="shared" si="10"/>
        <v>906.2097461177799</v>
      </c>
      <c r="J62" s="40">
        <f t="shared" si="11"/>
        <v>-103.97855997769496</v>
      </c>
      <c r="K62" s="37">
        <f t="shared" si="12"/>
        <v>802.2311861400849</v>
      </c>
      <c r="L62" s="37">
        <f t="shared" si="13"/>
        <v>4094255.6329601295</v>
      </c>
      <c r="M62" s="37">
        <f t="shared" si="14"/>
        <v>3624480.4989809035</v>
      </c>
      <c r="N62" s="41">
        <f>'jan-mar'!M62</f>
        <v>5349663.5048532812</v>
      </c>
      <c r="O62" s="41">
        <f t="shared" si="15"/>
        <v>-1725183.0058723777</v>
      </c>
      <c r="Q62" s="4"/>
      <c r="R62" s="4"/>
      <c r="S62" s="4"/>
      <c r="T62" s="4"/>
      <c r="U62" s="4"/>
    </row>
    <row r="63" spans="1:21" s="34" customFormat="1" x14ac:dyDescent="0.2">
      <c r="A63" s="33">
        <v>430</v>
      </c>
      <c r="B63" s="34" t="s">
        <v>118</v>
      </c>
      <c r="C63" s="36">
        <v>16358</v>
      </c>
      <c r="D63" s="36">
        <v>2530</v>
      </c>
      <c r="E63" s="37">
        <f t="shared" si="6"/>
        <v>6465.612648221344</v>
      </c>
      <c r="F63" s="38">
        <f t="shared" si="7"/>
        <v>0.73746092997848134</v>
      </c>
      <c r="G63" s="39">
        <f t="shared" si="8"/>
        <v>1381.0705322379029</v>
      </c>
      <c r="H63" s="39">
        <f t="shared" si="9"/>
        <v>498.76558673715209</v>
      </c>
      <c r="I63" s="37">
        <f t="shared" si="10"/>
        <v>1879.8361189750549</v>
      </c>
      <c r="J63" s="40">
        <f t="shared" si="11"/>
        <v>-103.97855997769496</v>
      </c>
      <c r="K63" s="37">
        <f t="shared" si="12"/>
        <v>1775.85755899736</v>
      </c>
      <c r="L63" s="37">
        <f t="shared" si="13"/>
        <v>4755985.381006889</v>
      </c>
      <c r="M63" s="37">
        <f t="shared" si="14"/>
        <v>4492919.624263321</v>
      </c>
      <c r="N63" s="41">
        <f>'jan-mar'!M63</f>
        <v>4831050.3911639675</v>
      </c>
      <c r="O63" s="41">
        <f t="shared" si="15"/>
        <v>-338130.7669006465</v>
      </c>
      <c r="Q63" s="4"/>
      <c r="R63" s="4"/>
      <c r="S63" s="4"/>
      <c r="T63" s="4"/>
      <c r="U63" s="4"/>
    </row>
    <row r="64" spans="1:21" s="34" customFormat="1" x14ac:dyDescent="0.2">
      <c r="A64" s="33">
        <v>432</v>
      </c>
      <c r="B64" s="34" t="s">
        <v>119</v>
      </c>
      <c r="C64" s="36">
        <v>15889</v>
      </c>
      <c r="D64" s="36">
        <v>1858</v>
      </c>
      <c r="E64" s="37">
        <f t="shared" si="6"/>
        <v>8551.6684607104417</v>
      </c>
      <c r="F64" s="38">
        <f t="shared" si="7"/>
        <v>0.9753942463036448</v>
      </c>
      <c r="G64" s="39">
        <f t="shared" si="8"/>
        <v>129.43704474444419</v>
      </c>
      <c r="H64" s="39">
        <f t="shared" si="9"/>
        <v>0</v>
      </c>
      <c r="I64" s="37">
        <f t="shared" si="10"/>
        <v>129.43704474444419</v>
      </c>
      <c r="J64" s="40">
        <f t="shared" si="11"/>
        <v>-103.97855997769496</v>
      </c>
      <c r="K64" s="37">
        <f t="shared" si="12"/>
        <v>25.458484766749237</v>
      </c>
      <c r="L64" s="37">
        <f t="shared" si="13"/>
        <v>240494.02913517732</v>
      </c>
      <c r="M64" s="37">
        <f t="shared" si="14"/>
        <v>47301.864696620083</v>
      </c>
      <c r="N64" s="41">
        <f>'jan-mar'!M64</f>
        <v>1600009.338649269</v>
      </c>
      <c r="O64" s="41">
        <f t="shared" si="15"/>
        <v>-1552707.4739526489</v>
      </c>
      <c r="Q64" s="4"/>
      <c r="R64" s="4"/>
      <c r="S64" s="4"/>
      <c r="T64" s="4"/>
      <c r="U64" s="4"/>
    </row>
    <row r="65" spans="1:21" s="34" customFormat="1" x14ac:dyDescent="0.2">
      <c r="A65" s="33">
        <v>434</v>
      </c>
      <c r="B65" s="34" t="s">
        <v>120</v>
      </c>
      <c r="C65" s="36">
        <v>7697</v>
      </c>
      <c r="D65" s="36">
        <v>1274</v>
      </c>
      <c r="E65" s="37">
        <f t="shared" si="6"/>
        <v>6041.6012558869697</v>
      </c>
      <c r="F65" s="38">
        <f t="shared" si="7"/>
        <v>0.68909863970141094</v>
      </c>
      <c r="G65" s="39">
        <f t="shared" si="8"/>
        <v>1635.4773676385273</v>
      </c>
      <c r="H65" s="39">
        <f t="shared" si="9"/>
        <v>647.16957405418304</v>
      </c>
      <c r="I65" s="37">
        <f t="shared" si="10"/>
        <v>2282.6469416927102</v>
      </c>
      <c r="J65" s="40">
        <f t="shared" si="11"/>
        <v>-103.97855997769496</v>
      </c>
      <c r="K65" s="37">
        <f t="shared" si="12"/>
        <v>2178.6683817150151</v>
      </c>
      <c r="L65" s="37">
        <f t="shared" si="13"/>
        <v>2908092.2037165128</v>
      </c>
      <c r="M65" s="37">
        <f t="shared" si="14"/>
        <v>2775623.5183049291</v>
      </c>
      <c r="N65" s="41">
        <f>'jan-mar'!M65</f>
        <v>2589456.9953924487</v>
      </c>
      <c r="O65" s="41">
        <f t="shared" si="15"/>
        <v>186166.5229124804</v>
      </c>
      <c r="Q65" s="4"/>
      <c r="R65" s="4"/>
      <c r="S65" s="4"/>
      <c r="T65" s="4"/>
      <c r="U65" s="4"/>
    </row>
    <row r="66" spans="1:21" s="34" customFormat="1" x14ac:dyDescent="0.2">
      <c r="A66" s="33">
        <v>436</v>
      </c>
      <c r="B66" s="34" t="s">
        <v>121</v>
      </c>
      <c r="C66" s="36">
        <v>8697</v>
      </c>
      <c r="D66" s="36">
        <v>1620</v>
      </c>
      <c r="E66" s="37">
        <f t="shared" si="6"/>
        <v>5368.5185185185182</v>
      </c>
      <c r="F66" s="38">
        <f t="shared" si="7"/>
        <v>0.61232753563770725</v>
      </c>
      <c r="G66" s="39">
        <f t="shared" si="8"/>
        <v>2039.3270100595983</v>
      </c>
      <c r="H66" s="39">
        <f t="shared" si="9"/>
        <v>882.74853213314111</v>
      </c>
      <c r="I66" s="37">
        <f t="shared" si="10"/>
        <v>2922.0755421927392</v>
      </c>
      <c r="J66" s="40">
        <f t="shared" si="11"/>
        <v>-103.97855997769496</v>
      </c>
      <c r="K66" s="37">
        <f t="shared" si="12"/>
        <v>2818.0969822150441</v>
      </c>
      <c r="L66" s="37">
        <f t="shared" si="13"/>
        <v>4733762.3783522379</v>
      </c>
      <c r="M66" s="37">
        <f t="shared" si="14"/>
        <v>4565317.1111883717</v>
      </c>
      <c r="N66" s="41">
        <f>'jan-mar'!M66</f>
        <v>4270723.9658836462</v>
      </c>
      <c r="O66" s="41">
        <f t="shared" si="15"/>
        <v>294593.14530472551</v>
      </c>
      <c r="Q66" s="4"/>
      <c r="R66" s="4"/>
      <c r="S66" s="4"/>
      <c r="T66" s="4"/>
      <c r="U66" s="4"/>
    </row>
    <row r="67" spans="1:21" s="34" customFormat="1" x14ac:dyDescent="0.2">
      <c r="A67" s="33">
        <v>437</v>
      </c>
      <c r="B67" s="34" t="s">
        <v>122</v>
      </c>
      <c r="C67" s="36">
        <v>40167</v>
      </c>
      <c r="D67" s="36">
        <v>5584</v>
      </c>
      <c r="E67" s="37">
        <f t="shared" si="6"/>
        <v>7193.2306590257876</v>
      </c>
      <c r="F67" s="38">
        <f t="shared" si="7"/>
        <v>0.82045226956399619</v>
      </c>
      <c r="G67" s="39">
        <f t="shared" si="8"/>
        <v>944.49972575523657</v>
      </c>
      <c r="H67" s="39">
        <f t="shared" si="9"/>
        <v>244.09928295559683</v>
      </c>
      <c r="I67" s="37">
        <f t="shared" si="10"/>
        <v>1188.5990087108335</v>
      </c>
      <c r="J67" s="40">
        <f t="shared" si="11"/>
        <v>-103.97855997769496</v>
      </c>
      <c r="K67" s="37">
        <f t="shared" si="12"/>
        <v>1084.6204487331386</v>
      </c>
      <c r="L67" s="37">
        <f t="shared" si="13"/>
        <v>6637136.8646412939</v>
      </c>
      <c r="M67" s="37">
        <f t="shared" si="14"/>
        <v>6056520.5857258458</v>
      </c>
      <c r="N67" s="41">
        <f>'jan-mar'!M67</f>
        <v>6925374.4601816582</v>
      </c>
      <c r="O67" s="41">
        <f t="shared" si="15"/>
        <v>-868853.87445581239</v>
      </c>
      <c r="Q67" s="4"/>
      <c r="R67" s="4"/>
      <c r="S67" s="4"/>
      <c r="T67" s="4"/>
      <c r="U67" s="4"/>
    </row>
    <row r="68" spans="1:21" s="34" customFormat="1" x14ac:dyDescent="0.2">
      <c r="A68" s="33">
        <v>438</v>
      </c>
      <c r="B68" s="34" t="s">
        <v>123</v>
      </c>
      <c r="C68" s="36">
        <v>18040</v>
      </c>
      <c r="D68" s="36">
        <v>2441</v>
      </c>
      <c r="E68" s="37">
        <f t="shared" si="6"/>
        <v>7390.4137648504711</v>
      </c>
      <c r="F68" s="38">
        <f t="shared" si="7"/>
        <v>0.84294276574884253</v>
      </c>
      <c r="G68" s="39">
        <f t="shared" si="8"/>
        <v>826.18986226042648</v>
      </c>
      <c r="H68" s="39">
        <f t="shared" si="9"/>
        <v>175.08519591695762</v>
      </c>
      <c r="I68" s="37">
        <f t="shared" si="10"/>
        <v>1001.2750581773842</v>
      </c>
      <c r="J68" s="40">
        <f t="shared" si="11"/>
        <v>-103.97855997769496</v>
      </c>
      <c r="K68" s="37">
        <f t="shared" si="12"/>
        <v>897.29649819968915</v>
      </c>
      <c r="L68" s="37">
        <f t="shared" si="13"/>
        <v>2444112.4170109946</v>
      </c>
      <c r="M68" s="37">
        <f t="shared" si="14"/>
        <v>2190300.7521054414</v>
      </c>
      <c r="N68" s="41">
        <f>'jan-mar'!M68</f>
        <v>3080447.0374827045</v>
      </c>
      <c r="O68" s="41">
        <f t="shared" si="15"/>
        <v>-890146.28537726309</v>
      </c>
      <c r="Q68" s="4"/>
      <c r="R68" s="4"/>
      <c r="S68" s="4"/>
      <c r="T68" s="4"/>
      <c r="U68" s="4"/>
    </row>
    <row r="69" spans="1:21" s="34" customFormat="1" x14ac:dyDescent="0.2">
      <c r="A69" s="33">
        <v>439</v>
      </c>
      <c r="B69" s="34" t="s">
        <v>124</v>
      </c>
      <c r="C69" s="36">
        <v>9835</v>
      </c>
      <c r="D69" s="36">
        <v>1577</v>
      </c>
      <c r="E69" s="37">
        <f t="shared" si="6"/>
        <v>6236.5250475586554</v>
      </c>
      <c r="F69" s="38">
        <f t="shared" si="7"/>
        <v>0.71133144090713707</v>
      </c>
      <c r="G69" s="39">
        <f t="shared" si="8"/>
        <v>1518.5230926355159</v>
      </c>
      <c r="H69" s="39">
        <f t="shared" si="9"/>
        <v>578.94624696909307</v>
      </c>
      <c r="I69" s="37">
        <f t="shared" si="10"/>
        <v>2097.4693396046091</v>
      </c>
      <c r="J69" s="40">
        <f t="shared" si="11"/>
        <v>-103.97855997769496</v>
      </c>
      <c r="K69" s="37">
        <f t="shared" si="12"/>
        <v>1993.4907796269142</v>
      </c>
      <c r="L69" s="37">
        <f t="shared" si="13"/>
        <v>3307709.1485564685</v>
      </c>
      <c r="M69" s="37">
        <f t="shared" si="14"/>
        <v>3143734.9594716439</v>
      </c>
      <c r="N69" s="41">
        <f>'jan-mar'!M69</f>
        <v>3314844.2556780931</v>
      </c>
      <c r="O69" s="41">
        <f t="shared" si="15"/>
        <v>-171109.29620644916</v>
      </c>
      <c r="Q69" s="4"/>
      <c r="R69" s="4"/>
      <c r="S69" s="4"/>
      <c r="T69" s="4"/>
      <c r="U69" s="4"/>
    </row>
    <row r="70" spans="1:21" s="34" customFormat="1" x14ac:dyDescent="0.2">
      <c r="A70" s="33">
        <v>441</v>
      </c>
      <c r="B70" s="34" t="s">
        <v>125</v>
      </c>
      <c r="C70" s="36">
        <v>12240</v>
      </c>
      <c r="D70" s="36">
        <v>1963</v>
      </c>
      <c r="E70" s="37">
        <f t="shared" si="6"/>
        <v>6235.354049923586</v>
      </c>
      <c r="F70" s="38">
        <f t="shared" si="7"/>
        <v>0.71119787815725621</v>
      </c>
      <c r="G70" s="39">
        <f t="shared" si="8"/>
        <v>1519.2256912165576</v>
      </c>
      <c r="H70" s="39">
        <f t="shared" si="9"/>
        <v>579.3560961413674</v>
      </c>
      <c r="I70" s="37">
        <f t="shared" si="10"/>
        <v>2098.5817873579249</v>
      </c>
      <c r="J70" s="40">
        <f t="shared" si="11"/>
        <v>-103.97855997769496</v>
      </c>
      <c r="K70" s="37">
        <f t="shared" si="12"/>
        <v>1994.60322738023</v>
      </c>
      <c r="L70" s="37">
        <f t="shared" si="13"/>
        <v>4119516.0485836067</v>
      </c>
      <c r="M70" s="37">
        <f t="shared" si="14"/>
        <v>3915406.1353473915</v>
      </c>
      <c r="N70" s="41">
        <f>'jan-mar'!M70</f>
        <v>3646947.0031046909</v>
      </c>
      <c r="O70" s="41">
        <f t="shared" si="15"/>
        <v>268459.13224270055</v>
      </c>
      <c r="Q70" s="4"/>
      <c r="R70" s="4"/>
      <c r="S70" s="4"/>
      <c r="T70" s="4"/>
      <c r="U70" s="4"/>
    </row>
    <row r="71" spans="1:21" s="34" customFormat="1" x14ac:dyDescent="0.2">
      <c r="A71" s="33">
        <v>501</v>
      </c>
      <c r="B71" s="34" t="s">
        <v>126</v>
      </c>
      <c r="C71" s="36">
        <v>226905</v>
      </c>
      <c r="D71" s="36">
        <v>27781</v>
      </c>
      <c r="E71" s="37">
        <f t="shared" si="6"/>
        <v>8167.632554623664</v>
      </c>
      <c r="F71" s="38">
        <f t="shared" si="7"/>
        <v>0.93159151764408088</v>
      </c>
      <c r="G71" s="39">
        <f t="shared" si="8"/>
        <v>359.85858839651081</v>
      </c>
      <c r="H71" s="39">
        <f t="shared" si="9"/>
        <v>0</v>
      </c>
      <c r="I71" s="37">
        <f t="shared" si="10"/>
        <v>359.85858839651081</v>
      </c>
      <c r="J71" s="40">
        <f t="shared" si="11"/>
        <v>-103.97855997769496</v>
      </c>
      <c r="K71" s="37">
        <f t="shared" si="12"/>
        <v>255.88002841881587</v>
      </c>
      <c r="L71" s="37">
        <f t="shared" si="13"/>
        <v>9997231.4442434665</v>
      </c>
      <c r="M71" s="37">
        <f t="shared" si="14"/>
        <v>7108603.0695031239</v>
      </c>
      <c r="N71" s="41">
        <f>'jan-mar'!M71</f>
        <v>5767923.924548286</v>
      </c>
      <c r="O71" s="41">
        <f t="shared" si="15"/>
        <v>1340679.1449548379</v>
      </c>
      <c r="Q71" s="4"/>
      <c r="R71" s="4"/>
      <c r="S71" s="4"/>
      <c r="T71" s="4"/>
      <c r="U71" s="4"/>
    </row>
    <row r="72" spans="1:21" s="34" customFormat="1" x14ac:dyDescent="0.2">
      <c r="A72" s="33">
        <v>502</v>
      </c>
      <c r="B72" s="34" t="s">
        <v>127</v>
      </c>
      <c r="C72" s="36">
        <v>219628</v>
      </c>
      <c r="D72" s="36">
        <v>30319</v>
      </c>
      <c r="E72" s="37">
        <f t="shared" si="6"/>
        <v>7243.9064612948978</v>
      </c>
      <c r="F72" s="38">
        <f t="shared" si="7"/>
        <v>0.82623229789264419</v>
      </c>
      <c r="G72" s="39">
        <f t="shared" si="8"/>
        <v>914.09424439377051</v>
      </c>
      <c r="H72" s="39">
        <f t="shared" si="9"/>
        <v>226.36275216140828</v>
      </c>
      <c r="I72" s="37">
        <f t="shared" si="10"/>
        <v>1140.4569965551789</v>
      </c>
      <c r="J72" s="40">
        <f t="shared" si="11"/>
        <v>-103.97855997769496</v>
      </c>
      <c r="K72" s="37">
        <f t="shared" si="12"/>
        <v>1036.478436577484</v>
      </c>
      <c r="L72" s="37">
        <f t="shared" si="13"/>
        <v>34577515.678556465</v>
      </c>
      <c r="M72" s="37">
        <f t="shared" si="14"/>
        <v>31424989.718592737</v>
      </c>
      <c r="N72" s="41">
        <f>'jan-mar'!M72</f>
        <v>29739604.272608832</v>
      </c>
      <c r="O72" s="41">
        <f t="shared" si="15"/>
        <v>1685385.4459839053</v>
      </c>
      <c r="Q72" s="4"/>
      <c r="R72" s="4"/>
      <c r="S72" s="4"/>
      <c r="T72" s="4"/>
      <c r="U72" s="4"/>
    </row>
    <row r="73" spans="1:21" s="34" customFormat="1" x14ac:dyDescent="0.2">
      <c r="A73" s="33">
        <v>511</v>
      </c>
      <c r="B73" s="34" t="s">
        <v>128</v>
      </c>
      <c r="C73" s="36">
        <v>17748</v>
      </c>
      <c r="D73" s="36">
        <v>2675</v>
      </c>
      <c r="E73" s="37">
        <f t="shared" ref="E73:E136" si="16">(C73*1000)/D73</f>
        <v>6634.7663551401865</v>
      </c>
      <c r="F73" s="38">
        <f t="shared" ref="F73:F136" si="17">IF(ISNUMBER(C73),E73/E$435,"")</f>
        <v>0.75675442261417047</v>
      </c>
      <c r="G73" s="39">
        <f t="shared" ref="G73:G136" si="18">(E$435-E73)*0.6</f>
        <v>1279.5783080865972</v>
      </c>
      <c r="H73" s="39">
        <f t="shared" ref="H73:H136" si="19">IF(E73&gt;=E$435*0.9,0,IF(E73&lt;0.9*E$435,(E$435*0.9-E73)*0.35))</f>
        <v>439.56178931555723</v>
      </c>
      <c r="I73" s="37">
        <f t="shared" ref="I73:I136" si="20">G73+H73</f>
        <v>1719.1400974021544</v>
      </c>
      <c r="J73" s="40">
        <f t="shared" ref="J73:J136" si="21">I$437</f>
        <v>-103.97855997769496</v>
      </c>
      <c r="K73" s="37">
        <f t="shared" ref="K73:K136" si="22">I73+J73</f>
        <v>1615.1615374244595</v>
      </c>
      <c r="L73" s="37">
        <f t="shared" ref="L73:L136" si="23">(I73*D73)</f>
        <v>4598699.7605507635</v>
      </c>
      <c r="M73" s="37">
        <f t="shared" ref="M73:M136" si="24">(K73*D73)</f>
        <v>4320557.1126104295</v>
      </c>
      <c r="N73" s="41">
        <f>'jan-mar'!M73</f>
        <v>4347023.8325547865</v>
      </c>
      <c r="O73" s="41">
        <f t="shared" ref="O73:O136" si="25">M73-N73</f>
        <v>-26466.719944356941</v>
      </c>
      <c r="Q73" s="4"/>
      <c r="R73" s="4"/>
      <c r="S73" s="4"/>
      <c r="T73" s="4"/>
      <c r="U73" s="4"/>
    </row>
    <row r="74" spans="1:21" s="34" customFormat="1" x14ac:dyDescent="0.2">
      <c r="A74" s="33">
        <v>512</v>
      </c>
      <c r="B74" s="34" t="s">
        <v>129</v>
      </c>
      <c r="C74" s="36">
        <v>14946</v>
      </c>
      <c r="D74" s="36">
        <v>2048</v>
      </c>
      <c r="E74" s="37">
        <f t="shared" si="16"/>
        <v>7297.8515625</v>
      </c>
      <c r="F74" s="38">
        <f t="shared" si="17"/>
        <v>0.83238521899493778</v>
      </c>
      <c r="G74" s="39">
        <f t="shared" si="18"/>
        <v>881.72718367070922</v>
      </c>
      <c r="H74" s="39">
        <f t="shared" si="19"/>
        <v>207.48196673962252</v>
      </c>
      <c r="I74" s="37">
        <f t="shared" si="20"/>
        <v>1089.2091504103319</v>
      </c>
      <c r="J74" s="40">
        <f t="shared" si="21"/>
        <v>-103.97855997769496</v>
      </c>
      <c r="K74" s="37">
        <f t="shared" si="22"/>
        <v>985.23059043263686</v>
      </c>
      <c r="L74" s="37">
        <f t="shared" si="23"/>
        <v>2230700.3400403596</v>
      </c>
      <c r="M74" s="37">
        <f t="shared" si="24"/>
        <v>2017752.2492060403</v>
      </c>
      <c r="N74" s="41">
        <f>'jan-mar'!M74</f>
        <v>2231691.7790924129</v>
      </c>
      <c r="O74" s="41">
        <f t="shared" si="25"/>
        <v>-213939.52988637262</v>
      </c>
      <c r="Q74" s="4"/>
      <c r="R74" s="4"/>
      <c r="S74" s="4"/>
      <c r="T74" s="4"/>
      <c r="U74" s="4"/>
    </row>
    <row r="75" spans="1:21" s="34" customFormat="1" x14ac:dyDescent="0.2">
      <c r="A75" s="33">
        <v>513</v>
      </c>
      <c r="B75" s="34" t="s">
        <v>130</v>
      </c>
      <c r="C75" s="36">
        <v>23707</v>
      </c>
      <c r="D75" s="36">
        <v>2202</v>
      </c>
      <c r="E75" s="37">
        <f t="shared" si="16"/>
        <v>10766.121707538601</v>
      </c>
      <c r="F75" s="38">
        <f t="shared" si="17"/>
        <v>1.227972437984987</v>
      </c>
      <c r="G75" s="39">
        <f t="shared" si="18"/>
        <v>-1199.2349033524515</v>
      </c>
      <c r="H75" s="39">
        <f t="shared" si="19"/>
        <v>0</v>
      </c>
      <c r="I75" s="37">
        <f t="shared" si="20"/>
        <v>-1199.2349033524515</v>
      </c>
      <c r="J75" s="40">
        <f t="shared" si="21"/>
        <v>-103.97855997769496</v>
      </c>
      <c r="K75" s="37">
        <f t="shared" si="22"/>
        <v>-1303.2134633301464</v>
      </c>
      <c r="L75" s="37">
        <f t="shared" si="23"/>
        <v>-2640715.257182098</v>
      </c>
      <c r="M75" s="37">
        <f t="shared" si="24"/>
        <v>-2869676.0462529822</v>
      </c>
      <c r="N75" s="41">
        <f>'jan-mar'!M75</f>
        <v>-124063.81045119681</v>
      </c>
      <c r="O75" s="41">
        <f t="shared" si="25"/>
        <v>-2745612.2358017853</v>
      </c>
      <c r="Q75" s="4"/>
      <c r="R75" s="4"/>
      <c r="S75" s="4"/>
      <c r="T75" s="4"/>
      <c r="U75" s="4"/>
    </row>
    <row r="76" spans="1:21" s="34" customFormat="1" x14ac:dyDescent="0.2">
      <c r="A76" s="33">
        <v>514</v>
      </c>
      <c r="B76" s="34" t="s">
        <v>131</v>
      </c>
      <c r="C76" s="36">
        <v>16728</v>
      </c>
      <c r="D76" s="36">
        <v>2360</v>
      </c>
      <c r="E76" s="37">
        <f t="shared" si="16"/>
        <v>7088.1355932203387</v>
      </c>
      <c r="F76" s="38">
        <f t="shared" si="17"/>
        <v>0.8084652376798086</v>
      </c>
      <c r="G76" s="39">
        <f t="shared" si="18"/>
        <v>1007.5567652385059</v>
      </c>
      <c r="H76" s="39">
        <f t="shared" si="19"/>
        <v>280.88255598750396</v>
      </c>
      <c r="I76" s="37">
        <f t="shared" si="20"/>
        <v>1288.43932122601</v>
      </c>
      <c r="J76" s="40">
        <f t="shared" si="21"/>
        <v>-103.97855997769496</v>
      </c>
      <c r="K76" s="37">
        <f t="shared" si="22"/>
        <v>1184.4607612483151</v>
      </c>
      <c r="L76" s="37">
        <f t="shared" si="23"/>
        <v>3040716.7980933837</v>
      </c>
      <c r="M76" s="37">
        <f t="shared" si="24"/>
        <v>2795327.3965460234</v>
      </c>
      <c r="N76" s="41">
        <f>'jan-mar'!M76</f>
        <v>3404610.8391885227</v>
      </c>
      <c r="O76" s="41">
        <f t="shared" si="25"/>
        <v>-609283.44264249923</v>
      </c>
      <c r="Q76" s="4"/>
      <c r="R76" s="4"/>
      <c r="S76" s="4"/>
      <c r="T76" s="4"/>
      <c r="U76" s="4"/>
    </row>
    <row r="77" spans="1:21" s="34" customFormat="1" x14ac:dyDescent="0.2">
      <c r="A77" s="33">
        <v>515</v>
      </c>
      <c r="B77" s="34" t="s">
        <v>132</v>
      </c>
      <c r="C77" s="36">
        <v>24624</v>
      </c>
      <c r="D77" s="36">
        <v>3640</v>
      </c>
      <c r="E77" s="37">
        <f t="shared" si="16"/>
        <v>6764.8351648351645</v>
      </c>
      <c r="F77" s="38">
        <f t="shared" si="17"/>
        <v>0.7715899332730467</v>
      </c>
      <c r="G77" s="39">
        <f t="shared" si="18"/>
        <v>1201.5370222696104</v>
      </c>
      <c r="H77" s="39">
        <f t="shared" si="19"/>
        <v>394.0377059223149</v>
      </c>
      <c r="I77" s="37">
        <f t="shared" si="20"/>
        <v>1595.5747281919253</v>
      </c>
      <c r="J77" s="40">
        <f t="shared" si="21"/>
        <v>-103.97855997769496</v>
      </c>
      <c r="K77" s="37">
        <f t="shared" si="22"/>
        <v>1491.5961682142304</v>
      </c>
      <c r="L77" s="37">
        <f t="shared" si="23"/>
        <v>5807892.0106186075</v>
      </c>
      <c r="M77" s="37">
        <f t="shared" si="24"/>
        <v>5429410.0522997985</v>
      </c>
      <c r="N77" s="41">
        <f>'jan-mar'!M77</f>
        <v>6185705.70112128</v>
      </c>
      <c r="O77" s="41">
        <f t="shared" si="25"/>
        <v>-756295.6488214815</v>
      </c>
      <c r="Q77" s="4"/>
      <c r="R77" s="4"/>
      <c r="S77" s="4"/>
      <c r="T77" s="4"/>
      <c r="U77" s="4"/>
    </row>
    <row r="78" spans="1:21" s="34" customFormat="1" x14ac:dyDescent="0.2">
      <c r="A78" s="33">
        <v>516</v>
      </c>
      <c r="B78" s="34" t="s">
        <v>133</v>
      </c>
      <c r="C78" s="36">
        <v>54941</v>
      </c>
      <c r="D78" s="36">
        <v>5723</v>
      </c>
      <c r="E78" s="37">
        <f t="shared" si="16"/>
        <v>9600.0349467062733</v>
      </c>
      <c r="F78" s="38">
        <f t="shared" si="17"/>
        <v>1.0949698172177857</v>
      </c>
      <c r="G78" s="39">
        <f t="shared" si="18"/>
        <v>-499.58284685305478</v>
      </c>
      <c r="H78" s="39">
        <f t="shared" si="19"/>
        <v>0</v>
      </c>
      <c r="I78" s="37">
        <f t="shared" si="20"/>
        <v>-499.58284685305478</v>
      </c>
      <c r="J78" s="40">
        <f t="shared" si="21"/>
        <v>-103.97855997769496</v>
      </c>
      <c r="K78" s="37">
        <f t="shared" si="22"/>
        <v>-603.56140683074977</v>
      </c>
      <c r="L78" s="37">
        <f t="shared" si="23"/>
        <v>-2859112.6325400323</v>
      </c>
      <c r="M78" s="37">
        <f t="shared" si="24"/>
        <v>-3454181.9312923811</v>
      </c>
      <c r="N78" s="41">
        <f>'jan-mar'!M78</f>
        <v>837334.61071199225</v>
      </c>
      <c r="O78" s="41">
        <f t="shared" si="25"/>
        <v>-4291516.5420043729</v>
      </c>
      <c r="Q78" s="4"/>
      <c r="R78" s="4"/>
      <c r="S78" s="4"/>
      <c r="T78" s="4"/>
      <c r="U78" s="4"/>
    </row>
    <row r="79" spans="1:21" s="34" customFormat="1" x14ac:dyDescent="0.2">
      <c r="A79" s="33">
        <v>517</v>
      </c>
      <c r="B79" s="34" t="s">
        <v>134</v>
      </c>
      <c r="C79" s="36">
        <v>35307</v>
      </c>
      <c r="D79" s="36">
        <v>5916</v>
      </c>
      <c r="E79" s="37">
        <f t="shared" si="16"/>
        <v>5968.0527383367144</v>
      </c>
      <c r="F79" s="38">
        <f t="shared" si="17"/>
        <v>0.68070977369563956</v>
      </c>
      <c r="G79" s="39">
        <f t="shared" si="18"/>
        <v>1679.6064781686805</v>
      </c>
      <c r="H79" s="39">
        <f t="shared" si="19"/>
        <v>672.9115551967725</v>
      </c>
      <c r="I79" s="37">
        <f t="shared" si="20"/>
        <v>2352.518033365453</v>
      </c>
      <c r="J79" s="40">
        <f t="shared" si="21"/>
        <v>-103.97855997769496</v>
      </c>
      <c r="K79" s="37">
        <f t="shared" si="22"/>
        <v>2248.5394733877579</v>
      </c>
      <c r="L79" s="37">
        <f t="shared" si="23"/>
        <v>13917496.68539002</v>
      </c>
      <c r="M79" s="37">
        <f t="shared" si="24"/>
        <v>13302359.524561975</v>
      </c>
      <c r="N79" s="41">
        <f>'jan-mar'!M79</f>
        <v>12538036.408745468</v>
      </c>
      <c r="O79" s="41">
        <f t="shared" si="25"/>
        <v>764323.11581650749</v>
      </c>
      <c r="Q79" s="4"/>
      <c r="R79" s="4"/>
      <c r="S79" s="4"/>
      <c r="T79" s="4"/>
      <c r="U79" s="4"/>
    </row>
    <row r="80" spans="1:21" s="34" customFormat="1" x14ac:dyDescent="0.2">
      <c r="A80" s="33">
        <v>519</v>
      </c>
      <c r="B80" s="34" t="s">
        <v>135</v>
      </c>
      <c r="C80" s="36">
        <v>26064</v>
      </c>
      <c r="D80" s="36">
        <v>3163</v>
      </c>
      <c r="E80" s="37">
        <f t="shared" si="16"/>
        <v>8240.2782168827071</v>
      </c>
      <c r="F80" s="38">
        <f t="shared" si="17"/>
        <v>0.93987740493168292</v>
      </c>
      <c r="G80" s="39">
        <f t="shared" si="18"/>
        <v>316.27119104108493</v>
      </c>
      <c r="H80" s="39">
        <f t="shared" si="19"/>
        <v>0</v>
      </c>
      <c r="I80" s="37">
        <f t="shared" si="20"/>
        <v>316.27119104108493</v>
      </c>
      <c r="J80" s="40">
        <f t="shared" si="21"/>
        <v>-103.97855997769496</v>
      </c>
      <c r="K80" s="37">
        <f t="shared" si="22"/>
        <v>212.29263106338999</v>
      </c>
      <c r="L80" s="37">
        <f t="shared" si="23"/>
        <v>1000365.7772629516</v>
      </c>
      <c r="M80" s="37">
        <f t="shared" si="24"/>
        <v>671481.59205350257</v>
      </c>
      <c r="N80" s="41">
        <f>'jan-mar'!M80</f>
        <v>1667920.3111666501</v>
      </c>
      <c r="O80" s="41">
        <f t="shared" si="25"/>
        <v>-996438.71911314758</v>
      </c>
      <c r="Q80" s="4"/>
      <c r="R80" s="4"/>
      <c r="S80" s="4"/>
      <c r="T80" s="4"/>
      <c r="U80" s="4"/>
    </row>
    <row r="81" spans="1:21" s="34" customFormat="1" x14ac:dyDescent="0.2">
      <c r="A81" s="33">
        <v>520</v>
      </c>
      <c r="B81" s="34" t="s">
        <v>136</v>
      </c>
      <c r="C81" s="36">
        <v>30857</v>
      </c>
      <c r="D81" s="36">
        <v>4502</v>
      </c>
      <c r="E81" s="37">
        <f t="shared" si="16"/>
        <v>6854.0648600621944</v>
      </c>
      <c r="F81" s="38">
        <f t="shared" si="17"/>
        <v>0.78176737779439831</v>
      </c>
      <c r="G81" s="39">
        <f t="shared" si="18"/>
        <v>1147.9992051333925</v>
      </c>
      <c r="H81" s="39">
        <f t="shared" si="19"/>
        <v>362.80731259285449</v>
      </c>
      <c r="I81" s="37">
        <f t="shared" si="20"/>
        <v>1510.806517726247</v>
      </c>
      <c r="J81" s="40">
        <f t="shared" si="21"/>
        <v>-103.97855997769496</v>
      </c>
      <c r="K81" s="37">
        <f t="shared" si="22"/>
        <v>1406.8279577485521</v>
      </c>
      <c r="L81" s="37">
        <f t="shared" si="23"/>
        <v>6801650.9428035636</v>
      </c>
      <c r="M81" s="37">
        <f t="shared" si="24"/>
        <v>6333539.4657839816</v>
      </c>
      <c r="N81" s="41">
        <f>'jan-mar'!M81</f>
        <v>6155329.1940791234</v>
      </c>
      <c r="O81" s="41">
        <f t="shared" si="25"/>
        <v>178210.27170485817</v>
      </c>
      <c r="Q81" s="4"/>
      <c r="R81" s="4"/>
      <c r="S81" s="4"/>
      <c r="T81" s="4"/>
      <c r="U81" s="4"/>
    </row>
    <row r="82" spans="1:21" s="34" customFormat="1" x14ac:dyDescent="0.2">
      <c r="A82" s="33">
        <v>521</v>
      </c>
      <c r="B82" s="34" t="s">
        <v>137</v>
      </c>
      <c r="C82" s="36">
        <v>40477</v>
      </c>
      <c r="D82" s="36">
        <v>5082</v>
      </c>
      <c r="E82" s="37">
        <f t="shared" si="16"/>
        <v>7964.7776465958286</v>
      </c>
      <c r="F82" s="38">
        <f t="shared" si="17"/>
        <v>0.90845410170777974</v>
      </c>
      <c r="G82" s="39">
        <f t="shared" si="18"/>
        <v>481.57153321321198</v>
      </c>
      <c r="H82" s="39">
        <f t="shared" si="19"/>
        <v>0</v>
      </c>
      <c r="I82" s="37">
        <f t="shared" si="20"/>
        <v>481.57153321321198</v>
      </c>
      <c r="J82" s="40">
        <f t="shared" si="21"/>
        <v>-103.97855997769496</v>
      </c>
      <c r="K82" s="37">
        <f t="shared" si="22"/>
        <v>377.59297323551704</v>
      </c>
      <c r="L82" s="37">
        <f t="shared" si="23"/>
        <v>2447346.5317895431</v>
      </c>
      <c r="M82" s="37">
        <f t="shared" si="24"/>
        <v>1918927.4899828976</v>
      </c>
      <c r="N82" s="41">
        <f>'jan-mar'!M82</f>
        <v>2626072.9596424042</v>
      </c>
      <c r="O82" s="41">
        <f t="shared" si="25"/>
        <v>-707145.46965950658</v>
      </c>
      <c r="Q82" s="4"/>
      <c r="R82" s="4"/>
      <c r="S82" s="4"/>
      <c r="T82" s="4"/>
      <c r="U82" s="4"/>
    </row>
    <row r="83" spans="1:21" s="34" customFormat="1" x14ac:dyDescent="0.2">
      <c r="A83" s="33">
        <v>522</v>
      </c>
      <c r="B83" s="34" t="s">
        <v>138</v>
      </c>
      <c r="C83" s="36">
        <v>43503</v>
      </c>
      <c r="D83" s="36">
        <v>6204</v>
      </c>
      <c r="E83" s="37">
        <f t="shared" si="16"/>
        <v>7012.0889748549325</v>
      </c>
      <c r="F83" s="38">
        <f t="shared" si="17"/>
        <v>0.79979144094116561</v>
      </c>
      <c r="G83" s="39">
        <f t="shared" si="18"/>
        <v>1053.1847362577496</v>
      </c>
      <c r="H83" s="39">
        <f t="shared" si="19"/>
        <v>307.49887241539614</v>
      </c>
      <c r="I83" s="37">
        <f t="shared" si="20"/>
        <v>1360.6836086731457</v>
      </c>
      <c r="J83" s="40">
        <f t="shared" si="21"/>
        <v>-103.97855997769496</v>
      </c>
      <c r="K83" s="37">
        <f t="shared" si="22"/>
        <v>1256.7050486954508</v>
      </c>
      <c r="L83" s="37">
        <f t="shared" si="23"/>
        <v>8441681.1082081962</v>
      </c>
      <c r="M83" s="37">
        <f t="shared" si="24"/>
        <v>7796598.1221065773</v>
      </c>
      <c r="N83" s="41">
        <f>'jan-mar'!M83</f>
        <v>7264354.0026803352</v>
      </c>
      <c r="O83" s="41">
        <f t="shared" si="25"/>
        <v>532244.11942624208</v>
      </c>
      <c r="Q83" s="4"/>
      <c r="R83" s="4"/>
      <c r="S83" s="4"/>
      <c r="T83" s="4"/>
      <c r="U83" s="4"/>
    </row>
    <row r="84" spans="1:21" s="34" customFormat="1" x14ac:dyDescent="0.2">
      <c r="A84" s="33">
        <v>528</v>
      </c>
      <c r="B84" s="34" t="s">
        <v>139</v>
      </c>
      <c r="C84" s="36">
        <v>102609</v>
      </c>
      <c r="D84" s="36">
        <v>14887</v>
      </c>
      <c r="E84" s="37">
        <f t="shared" si="16"/>
        <v>6892.5236783771079</v>
      </c>
      <c r="F84" s="38">
        <f t="shared" si="17"/>
        <v>0.7861539498740282</v>
      </c>
      <c r="G84" s="39">
        <f t="shared" si="18"/>
        <v>1124.9239141444443</v>
      </c>
      <c r="H84" s="39">
        <f t="shared" si="19"/>
        <v>349.34672618263471</v>
      </c>
      <c r="I84" s="37">
        <f t="shared" si="20"/>
        <v>1474.270640327079</v>
      </c>
      <c r="J84" s="40">
        <f t="shared" si="21"/>
        <v>-103.97855997769496</v>
      </c>
      <c r="K84" s="37">
        <f t="shared" si="22"/>
        <v>1370.2920803493842</v>
      </c>
      <c r="L84" s="37">
        <f t="shared" si="23"/>
        <v>21947467.022549227</v>
      </c>
      <c r="M84" s="37">
        <f t="shared" si="24"/>
        <v>20399538.200161282</v>
      </c>
      <c r="N84" s="41">
        <f>'jan-mar'!M84</f>
        <v>18136961.530932009</v>
      </c>
      <c r="O84" s="41">
        <f t="shared" si="25"/>
        <v>2262576.6692292728</v>
      </c>
      <c r="Q84" s="4"/>
      <c r="R84" s="4"/>
      <c r="S84" s="4"/>
      <c r="T84" s="4"/>
      <c r="U84" s="4"/>
    </row>
    <row r="85" spans="1:21" s="34" customFormat="1" x14ac:dyDescent="0.2">
      <c r="A85" s="33">
        <v>529</v>
      </c>
      <c r="B85" s="34" t="s">
        <v>140</v>
      </c>
      <c r="C85" s="36">
        <v>89283</v>
      </c>
      <c r="D85" s="36">
        <v>13179</v>
      </c>
      <c r="E85" s="37">
        <f t="shared" si="16"/>
        <v>6774.6414750739814</v>
      </c>
      <c r="F85" s="38">
        <f t="shared" si="17"/>
        <v>0.77270843063158623</v>
      </c>
      <c r="G85" s="39">
        <f t="shared" si="18"/>
        <v>1195.6532361263203</v>
      </c>
      <c r="H85" s="39">
        <f t="shared" si="19"/>
        <v>390.60549733872904</v>
      </c>
      <c r="I85" s="37">
        <f t="shared" si="20"/>
        <v>1586.2587334650493</v>
      </c>
      <c r="J85" s="40">
        <f t="shared" si="21"/>
        <v>-103.97855997769496</v>
      </c>
      <c r="K85" s="37">
        <f t="shared" si="22"/>
        <v>1482.2801734873544</v>
      </c>
      <c r="L85" s="37">
        <f t="shared" si="23"/>
        <v>20905303.848335885</v>
      </c>
      <c r="M85" s="37">
        <f t="shared" si="24"/>
        <v>19534970.406389844</v>
      </c>
      <c r="N85" s="41">
        <f>'jan-mar'!M85</f>
        <v>17428148.855790485</v>
      </c>
      <c r="O85" s="41">
        <f t="shared" si="25"/>
        <v>2106821.550599359</v>
      </c>
      <c r="Q85" s="4"/>
      <c r="R85" s="4"/>
      <c r="S85" s="4"/>
      <c r="T85" s="4"/>
      <c r="U85" s="4"/>
    </row>
    <row r="86" spans="1:21" s="34" customFormat="1" x14ac:dyDescent="0.2">
      <c r="A86" s="33">
        <v>532</v>
      </c>
      <c r="B86" s="34" t="s">
        <v>141</v>
      </c>
      <c r="C86" s="36">
        <v>46995</v>
      </c>
      <c r="D86" s="36">
        <v>6696</v>
      </c>
      <c r="E86" s="37">
        <f t="shared" si="16"/>
        <v>7018.3691756272401</v>
      </c>
      <c r="F86" s="38">
        <f t="shared" si="17"/>
        <v>0.80050775398897422</v>
      </c>
      <c r="G86" s="39">
        <f t="shared" si="18"/>
        <v>1049.416615794365</v>
      </c>
      <c r="H86" s="39">
        <f t="shared" si="19"/>
        <v>305.30080214508848</v>
      </c>
      <c r="I86" s="37">
        <f t="shared" si="20"/>
        <v>1354.7174179394535</v>
      </c>
      <c r="J86" s="40">
        <f t="shared" si="21"/>
        <v>-103.97855997769496</v>
      </c>
      <c r="K86" s="37">
        <f t="shared" si="22"/>
        <v>1250.7388579617586</v>
      </c>
      <c r="L86" s="37">
        <f t="shared" si="23"/>
        <v>9071187.8305225801</v>
      </c>
      <c r="M86" s="37">
        <f t="shared" si="24"/>
        <v>8374947.3929119362</v>
      </c>
      <c r="N86" s="41">
        <f>'jan-mar'!M86</f>
        <v>7878409.0589857372</v>
      </c>
      <c r="O86" s="41">
        <f t="shared" si="25"/>
        <v>496538.333926199</v>
      </c>
      <c r="Q86" s="4"/>
      <c r="R86" s="4"/>
      <c r="S86" s="4"/>
      <c r="T86" s="4"/>
      <c r="U86" s="4"/>
    </row>
    <row r="87" spans="1:21" s="34" customFormat="1" x14ac:dyDescent="0.2">
      <c r="A87" s="33">
        <v>533</v>
      </c>
      <c r="B87" s="34" t="s">
        <v>142</v>
      </c>
      <c r="C87" s="36">
        <v>71638</v>
      </c>
      <c r="D87" s="36">
        <v>9080</v>
      </c>
      <c r="E87" s="37">
        <f t="shared" si="16"/>
        <v>7889.6475770925108</v>
      </c>
      <c r="F87" s="38">
        <f t="shared" si="17"/>
        <v>0.89988484556149539</v>
      </c>
      <c r="G87" s="39">
        <f t="shared" si="18"/>
        <v>526.64957491520272</v>
      </c>
      <c r="H87" s="39">
        <f t="shared" si="19"/>
        <v>0.35336163224374101</v>
      </c>
      <c r="I87" s="37">
        <f t="shared" si="20"/>
        <v>527.00293654744644</v>
      </c>
      <c r="J87" s="40">
        <f t="shared" si="21"/>
        <v>-103.97855997769496</v>
      </c>
      <c r="K87" s="37">
        <f t="shared" si="22"/>
        <v>423.0243765697515</v>
      </c>
      <c r="L87" s="37">
        <f t="shared" si="23"/>
        <v>4785186.6638508141</v>
      </c>
      <c r="M87" s="37">
        <f t="shared" si="24"/>
        <v>3841061.3392533436</v>
      </c>
      <c r="N87" s="41">
        <f>'jan-mar'!M87</f>
        <v>3738498.9105827156</v>
      </c>
      <c r="O87" s="41">
        <f t="shared" si="25"/>
        <v>102562.428670628</v>
      </c>
      <c r="Q87" s="4"/>
      <c r="R87" s="4"/>
      <c r="S87" s="4"/>
      <c r="T87" s="4"/>
      <c r="U87" s="4"/>
    </row>
    <row r="88" spans="1:21" s="34" customFormat="1" x14ac:dyDescent="0.2">
      <c r="A88" s="33">
        <v>534</v>
      </c>
      <c r="B88" s="34" t="s">
        <v>143</v>
      </c>
      <c r="C88" s="36">
        <v>101088</v>
      </c>
      <c r="D88" s="36">
        <v>13707</v>
      </c>
      <c r="E88" s="37">
        <f t="shared" si="16"/>
        <v>7374.9179251477344</v>
      </c>
      <c r="F88" s="38">
        <f t="shared" si="17"/>
        <v>0.8411753266862626</v>
      </c>
      <c r="G88" s="39">
        <f t="shared" si="18"/>
        <v>835.48736608206855</v>
      </c>
      <c r="H88" s="39">
        <f t="shared" si="19"/>
        <v>180.50873981291545</v>
      </c>
      <c r="I88" s="37">
        <f t="shared" si="20"/>
        <v>1015.996105894984</v>
      </c>
      <c r="J88" s="40">
        <f t="shared" si="21"/>
        <v>-103.97855997769496</v>
      </c>
      <c r="K88" s="37">
        <f t="shared" si="22"/>
        <v>912.017545917289</v>
      </c>
      <c r="L88" s="37">
        <f t="shared" si="23"/>
        <v>13926258.623502545</v>
      </c>
      <c r="M88" s="37">
        <f t="shared" si="24"/>
        <v>12501024.501888281</v>
      </c>
      <c r="N88" s="41">
        <f>'jan-mar'!M88</f>
        <v>11883681.111337747</v>
      </c>
      <c r="O88" s="41">
        <f t="shared" si="25"/>
        <v>617343.39055053331</v>
      </c>
      <c r="Q88" s="4"/>
      <c r="R88" s="4"/>
      <c r="S88" s="4"/>
      <c r="T88" s="4"/>
      <c r="U88" s="4"/>
    </row>
    <row r="89" spans="1:21" s="34" customFormat="1" x14ac:dyDescent="0.2">
      <c r="A89" s="33">
        <v>536</v>
      </c>
      <c r="B89" s="34" t="s">
        <v>144</v>
      </c>
      <c r="C89" s="36">
        <v>33993</v>
      </c>
      <c r="D89" s="36">
        <v>5717</v>
      </c>
      <c r="E89" s="37">
        <f t="shared" si="16"/>
        <v>5945.9506734301203</v>
      </c>
      <c r="F89" s="38">
        <f t="shared" si="17"/>
        <v>0.67818883558392862</v>
      </c>
      <c r="G89" s="39">
        <f t="shared" si="18"/>
        <v>1692.8677171126369</v>
      </c>
      <c r="H89" s="39">
        <f t="shared" si="19"/>
        <v>680.64727791408041</v>
      </c>
      <c r="I89" s="37">
        <f t="shared" si="20"/>
        <v>2373.5149950267173</v>
      </c>
      <c r="J89" s="40">
        <f t="shared" si="21"/>
        <v>-103.97855997769496</v>
      </c>
      <c r="K89" s="37">
        <f t="shared" si="22"/>
        <v>2269.5364350490222</v>
      </c>
      <c r="L89" s="37">
        <f t="shared" si="23"/>
        <v>13569385.226567743</v>
      </c>
      <c r="M89" s="37">
        <f t="shared" si="24"/>
        <v>12974939.799175261</v>
      </c>
      <c r="N89" s="41">
        <f>'jan-mar'!M89</f>
        <v>11772322.168491859</v>
      </c>
      <c r="O89" s="41">
        <f t="shared" si="25"/>
        <v>1202617.6306834016</v>
      </c>
      <c r="Q89" s="4"/>
      <c r="R89" s="4"/>
      <c r="S89" s="4"/>
      <c r="T89" s="4"/>
      <c r="U89" s="4"/>
    </row>
    <row r="90" spans="1:21" s="34" customFormat="1" x14ac:dyDescent="0.2">
      <c r="A90" s="33">
        <v>538</v>
      </c>
      <c r="B90" s="34" t="s">
        <v>145</v>
      </c>
      <c r="C90" s="36">
        <v>47461</v>
      </c>
      <c r="D90" s="36">
        <v>6773</v>
      </c>
      <c r="E90" s="37">
        <f t="shared" si="16"/>
        <v>7007.3822530636353</v>
      </c>
      <c r="F90" s="38">
        <f t="shared" si="17"/>
        <v>0.79925459723922887</v>
      </c>
      <c r="G90" s="39">
        <f t="shared" si="18"/>
        <v>1056.0087693325279</v>
      </c>
      <c r="H90" s="39">
        <f t="shared" si="19"/>
        <v>309.14622504235012</v>
      </c>
      <c r="I90" s="37">
        <f t="shared" si="20"/>
        <v>1365.154994374878</v>
      </c>
      <c r="J90" s="40">
        <f t="shared" si="21"/>
        <v>-103.97855997769496</v>
      </c>
      <c r="K90" s="37">
        <f t="shared" si="22"/>
        <v>1261.1764343971831</v>
      </c>
      <c r="L90" s="37">
        <f t="shared" si="23"/>
        <v>9246194.7769010495</v>
      </c>
      <c r="M90" s="37">
        <f t="shared" si="24"/>
        <v>8541947.9901721217</v>
      </c>
      <c r="N90" s="41">
        <f>'jan-mar'!M90</f>
        <v>10386686.679586383</v>
      </c>
      <c r="O90" s="41">
        <f t="shared" si="25"/>
        <v>-1844738.6894142609</v>
      </c>
      <c r="Q90" s="4"/>
      <c r="R90" s="4"/>
      <c r="S90" s="4"/>
      <c r="T90" s="4"/>
      <c r="U90" s="4"/>
    </row>
    <row r="91" spans="1:21" s="34" customFormat="1" x14ac:dyDescent="0.2">
      <c r="A91" s="33">
        <v>540</v>
      </c>
      <c r="B91" s="34" t="s">
        <v>146</v>
      </c>
      <c r="C91" s="36">
        <v>22315</v>
      </c>
      <c r="D91" s="36">
        <v>3026</v>
      </c>
      <c r="E91" s="37">
        <f t="shared" si="16"/>
        <v>7374.4216787838732</v>
      </c>
      <c r="F91" s="38">
        <f t="shared" si="17"/>
        <v>0.84111872535164778</v>
      </c>
      <c r="G91" s="39">
        <f t="shared" si="18"/>
        <v>835.78511390038523</v>
      </c>
      <c r="H91" s="39">
        <f t="shared" si="19"/>
        <v>180.6824260402669</v>
      </c>
      <c r="I91" s="37">
        <f t="shared" si="20"/>
        <v>1016.4675399406522</v>
      </c>
      <c r="J91" s="40">
        <f t="shared" si="21"/>
        <v>-103.97855997769496</v>
      </c>
      <c r="K91" s="37">
        <f t="shared" si="22"/>
        <v>912.48897996295716</v>
      </c>
      <c r="L91" s="37">
        <f t="shared" si="23"/>
        <v>3075830.7758604134</v>
      </c>
      <c r="M91" s="37">
        <f t="shared" si="24"/>
        <v>2761191.6533679082</v>
      </c>
      <c r="N91" s="41">
        <f>'jan-mar'!M91</f>
        <v>3737464.025162911</v>
      </c>
      <c r="O91" s="41">
        <f t="shared" si="25"/>
        <v>-976272.37179500284</v>
      </c>
      <c r="Q91" s="4"/>
      <c r="R91" s="4"/>
      <c r="S91" s="4"/>
      <c r="T91" s="4"/>
      <c r="U91" s="4"/>
    </row>
    <row r="92" spans="1:21" s="34" customFormat="1" x14ac:dyDescent="0.2">
      <c r="A92" s="33">
        <v>541</v>
      </c>
      <c r="B92" s="34" t="s">
        <v>147</v>
      </c>
      <c r="C92" s="36">
        <v>8469</v>
      </c>
      <c r="D92" s="36">
        <v>1351</v>
      </c>
      <c r="E92" s="37">
        <f t="shared" si="16"/>
        <v>6268.6898593634342</v>
      </c>
      <c r="F92" s="38">
        <f t="shared" si="17"/>
        <v>0.71500012527112533</v>
      </c>
      <c r="G92" s="39">
        <f t="shared" si="18"/>
        <v>1499.2242055526488</v>
      </c>
      <c r="H92" s="39">
        <f t="shared" si="19"/>
        <v>567.68856283742048</v>
      </c>
      <c r="I92" s="37">
        <f t="shared" si="20"/>
        <v>2066.9127683900692</v>
      </c>
      <c r="J92" s="40">
        <f t="shared" si="21"/>
        <v>-103.97855997769496</v>
      </c>
      <c r="K92" s="37">
        <f t="shared" si="22"/>
        <v>1962.9342084123743</v>
      </c>
      <c r="L92" s="37">
        <f t="shared" si="23"/>
        <v>2792399.1500949836</v>
      </c>
      <c r="M92" s="37">
        <f t="shared" si="24"/>
        <v>2651924.1155651179</v>
      </c>
      <c r="N92" s="41">
        <f>'jan-mar'!M92</f>
        <v>2552684.6159930909</v>
      </c>
      <c r="O92" s="41">
        <f t="shared" si="25"/>
        <v>99239.499572027009</v>
      </c>
      <c r="Q92" s="4"/>
      <c r="R92" s="4"/>
      <c r="S92" s="4"/>
      <c r="T92" s="4"/>
      <c r="U92" s="4"/>
    </row>
    <row r="93" spans="1:21" s="34" customFormat="1" x14ac:dyDescent="0.2">
      <c r="A93" s="33">
        <v>542</v>
      </c>
      <c r="B93" s="34" t="s">
        <v>148</v>
      </c>
      <c r="C93" s="36">
        <v>52032</v>
      </c>
      <c r="D93" s="36">
        <v>6490</v>
      </c>
      <c r="E93" s="37">
        <f t="shared" si="16"/>
        <v>8017.2573189522345</v>
      </c>
      <c r="F93" s="38">
        <f t="shared" si="17"/>
        <v>0.91443987754784151</v>
      </c>
      <c r="G93" s="39">
        <f t="shared" si="18"/>
        <v>450.08372979936848</v>
      </c>
      <c r="H93" s="39">
        <f t="shared" si="19"/>
        <v>0</v>
      </c>
      <c r="I93" s="37">
        <f t="shared" si="20"/>
        <v>450.08372979936848</v>
      </c>
      <c r="J93" s="40">
        <f t="shared" si="21"/>
        <v>-103.97855997769496</v>
      </c>
      <c r="K93" s="37">
        <f t="shared" si="22"/>
        <v>346.10516982167354</v>
      </c>
      <c r="L93" s="37">
        <f t="shared" si="23"/>
        <v>2921043.4063979015</v>
      </c>
      <c r="M93" s="37">
        <f t="shared" si="24"/>
        <v>2246222.5521426611</v>
      </c>
      <c r="N93" s="41">
        <f>'jan-mar'!M93</f>
        <v>3700442.3077684371</v>
      </c>
      <c r="O93" s="41">
        <f t="shared" si="25"/>
        <v>-1454219.755625776</v>
      </c>
      <c r="Q93" s="4"/>
      <c r="R93" s="4"/>
      <c r="S93" s="4"/>
      <c r="T93" s="4"/>
      <c r="U93" s="4"/>
    </row>
    <row r="94" spans="1:21" s="34" customFormat="1" x14ac:dyDescent="0.2">
      <c r="A94" s="33">
        <v>543</v>
      </c>
      <c r="B94" s="34" t="s">
        <v>149</v>
      </c>
      <c r="C94" s="36">
        <v>17291</v>
      </c>
      <c r="D94" s="36">
        <v>2114</v>
      </c>
      <c r="E94" s="37">
        <f t="shared" si="16"/>
        <v>8179.2809839167458</v>
      </c>
      <c r="F94" s="38">
        <f t="shared" si="17"/>
        <v>0.93292012515069167</v>
      </c>
      <c r="G94" s="39">
        <f t="shared" si="18"/>
        <v>352.86953082066174</v>
      </c>
      <c r="H94" s="39">
        <f t="shared" si="19"/>
        <v>0</v>
      </c>
      <c r="I94" s="37">
        <f t="shared" si="20"/>
        <v>352.86953082066174</v>
      </c>
      <c r="J94" s="40">
        <f t="shared" si="21"/>
        <v>-103.97855997769496</v>
      </c>
      <c r="K94" s="37">
        <f t="shared" si="22"/>
        <v>248.89097084296679</v>
      </c>
      <c r="L94" s="37">
        <f t="shared" si="23"/>
        <v>745966.18815487891</v>
      </c>
      <c r="M94" s="37">
        <f t="shared" si="24"/>
        <v>526155.51236203185</v>
      </c>
      <c r="N94" s="41">
        <f>'jan-mar'!M94</f>
        <v>764956.9049528481</v>
      </c>
      <c r="O94" s="41">
        <f t="shared" si="25"/>
        <v>-238801.39259081625</v>
      </c>
      <c r="Q94" s="4"/>
      <c r="R94" s="4"/>
      <c r="S94" s="4"/>
      <c r="T94" s="4"/>
      <c r="U94" s="4"/>
    </row>
    <row r="95" spans="1:21" s="34" customFormat="1" x14ac:dyDescent="0.2">
      <c r="A95" s="33">
        <v>544</v>
      </c>
      <c r="B95" s="34" t="s">
        <v>150</v>
      </c>
      <c r="C95" s="36">
        <v>25335</v>
      </c>
      <c r="D95" s="36">
        <v>3248</v>
      </c>
      <c r="E95" s="37">
        <f t="shared" si="16"/>
        <v>7800.1847290640399</v>
      </c>
      <c r="F95" s="38">
        <f t="shared" si="17"/>
        <v>0.88968080787857773</v>
      </c>
      <c r="G95" s="39">
        <f t="shared" si="18"/>
        <v>580.32728373228531</v>
      </c>
      <c r="H95" s="39">
        <f t="shared" si="19"/>
        <v>31.665358442208568</v>
      </c>
      <c r="I95" s="37">
        <f t="shared" si="20"/>
        <v>611.99264217449388</v>
      </c>
      <c r="J95" s="40">
        <f t="shared" si="21"/>
        <v>-103.97855997769496</v>
      </c>
      <c r="K95" s="37">
        <f t="shared" si="22"/>
        <v>508.01408219679894</v>
      </c>
      <c r="L95" s="37">
        <f t="shared" si="23"/>
        <v>1987752.1017827562</v>
      </c>
      <c r="M95" s="37">
        <f t="shared" si="24"/>
        <v>1650029.7389752029</v>
      </c>
      <c r="N95" s="41">
        <f>'jan-mar'!M95</f>
        <v>1910415.0871543719</v>
      </c>
      <c r="O95" s="41">
        <f t="shared" si="25"/>
        <v>-260385.348179169</v>
      </c>
      <c r="Q95" s="4"/>
      <c r="R95" s="4"/>
      <c r="S95" s="4"/>
      <c r="T95" s="4"/>
      <c r="U95" s="4"/>
    </row>
    <row r="96" spans="1:21" s="34" customFormat="1" x14ac:dyDescent="0.2">
      <c r="A96" s="33">
        <v>545</v>
      </c>
      <c r="B96" s="34" t="s">
        <v>151</v>
      </c>
      <c r="C96" s="36">
        <v>16677</v>
      </c>
      <c r="D96" s="36">
        <v>1596</v>
      </c>
      <c r="E96" s="37">
        <f t="shared" si="16"/>
        <v>10449.248120300752</v>
      </c>
      <c r="F96" s="38">
        <f t="shared" si="17"/>
        <v>1.19183017227188</v>
      </c>
      <c r="G96" s="39">
        <f t="shared" si="18"/>
        <v>-1009.1107510097419</v>
      </c>
      <c r="H96" s="39">
        <f t="shared" si="19"/>
        <v>0</v>
      </c>
      <c r="I96" s="37">
        <f t="shared" si="20"/>
        <v>-1009.1107510097419</v>
      </c>
      <c r="J96" s="40">
        <f t="shared" si="21"/>
        <v>-103.97855997769496</v>
      </c>
      <c r="K96" s="37">
        <f t="shared" si="22"/>
        <v>-1113.0893109874369</v>
      </c>
      <c r="L96" s="37">
        <f t="shared" si="23"/>
        <v>-1610540.758611548</v>
      </c>
      <c r="M96" s="37">
        <f t="shared" si="24"/>
        <v>-1776490.5403359493</v>
      </c>
      <c r="N96" s="41">
        <f>'jan-mar'!M96</f>
        <v>-99648.429373346968</v>
      </c>
      <c r="O96" s="41">
        <f t="shared" si="25"/>
        <v>-1676842.1109626023</v>
      </c>
      <c r="Q96" s="4"/>
      <c r="R96" s="4"/>
      <c r="S96" s="4"/>
      <c r="T96" s="4"/>
      <c r="U96" s="4"/>
    </row>
    <row r="97" spans="1:21" s="34" customFormat="1" x14ac:dyDescent="0.2">
      <c r="A97" s="33">
        <v>602</v>
      </c>
      <c r="B97" s="34" t="s">
        <v>152</v>
      </c>
      <c r="C97" s="36">
        <v>565469</v>
      </c>
      <c r="D97" s="36">
        <v>68363</v>
      </c>
      <c r="E97" s="37">
        <f t="shared" si="16"/>
        <v>8271.5650278659505</v>
      </c>
      <c r="F97" s="38">
        <f t="shared" si="17"/>
        <v>0.94344594545198635</v>
      </c>
      <c r="G97" s="39">
        <f t="shared" si="18"/>
        <v>297.49910445113892</v>
      </c>
      <c r="H97" s="39">
        <f t="shared" si="19"/>
        <v>0</v>
      </c>
      <c r="I97" s="37">
        <f t="shared" si="20"/>
        <v>297.49910445113892</v>
      </c>
      <c r="J97" s="40">
        <f t="shared" si="21"/>
        <v>-103.97855997769496</v>
      </c>
      <c r="K97" s="37">
        <f t="shared" si="22"/>
        <v>193.52054447344398</v>
      </c>
      <c r="L97" s="37">
        <f t="shared" si="23"/>
        <v>20337931.27759321</v>
      </c>
      <c r="M97" s="37">
        <f t="shared" si="24"/>
        <v>13229644.981838051</v>
      </c>
      <c r="N97" s="41">
        <f>'jan-mar'!M97</f>
        <v>8625752.6458332669</v>
      </c>
      <c r="O97" s="41">
        <f t="shared" si="25"/>
        <v>4603892.3360047843</v>
      </c>
      <c r="Q97" s="4"/>
      <c r="R97" s="4"/>
      <c r="S97" s="4"/>
      <c r="T97" s="4"/>
      <c r="U97" s="4"/>
    </row>
    <row r="98" spans="1:21" s="34" customFormat="1" x14ac:dyDescent="0.2">
      <c r="A98" s="33">
        <v>604</v>
      </c>
      <c r="B98" s="34" t="s">
        <v>153</v>
      </c>
      <c r="C98" s="36">
        <v>255566</v>
      </c>
      <c r="D98" s="36">
        <v>27216</v>
      </c>
      <c r="E98" s="37">
        <f t="shared" si="16"/>
        <v>9390.2851263962384</v>
      </c>
      <c r="F98" s="38">
        <f t="shared" si="17"/>
        <v>1.0710459748899888</v>
      </c>
      <c r="G98" s="39">
        <f t="shared" si="18"/>
        <v>-373.73295466703382</v>
      </c>
      <c r="H98" s="39">
        <f t="shared" si="19"/>
        <v>0</v>
      </c>
      <c r="I98" s="37">
        <f t="shared" si="20"/>
        <v>-373.73295466703382</v>
      </c>
      <c r="J98" s="40">
        <f t="shared" si="21"/>
        <v>-103.97855997769496</v>
      </c>
      <c r="K98" s="37">
        <f t="shared" si="22"/>
        <v>-477.71151464472877</v>
      </c>
      <c r="L98" s="37">
        <f t="shared" si="23"/>
        <v>-10171516.094217993</v>
      </c>
      <c r="M98" s="37">
        <f t="shared" si="24"/>
        <v>-13001396.582570938</v>
      </c>
      <c r="N98" s="41">
        <f>'jan-mar'!M98</f>
        <v>-13802152.164050743</v>
      </c>
      <c r="O98" s="41">
        <f t="shared" si="25"/>
        <v>800755.58147980459</v>
      </c>
      <c r="Q98" s="4"/>
      <c r="R98" s="4"/>
      <c r="S98" s="4"/>
      <c r="T98" s="4"/>
      <c r="U98" s="4"/>
    </row>
    <row r="99" spans="1:21" s="34" customFormat="1" x14ac:dyDescent="0.2">
      <c r="A99" s="33">
        <v>605</v>
      </c>
      <c r="B99" s="34" t="s">
        <v>154</v>
      </c>
      <c r="C99" s="36">
        <v>227478</v>
      </c>
      <c r="D99" s="36">
        <v>30034</v>
      </c>
      <c r="E99" s="37">
        <f t="shared" si="16"/>
        <v>7574.0161150695876</v>
      </c>
      <c r="F99" s="38">
        <f t="shared" si="17"/>
        <v>0.86388425533468594</v>
      </c>
      <c r="G99" s="39">
        <f t="shared" si="18"/>
        <v>716.02845212895659</v>
      </c>
      <c r="H99" s="39">
        <f t="shared" si="19"/>
        <v>110.82437334026685</v>
      </c>
      <c r="I99" s="37">
        <f t="shared" si="20"/>
        <v>826.85282546922349</v>
      </c>
      <c r="J99" s="40">
        <f t="shared" si="21"/>
        <v>-103.97855997769496</v>
      </c>
      <c r="K99" s="37">
        <f t="shared" si="22"/>
        <v>722.87426549152849</v>
      </c>
      <c r="L99" s="37">
        <f t="shared" si="23"/>
        <v>24833697.760142658</v>
      </c>
      <c r="M99" s="37">
        <f t="shared" si="24"/>
        <v>21710805.689772565</v>
      </c>
      <c r="N99" s="41">
        <f>'jan-mar'!M99</f>
        <v>20471980.611944109</v>
      </c>
      <c r="O99" s="41">
        <f t="shared" si="25"/>
        <v>1238825.0778284557</v>
      </c>
      <c r="Q99" s="4"/>
      <c r="R99" s="4"/>
      <c r="S99" s="4"/>
      <c r="T99" s="4"/>
      <c r="U99" s="4"/>
    </row>
    <row r="100" spans="1:21" s="34" customFormat="1" x14ac:dyDescent="0.2">
      <c r="A100" s="33">
        <v>612</v>
      </c>
      <c r="B100" s="34" t="s">
        <v>155</v>
      </c>
      <c r="C100" s="36">
        <v>65902</v>
      </c>
      <c r="D100" s="36">
        <v>6772</v>
      </c>
      <c r="E100" s="37">
        <f t="shared" si="16"/>
        <v>9731.541642055523</v>
      </c>
      <c r="F100" s="38">
        <f t="shared" si="17"/>
        <v>1.1099693315913128</v>
      </c>
      <c r="G100" s="39">
        <f t="shared" si="18"/>
        <v>-578.48686406260458</v>
      </c>
      <c r="H100" s="39">
        <f t="shared" si="19"/>
        <v>0</v>
      </c>
      <c r="I100" s="37">
        <f t="shared" si="20"/>
        <v>-578.48686406260458</v>
      </c>
      <c r="J100" s="40">
        <f t="shared" si="21"/>
        <v>-103.97855997769496</v>
      </c>
      <c r="K100" s="37">
        <f t="shared" si="22"/>
        <v>-682.46542404029958</v>
      </c>
      <c r="L100" s="37">
        <f t="shared" si="23"/>
        <v>-3917513.0434319582</v>
      </c>
      <c r="M100" s="37">
        <f t="shared" si="24"/>
        <v>-4621655.8516009087</v>
      </c>
      <c r="N100" s="41">
        <f>'jan-mar'!M100</f>
        <v>-4788303.2354112193</v>
      </c>
      <c r="O100" s="41">
        <f t="shared" si="25"/>
        <v>166647.38381031062</v>
      </c>
      <c r="Q100" s="4"/>
      <c r="R100" s="4"/>
      <c r="S100" s="4"/>
      <c r="T100" s="4"/>
      <c r="U100" s="4"/>
    </row>
    <row r="101" spans="1:21" s="34" customFormat="1" x14ac:dyDescent="0.2">
      <c r="A101" s="33">
        <v>615</v>
      </c>
      <c r="B101" s="34" t="s">
        <v>156</v>
      </c>
      <c r="C101" s="36">
        <v>8008</v>
      </c>
      <c r="D101" s="36">
        <v>1081</v>
      </c>
      <c r="E101" s="37">
        <f t="shared" si="16"/>
        <v>7407.9555966697499</v>
      </c>
      <c r="F101" s="38">
        <f t="shared" si="17"/>
        <v>0.84494356850502539</v>
      </c>
      <c r="G101" s="39">
        <f t="shared" si="18"/>
        <v>815.66476316885928</v>
      </c>
      <c r="H101" s="39">
        <f t="shared" si="19"/>
        <v>168.94555478021005</v>
      </c>
      <c r="I101" s="37">
        <f t="shared" si="20"/>
        <v>984.61031794906933</v>
      </c>
      <c r="J101" s="40">
        <f t="shared" si="21"/>
        <v>-103.97855997769496</v>
      </c>
      <c r="K101" s="37">
        <f t="shared" si="22"/>
        <v>880.63175797137433</v>
      </c>
      <c r="L101" s="37">
        <f t="shared" si="23"/>
        <v>1064363.7537029439</v>
      </c>
      <c r="M101" s="37">
        <f t="shared" si="24"/>
        <v>951962.9303670557</v>
      </c>
      <c r="N101" s="41">
        <f>'jan-mar'!M101</f>
        <v>829780.6216791498</v>
      </c>
      <c r="O101" s="41">
        <f t="shared" si="25"/>
        <v>122182.3086879059</v>
      </c>
      <c r="Q101" s="4"/>
      <c r="R101" s="4"/>
      <c r="S101" s="4"/>
      <c r="T101" s="4"/>
      <c r="U101" s="4"/>
    </row>
    <row r="102" spans="1:21" s="34" customFormat="1" x14ac:dyDescent="0.2">
      <c r="A102" s="33">
        <v>616</v>
      </c>
      <c r="B102" s="34" t="s">
        <v>100</v>
      </c>
      <c r="C102" s="36">
        <v>29059</v>
      </c>
      <c r="D102" s="36">
        <v>3357</v>
      </c>
      <c r="E102" s="37">
        <f t="shared" si="16"/>
        <v>8656.2406910932386</v>
      </c>
      <c r="F102" s="38">
        <f t="shared" si="17"/>
        <v>0.98732164413333634</v>
      </c>
      <c r="G102" s="39">
        <f t="shared" si="18"/>
        <v>66.693706514766021</v>
      </c>
      <c r="H102" s="39">
        <f t="shared" si="19"/>
        <v>0</v>
      </c>
      <c r="I102" s="37">
        <f t="shared" si="20"/>
        <v>66.693706514766021</v>
      </c>
      <c r="J102" s="40">
        <f t="shared" si="21"/>
        <v>-103.97855997769496</v>
      </c>
      <c r="K102" s="37">
        <f t="shared" si="22"/>
        <v>-37.284853462928936</v>
      </c>
      <c r="L102" s="37">
        <f t="shared" si="23"/>
        <v>223890.77277006954</v>
      </c>
      <c r="M102" s="37">
        <f t="shared" si="24"/>
        <v>-125165.25307505245</v>
      </c>
      <c r="N102" s="41">
        <f>'jan-mar'!M102</f>
        <v>511964.29987072444</v>
      </c>
      <c r="O102" s="41">
        <f t="shared" si="25"/>
        <v>-637129.55294577684</v>
      </c>
      <c r="Q102" s="4"/>
      <c r="R102" s="4"/>
      <c r="S102" s="4"/>
      <c r="T102" s="4"/>
      <c r="U102" s="4"/>
    </row>
    <row r="103" spans="1:21" s="34" customFormat="1" x14ac:dyDescent="0.2">
      <c r="A103" s="33">
        <v>617</v>
      </c>
      <c r="B103" s="34" t="s">
        <v>157</v>
      </c>
      <c r="C103" s="36">
        <v>42255</v>
      </c>
      <c r="D103" s="36">
        <v>4612</v>
      </c>
      <c r="E103" s="37">
        <f t="shared" si="16"/>
        <v>9161.9687771032095</v>
      </c>
      <c r="F103" s="38">
        <f t="shared" si="17"/>
        <v>1.0450044539329224</v>
      </c>
      <c r="G103" s="39">
        <f t="shared" si="18"/>
        <v>-236.74314509121649</v>
      </c>
      <c r="H103" s="39">
        <f t="shared" si="19"/>
        <v>0</v>
      </c>
      <c r="I103" s="37">
        <f t="shared" si="20"/>
        <v>-236.74314509121649</v>
      </c>
      <c r="J103" s="40">
        <f t="shared" si="21"/>
        <v>-103.97855997769496</v>
      </c>
      <c r="K103" s="37">
        <f t="shared" si="22"/>
        <v>-340.72170506891143</v>
      </c>
      <c r="L103" s="37">
        <f t="shared" si="23"/>
        <v>-1091859.3851606904</v>
      </c>
      <c r="M103" s="37">
        <f t="shared" si="24"/>
        <v>-1571408.5037778195</v>
      </c>
      <c r="N103" s="41">
        <f>'jan-mar'!M103</f>
        <v>696.1426880473532</v>
      </c>
      <c r="O103" s="41">
        <f t="shared" si="25"/>
        <v>-1572104.6464658668</v>
      </c>
      <c r="Q103" s="4"/>
      <c r="R103" s="4"/>
      <c r="S103" s="4"/>
      <c r="T103" s="4"/>
      <c r="U103" s="4"/>
    </row>
    <row r="104" spans="1:21" s="34" customFormat="1" x14ac:dyDescent="0.2">
      <c r="A104" s="33">
        <v>618</v>
      </c>
      <c r="B104" s="34" t="s">
        <v>158</v>
      </c>
      <c r="C104" s="36">
        <v>24411</v>
      </c>
      <c r="D104" s="36">
        <v>2442</v>
      </c>
      <c r="E104" s="37">
        <f t="shared" si="16"/>
        <v>9996.3144963144969</v>
      </c>
      <c r="F104" s="38">
        <f t="shared" si="17"/>
        <v>1.1401690428883691</v>
      </c>
      <c r="G104" s="39">
        <f t="shared" si="18"/>
        <v>-737.35057661798885</v>
      </c>
      <c r="H104" s="39">
        <f t="shared" si="19"/>
        <v>0</v>
      </c>
      <c r="I104" s="37">
        <f t="shared" si="20"/>
        <v>-737.35057661798885</v>
      </c>
      <c r="J104" s="40">
        <f t="shared" si="21"/>
        <v>-103.97855997769496</v>
      </c>
      <c r="K104" s="37">
        <f t="shared" si="22"/>
        <v>-841.32913659568385</v>
      </c>
      <c r="L104" s="37">
        <f t="shared" si="23"/>
        <v>-1800610.1081011288</v>
      </c>
      <c r="M104" s="37">
        <f t="shared" si="24"/>
        <v>-2054525.7515666599</v>
      </c>
      <c r="N104" s="41">
        <f>'jan-mar'!M104</f>
        <v>-856174.85246222652</v>
      </c>
      <c r="O104" s="41">
        <f t="shared" si="25"/>
        <v>-1198350.8991044334</v>
      </c>
      <c r="Q104" s="4"/>
      <c r="R104" s="4"/>
      <c r="S104" s="4"/>
      <c r="T104" s="4"/>
      <c r="U104" s="4"/>
    </row>
    <row r="105" spans="1:21" s="34" customFormat="1" x14ac:dyDescent="0.2">
      <c r="A105" s="33">
        <v>619</v>
      </c>
      <c r="B105" s="34" t="s">
        <v>159</v>
      </c>
      <c r="C105" s="36">
        <v>46418</v>
      </c>
      <c r="D105" s="36">
        <v>4719</v>
      </c>
      <c r="E105" s="37">
        <f t="shared" si="16"/>
        <v>9836.4060182241992</v>
      </c>
      <c r="F105" s="38">
        <f t="shared" si="17"/>
        <v>1.1219300512598873</v>
      </c>
      <c r="G105" s="39">
        <f t="shared" si="18"/>
        <v>-641.40548976381035</v>
      </c>
      <c r="H105" s="39">
        <f t="shared" si="19"/>
        <v>0</v>
      </c>
      <c r="I105" s="37">
        <f t="shared" si="20"/>
        <v>-641.40548976381035</v>
      </c>
      <c r="J105" s="40">
        <f t="shared" si="21"/>
        <v>-103.97855997769496</v>
      </c>
      <c r="K105" s="37">
        <f t="shared" si="22"/>
        <v>-745.38404974150535</v>
      </c>
      <c r="L105" s="37">
        <f t="shared" si="23"/>
        <v>-3026792.5061954209</v>
      </c>
      <c r="M105" s="37">
        <f t="shared" si="24"/>
        <v>-3517467.330730164</v>
      </c>
      <c r="N105" s="41">
        <f>'jan-mar'!M105</f>
        <v>-665010.86354186595</v>
      </c>
      <c r="O105" s="41">
        <f t="shared" si="25"/>
        <v>-2852456.4671882978</v>
      </c>
      <c r="Q105" s="4"/>
      <c r="R105" s="4"/>
      <c r="S105" s="4"/>
      <c r="T105" s="4"/>
      <c r="U105" s="4"/>
    </row>
    <row r="106" spans="1:21" s="34" customFormat="1" x14ac:dyDescent="0.2">
      <c r="A106" s="33">
        <v>620</v>
      </c>
      <c r="B106" s="34" t="s">
        <v>160</v>
      </c>
      <c r="C106" s="36">
        <v>64462</v>
      </c>
      <c r="D106" s="36">
        <v>4535</v>
      </c>
      <c r="E106" s="37">
        <f t="shared" si="16"/>
        <v>14214.33296582139</v>
      </c>
      <c r="F106" s="38">
        <f t="shared" si="17"/>
        <v>1.6212717615989742</v>
      </c>
      <c r="G106" s="39">
        <f t="shared" si="18"/>
        <v>-3268.1616583221244</v>
      </c>
      <c r="H106" s="39">
        <f t="shared" si="19"/>
        <v>0</v>
      </c>
      <c r="I106" s="37">
        <f t="shared" si="20"/>
        <v>-3268.1616583221244</v>
      </c>
      <c r="J106" s="40">
        <f t="shared" si="21"/>
        <v>-103.97855997769496</v>
      </c>
      <c r="K106" s="37">
        <f t="shared" si="22"/>
        <v>-3372.1402182998195</v>
      </c>
      <c r="L106" s="37">
        <f t="shared" si="23"/>
        <v>-14821113.120490834</v>
      </c>
      <c r="M106" s="37">
        <f t="shared" si="24"/>
        <v>-15292655.889989682</v>
      </c>
      <c r="N106" s="41">
        <f>'jan-mar'!M106</f>
        <v>-6488985.7313334085</v>
      </c>
      <c r="O106" s="41">
        <f t="shared" si="25"/>
        <v>-8803670.158656273</v>
      </c>
      <c r="Q106" s="4"/>
      <c r="R106" s="4"/>
      <c r="S106" s="4"/>
      <c r="T106" s="4"/>
      <c r="U106" s="4"/>
    </row>
    <row r="107" spans="1:21" s="34" customFormat="1" x14ac:dyDescent="0.2">
      <c r="A107" s="33">
        <v>621</v>
      </c>
      <c r="B107" s="34" t="s">
        <v>161</v>
      </c>
      <c r="C107" s="36">
        <v>27657</v>
      </c>
      <c r="D107" s="36">
        <v>3502</v>
      </c>
      <c r="E107" s="37">
        <f t="shared" si="16"/>
        <v>7897.4871501998859</v>
      </c>
      <c r="F107" s="38">
        <f t="shared" si="17"/>
        <v>0.90077901896608215</v>
      </c>
      <c r="G107" s="39">
        <f t="shared" si="18"/>
        <v>521.94583105077766</v>
      </c>
      <c r="H107" s="39">
        <f t="shared" si="19"/>
        <v>0</v>
      </c>
      <c r="I107" s="37">
        <f t="shared" si="20"/>
        <v>521.94583105077766</v>
      </c>
      <c r="J107" s="40">
        <f t="shared" si="21"/>
        <v>-103.97855997769496</v>
      </c>
      <c r="K107" s="37">
        <f t="shared" si="22"/>
        <v>417.96727107308271</v>
      </c>
      <c r="L107" s="37">
        <f t="shared" si="23"/>
        <v>1827854.3003398234</v>
      </c>
      <c r="M107" s="37">
        <f t="shared" si="24"/>
        <v>1463721.3832979356</v>
      </c>
      <c r="N107" s="41">
        <f>'jan-mar'!M107</f>
        <v>1341684.7119890603</v>
      </c>
      <c r="O107" s="41">
        <f t="shared" si="25"/>
        <v>122036.67130887532</v>
      </c>
      <c r="Q107" s="4"/>
      <c r="R107" s="4"/>
      <c r="S107" s="4"/>
      <c r="T107" s="4"/>
      <c r="U107" s="4"/>
    </row>
    <row r="108" spans="1:21" s="34" customFormat="1" x14ac:dyDescent="0.2">
      <c r="A108" s="33">
        <v>622</v>
      </c>
      <c r="B108" s="34" t="s">
        <v>162</v>
      </c>
      <c r="C108" s="36">
        <v>20411</v>
      </c>
      <c r="D108" s="36">
        <v>2257</v>
      </c>
      <c r="E108" s="37">
        <f t="shared" si="16"/>
        <v>9043.4204696499783</v>
      </c>
      <c r="F108" s="38">
        <f t="shared" si="17"/>
        <v>1.0314829595566881</v>
      </c>
      <c r="G108" s="39">
        <f t="shared" si="18"/>
        <v>-165.61416061927775</v>
      </c>
      <c r="H108" s="39">
        <f t="shared" si="19"/>
        <v>0</v>
      </c>
      <c r="I108" s="37">
        <f t="shared" si="20"/>
        <v>-165.61416061927775</v>
      </c>
      <c r="J108" s="40">
        <f t="shared" si="21"/>
        <v>-103.97855997769496</v>
      </c>
      <c r="K108" s="37">
        <f t="shared" si="22"/>
        <v>-269.5927205969727</v>
      </c>
      <c r="L108" s="37">
        <f t="shared" si="23"/>
        <v>-373791.16051770991</v>
      </c>
      <c r="M108" s="37">
        <f t="shared" si="24"/>
        <v>-608470.77038736735</v>
      </c>
      <c r="N108" s="41">
        <f>'jan-mar'!M108</f>
        <v>-557376.7575787229</v>
      </c>
      <c r="O108" s="41">
        <f t="shared" si="25"/>
        <v>-51094.012808644446</v>
      </c>
      <c r="Q108" s="4"/>
      <c r="R108" s="4"/>
      <c r="S108" s="4"/>
      <c r="T108" s="4"/>
      <c r="U108" s="4"/>
    </row>
    <row r="109" spans="1:21" s="34" customFormat="1" x14ac:dyDescent="0.2">
      <c r="A109" s="33">
        <v>623</v>
      </c>
      <c r="B109" s="34" t="s">
        <v>163</v>
      </c>
      <c r="C109" s="36">
        <v>108410</v>
      </c>
      <c r="D109" s="36">
        <v>13786</v>
      </c>
      <c r="E109" s="37">
        <f t="shared" si="16"/>
        <v>7863.7748440446831</v>
      </c>
      <c r="F109" s="38">
        <f t="shared" si="17"/>
        <v>0.89693382903566232</v>
      </c>
      <c r="G109" s="39">
        <f t="shared" si="18"/>
        <v>542.17321474389939</v>
      </c>
      <c r="H109" s="39">
        <f t="shared" si="19"/>
        <v>9.4088181989834538</v>
      </c>
      <c r="I109" s="37">
        <f t="shared" si="20"/>
        <v>551.58203294288285</v>
      </c>
      <c r="J109" s="40">
        <f t="shared" si="21"/>
        <v>-103.97855997769496</v>
      </c>
      <c r="K109" s="37">
        <f t="shared" si="22"/>
        <v>447.6034729651879</v>
      </c>
      <c r="L109" s="37">
        <f t="shared" si="23"/>
        <v>7604109.9061505832</v>
      </c>
      <c r="M109" s="37">
        <f t="shared" si="24"/>
        <v>6170661.4782980802</v>
      </c>
      <c r="N109" s="41">
        <f>'jan-mar'!M109</f>
        <v>9365738.0207851548</v>
      </c>
      <c r="O109" s="41">
        <f t="shared" si="25"/>
        <v>-3195076.5424870746</v>
      </c>
      <c r="Q109" s="4"/>
      <c r="R109" s="4"/>
      <c r="S109" s="4"/>
      <c r="T109" s="4"/>
      <c r="U109" s="4"/>
    </row>
    <row r="110" spans="1:21" s="34" customFormat="1" x14ac:dyDescent="0.2">
      <c r="A110" s="33">
        <v>624</v>
      </c>
      <c r="B110" s="34" t="s">
        <v>164</v>
      </c>
      <c r="C110" s="36">
        <v>146044</v>
      </c>
      <c r="D110" s="36">
        <v>18562</v>
      </c>
      <c r="E110" s="37">
        <f t="shared" si="16"/>
        <v>7867.9021657149015</v>
      </c>
      <c r="F110" s="38">
        <f t="shared" si="17"/>
        <v>0.89740458697351644</v>
      </c>
      <c r="G110" s="39">
        <f t="shared" si="18"/>
        <v>539.6968217417683</v>
      </c>
      <c r="H110" s="39">
        <f t="shared" si="19"/>
        <v>7.9642556144070111</v>
      </c>
      <c r="I110" s="37">
        <f t="shared" si="20"/>
        <v>547.66107735617527</v>
      </c>
      <c r="J110" s="40">
        <f t="shared" si="21"/>
        <v>-103.97855997769496</v>
      </c>
      <c r="K110" s="37">
        <f t="shared" si="22"/>
        <v>443.68251737848033</v>
      </c>
      <c r="L110" s="37">
        <f t="shared" si="23"/>
        <v>10165684.917885326</v>
      </c>
      <c r="M110" s="37">
        <f t="shared" si="24"/>
        <v>8235634.8875793517</v>
      </c>
      <c r="N110" s="41">
        <f>'jan-mar'!M110</f>
        <v>6970066.8257969543</v>
      </c>
      <c r="O110" s="41">
        <f t="shared" si="25"/>
        <v>1265568.0617823973</v>
      </c>
      <c r="Q110" s="4"/>
      <c r="R110" s="4"/>
      <c r="S110" s="4"/>
      <c r="T110" s="4"/>
      <c r="U110" s="4"/>
    </row>
    <row r="111" spans="1:21" s="34" customFormat="1" x14ac:dyDescent="0.2">
      <c r="A111" s="33">
        <v>625</v>
      </c>
      <c r="B111" s="34" t="s">
        <v>165</v>
      </c>
      <c r="C111" s="36">
        <v>177764</v>
      </c>
      <c r="D111" s="36">
        <v>24718</v>
      </c>
      <c r="E111" s="37">
        <f t="shared" si="16"/>
        <v>7191.6821749332466</v>
      </c>
      <c r="F111" s="38">
        <f t="shared" si="17"/>
        <v>0.82027565110862743</v>
      </c>
      <c r="G111" s="39">
        <f t="shared" si="18"/>
        <v>945.42881621076117</v>
      </c>
      <c r="H111" s="39">
        <f t="shared" si="19"/>
        <v>244.64125238798619</v>
      </c>
      <c r="I111" s="37">
        <f t="shared" si="20"/>
        <v>1190.0700685987474</v>
      </c>
      <c r="J111" s="40">
        <f t="shared" si="21"/>
        <v>-103.97855997769496</v>
      </c>
      <c r="K111" s="37">
        <f t="shared" si="22"/>
        <v>1086.0915086210525</v>
      </c>
      <c r="L111" s="37">
        <f t="shared" si="23"/>
        <v>29416151.955623839</v>
      </c>
      <c r="M111" s="37">
        <f t="shared" si="24"/>
        <v>26846009.910095178</v>
      </c>
      <c r="N111" s="41">
        <f>'jan-mar'!M111</f>
        <v>23959880.857229613</v>
      </c>
      <c r="O111" s="41">
        <f t="shared" si="25"/>
        <v>2886129.0528655648</v>
      </c>
      <c r="Q111" s="4"/>
      <c r="R111" s="4"/>
      <c r="S111" s="4"/>
      <c r="T111" s="4"/>
      <c r="U111" s="4"/>
    </row>
    <row r="112" spans="1:21" s="34" customFormat="1" x14ac:dyDescent="0.2">
      <c r="A112" s="33">
        <v>626</v>
      </c>
      <c r="B112" s="34" t="s">
        <v>166</v>
      </c>
      <c r="C112" s="36">
        <v>246254</v>
      </c>
      <c r="D112" s="36">
        <v>25740</v>
      </c>
      <c r="E112" s="37">
        <f t="shared" si="16"/>
        <v>9566.977466977467</v>
      </c>
      <c r="F112" s="38">
        <f t="shared" si="17"/>
        <v>1.0911993160959383</v>
      </c>
      <c r="G112" s="39">
        <f t="shared" si="18"/>
        <v>-479.74835901577097</v>
      </c>
      <c r="H112" s="39">
        <f t="shared" si="19"/>
        <v>0</v>
      </c>
      <c r="I112" s="37">
        <f t="shared" si="20"/>
        <v>-479.74835901577097</v>
      </c>
      <c r="J112" s="40">
        <f t="shared" si="21"/>
        <v>-103.97855997769496</v>
      </c>
      <c r="K112" s="37">
        <f t="shared" si="22"/>
        <v>-583.72691899346592</v>
      </c>
      <c r="L112" s="37">
        <f t="shared" si="23"/>
        <v>-12348722.761065945</v>
      </c>
      <c r="M112" s="37">
        <f t="shared" si="24"/>
        <v>-15025130.894891813</v>
      </c>
      <c r="N112" s="41">
        <f>'jan-mar'!M112</f>
        <v>-16296659.255682923</v>
      </c>
      <c r="O112" s="41">
        <f t="shared" si="25"/>
        <v>1271528.3607911095</v>
      </c>
      <c r="Q112" s="4"/>
      <c r="R112" s="4"/>
      <c r="S112" s="4"/>
      <c r="T112" s="4"/>
      <c r="U112" s="4"/>
    </row>
    <row r="113" spans="1:21" s="34" customFormat="1" x14ac:dyDescent="0.2">
      <c r="A113" s="33">
        <v>627</v>
      </c>
      <c r="B113" s="34" t="s">
        <v>167</v>
      </c>
      <c r="C113" s="36">
        <v>190490</v>
      </c>
      <c r="D113" s="36">
        <v>21931</v>
      </c>
      <c r="E113" s="37">
        <f t="shared" si="16"/>
        <v>8685.878436915782</v>
      </c>
      <c r="F113" s="38">
        <f t="shared" si="17"/>
        <v>0.99070209402817666</v>
      </c>
      <c r="G113" s="39">
        <f t="shared" si="18"/>
        <v>48.91105902124</v>
      </c>
      <c r="H113" s="39">
        <f t="shared" si="19"/>
        <v>0</v>
      </c>
      <c r="I113" s="37">
        <f t="shared" si="20"/>
        <v>48.91105902124</v>
      </c>
      <c r="J113" s="40">
        <f t="shared" si="21"/>
        <v>-103.97855997769496</v>
      </c>
      <c r="K113" s="37">
        <f t="shared" si="22"/>
        <v>-55.067500956454957</v>
      </c>
      <c r="L113" s="37">
        <f t="shared" si="23"/>
        <v>1072668.4353948145</v>
      </c>
      <c r="M113" s="37">
        <f t="shared" si="24"/>
        <v>-1207685.3634760138</v>
      </c>
      <c r="N113" s="41">
        <f>'jan-mar'!M113</f>
        <v>-1682644.4264328605</v>
      </c>
      <c r="O113" s="41">
        <f t="shared" si="25"/>
        <v>474959.06295684678</v>
      </c>
      <c r="Q113" s="4"/>
      <c r="R113" s="4"/>
      <c r="S113" s="4"/>
      <c r="T113" s="4"/>
      <c r="U113" s="4"/>
    </row>
    <row r="114" spans="1:21" s="34" customFormat="1" x14ac:dyDescent="0.2">
      <c r="A114" s="33">
        <v>628</v>
      </c>
      <c r="B114" s="34" t="s">
        <v>168</v>
      </c>
      <c r="C114" s="36">
        <v>73745</v>
      </c>
      <c r="D114" s="36">
        <v>9462</v>
      </c>
      <c r="E114" s="37">
        <f t="shared" si="16"/>
        <v>7793.8068061720569</v>
      </c>
      <c r="F114" s="38">
        <f t="shared" si="17"/>
        <v>0.88895334874931065</v>
      </c>
      <c r="G114" s="39">
        <f t="shared" si="18"/>
        <v>584.15403746747506</v>
      </c>
      <c r="H114" s="39">
        <f t="shared" si="19"/>
        <v>33.897631454402607</v>
      </c>
      <c r="I114" s="37">
        <f t="shared" si="20"/>
        <v>618.05166892187765</v>
      </c>
      <c r="J114" s="40">
        <f t="shared" si="21"/>
        <v>-103.97855997769496</v>
      </c>
      <c r="K114" s="37">
        <f t="shared" si="22"/>
        <v>514.07310894418265</v>
      </c>
      <c r="L114" s="37">
        <f t="shared" si="23"/>
        <v>5848004.8913388066</v>
      </c>
      <c r="M114" s="37">
        <f t="shared" si="24"/>
        <v>4864159.756829856</v>
      </c>
      <c r="N114" s="41">
        <f>'jan-mar'!M114</f>
        <v>4747965.5340685593</v>
      </c>
      <c r="O114" s="41">
        <f t="shared" si="25"/>
        <v>116194.22276129667</v>
      </c>
      <c r="Q114" s="4"/>
      <c r="R114" s="4"/>
      <c r="S114" s="4"/>
      <c r="T114" s="4"/>
      <c r="U114" s="4"/>
    </row>
    <row r="115" spans="1:21" s="34" customFormat="1" x14ac:dyDescent="0.2">
      <c r="A115" s="33">
        <v>631</v>
      </c>
      <c r="B115" s="34" t="s">
        <v>169</v>
      </c>
      <c r="C115" s="36">
        <v>21563</v>
      </c>
      <c r="D115" s="36">
        <v>2696</v>
      </c>
      <c r="E115" s="37">
        <f t="shared" si="16"/>
        <v>7998.145400593472</v>
      </c>
      <c r="F115" s="38">
        <f t="shared" si="17"/>
        <v>0.91225999238407385</v>
      </c>
      <c r="G115" s="39">
        <f t="shared" si="18"/>
        <v>461.550880814626</v>
      </c>
      <c r="H115" s="39">
        <f t="shared" si="19"/>
        <v>0</v>
      </c>
      <c r="I115" s="37">
        <f t="shared" si="20"/>
        <v>461.550880814626</v>
      </c>
      <c r="J115" s="40">
        <f t="shared" si="21"/>
        <v>-103.97855997769496</v>
      </c>
      <c r="K115" s="37">
        <f t="shared" si="22"/>
        <v>357.57232083693106</v>
      </c>
      <c r="L115" s="37">
        <f t="shared" si="23"/>
        <v>1244341.1746762316</v>
      </c>
      <c r="M115" s="37">
        <f t="shared" si="24"/>
        <v>964014.97697636613</v>
      </c>
      <c r="N115" s="41">
        <f>'jan-mar'!M115</f>
        <v>1090892.6280761007</v>
      </c>
      <c r="O115" s="41">
        <f t="shared" si="25"/>
        <v>-126877.65109973459</v>
      </c>
      <c r="Q115" s="4"/>
      <c r="R115" s="4"/>
      <c r="S115" s="4"/>
      <c r="T115" s="4"/>
      <c r="U115" s="4"/>
    </row>
    <row r="116" spans="1:21" s="34" customFormat="1" x14ac:dyDescent="0.2">
      <c r="A116" s="33">
        <v>632</v>
      </c>
      <c r="B116" s="34" t="s">
        <v>170</v>
      </c>
      <c r="C116" s="36">
        <v>12654</v>
      </c>
      <c r="D116" s="36">
        <v>1399</v>
      </c>
      <c r="E116" s="37">
        <f t="shared" si="16"/>
        <v>9045.0321658327375</v>
      </c>
      <c r="F116" s="38">
        <f t="shared" si="17"/>
        <v>1.0316667879161101</v>
      </c>
      <c r="G116" s="39">
        <f t="shared" si="18"/>
        <v>-166.58117832893331</v>
      </c>
      <c r="H116" s="39">
        <f t="shared" si="19"/>
        <v>0</v>
      </c>
      <c r="I116" s="37">
        <f t="shared" si="20"/>
        <v>-166.58117832893331</v>
      </c>
      <c r="J116" s="40">
        <f t="shared" si="21"/>
        <v>-103.97855997769496</v>
      </c>
      <c r="K116" s="37">
        <f t="shared" si="22"/>
        <v>-270.55973830662828</v>
      </c>
      <c r="L116" s="37">
        <f t="shared" si="23"/>
        <v>-233047.06848217768</v>
      </c>
      <c r="M116" s="37">
        <f t="shared" si="24"/>
        <v>-378513.07389097294</v>
      </c>
      <c r="N116" s="41">
        <f>'jan-mar'!M116</f>
        <v>373425.21761070698</v>
      </c>
      <c r="O116" s="41">
        <f t="shared" si="25"/>
        <v>-751938.29150167992</v>
      </c>
      <c r="Q116" s="4"/>
      <c r="R116" s="4"/>
      <c r="S116" s="4"/>
      <c r="T116" s="4"/>
      <c r="U116" s="4"/>
    </row>
    <row r="117" spans="1:21" s="34" customFormat="1" x14ac:dyDescent="0.2">
      <c r="A117" s="33">
        <v>633</v>
      </c>
      <c r="B117" s="34" t="s">
        <v>171</v>
      </c>
      <c r="C117" s="36">
        <v>40568</v>
      </c>
      <c r="D117" s="36">
        <v>2530</v>
      </c>
      <c r="E117" s="37">
        <f t="shared" si="16"/>
        <v>16034.782608695652</v>
      </c>
      <c r="F117" s="38">
        <f t="shared" si="17"/>
        <v>1.8289103195602783</v>
      </c>
      <c r="G117" s="39">
        <f t="shared" si="18"/>
        <v>-4360.4314440466815</v>
      </c>
      <c r="H117" s="39">
        <f t="shared" si="19"/>
        <v>0</v>
      </c>
      <c r="I117" s="37">
        <f t="shared" si="20"/>
        <v>-4360.4314440466815</v>
      </c>
      <c r="J117" s="40">
        <f t="shared" si="21"/>
        <v>-103.97855997769496</v>
      </c>
      <c r="K117" s="37">
        <f t="shared" si="22"/>
        <v>-4464.4100040243766</v>
      </c>
      <c r="L117" s="37">
        <f t="shared" si="23"/>
        <v>-11031891.553438105</v>
      </c>
      <c r="M117" s="37">
        <f t="shared" si="24"/>
        <v>-11294957.310181674</v>
      </c>
      <c r="N117" s="41">
        <f>'jan-mar'!M117</f>
        <v>-4984595.5678662704</v>
      </c>
      <c r="O117" s="41">
        <f t="shared" si="25"/>
        <v>-6310361.7423154032</v>
      </c>
      <c r="Q117" s="4"/>
      <c r="R117" s="4"/>
      <c r="S117" s="4"/>
      <c r="T117" s="4"/>
      <c r="U117" s="4"/>
    </row>
    <row r="118" spans="1:21" s="34" customFormat="1" x14ac:dyDescent="0.2">
      <c r="A118" s="33">
        <v>701</v>
      </c>
      <c r="B118" s="34" t="s">
        <v>172</v>
      </c>
      <c r="C118" s="36">
        <v>193886</v>
      </c>
      <c r="D118" s="36">
        <v>27202</v>
      </c>
      <c r="E118" s="37">
        <f t="shared" si="16"/>
        <v>7127.637673700463</v>
      </c>
      <c r="F118" s="38">
        <f t="shared" si="17"/>
        <v>0.8129708031369306</v>
      </c>
      <c r="G118" s="39">
        <f t="shared" si="18"/>
        <v>983.85551695043137</v>
      </c>
      <c r="H118" s="39">
        <f t="shared" si="19"/>
        <v>267.05682781946047</v>
      </c>
      <c r="I118" s="37">
        <f t="shared" si="20"/>
        <v>1250.9123447698919</v>
      </c>
      <c r="J118" s="40">
        <f t="shared" si="21"/>
        <v>-103.97855997769496</v>
      </c>
      <c r="K118" s="37">
        <f t="shared" si="22"/>
        <v>1146.933784792197</v>
      </c>
      <c r="L118" s="37">
        <f t="shared" si="23"/>
        <v>34027317.602430597</v>
      </c>
      <c r="M118" s="37">
        <f t="shared" si="24"/>
        <v>31198892.813917343</v>
      </c>
      <c r="N118" s="41">
        <f>'jan-mar'!M118</f>
        <v>28391407.604917876</v>
      </c>
      <c r="O118" s="41">
        <f t="shared" si="25"/>
        <v>2807485.2089994662</v>
      </c>
      <c r="Q118" s="4"/>
      <c r="R118" s="4"/>
      <c r="S118" s="4"/>
      <c r="T118" s="4"/>
      <c r="U118" s="4"/>
    </row>
    <row r="119" spans="1:21" s="34" customFormat="1" x14ac:dyDescent="0.2">
      <c r="A119" s="33">
        <v>702</v>
      </c>
      <c r="B119" s="34" t="s">
        <v>173</v>
      </c>
      <c r="C119" s="36">
        <v>80261</v>
      </c>
      <c r="D119" s="36">
        <v>10861</v>
      </c>
      <c r="E119" s="37">
        <f t="shared" si="16"/>
        <v>7389.835190129822</v>
      </c>
      <c r="F119" s="38">
        <f t="shared" si="17"/>
        <v>0.84287677412905859</v>
      </c>
      <c r="G119" s="39">
        <f t="shared" si="18"/>
        <v>826.537007092816</v>
      </c>
      <c r="H119" s="39">
        <f t="shared" si="19"/>
        <v>175.28769706918482</v>
      </c>
      <c r="I119" s="37">
        <f t="shared" si="20"/>
        <v>1001.8247041620008</v>
      </c>
      <c r="J119" s="40">
        <f t="shared" si="21"/>
        <v>-103.97855997769496</v>
      </c>
      <c r="K119" s="37">
        <f t="shared" si="22"/>
        <v>897.84614418430579</v>
      </c>
      <c r="L119" s="37">
        <f t="shared" si="23"/>
        <v>10880818.11190349</v>
      </c>
      <c r="M119" s="37">
        <f t="shared" si="24"/>
        <v>9751506.9719857443</v>
      </c>
      <c r="N119" s="41">
        <f>'jan-mar'!M119</f>
        <v>8655153.0823841244</v>
      </c>
      <c r="O119" s="41">
        <f t="shared" si="25"/>
        <v>1096353.8896016199</v>
      </c>
      <c r="Q119" s="4"/>
      <c r="R119" s="4"/>
      <c r="S119" s="4"/>
      <c r="T119" s="4"/>
      <c r="U119" s="4"/>
    </row>
    <row r="120" spans="1:21" s="34" customFormat="1" x14ac:dyDescent="0.2">
      <c r="A120" s="33">
        <v>704</v>
      </c>
      <c r="B120" s="34" t="s">
        <v>174</v>
      </c>
      <c r="C120" s="36">
        <v>370802</v>
      </c>
      <c r="D120" s="36">
        <v>44922</v>
      </c>
      <c r="E120" s="37">
        <f t="shared" si="16"/>
        <v>8254.3519878901207</v>
      </c>
      <c r="F120" s="38">
        <f t="shared" si="17"/>
        <v>0.94148264434519568</v>
      </c>
      <c r="G120" s="39">
        <f t="shared" si="18"/>
        <v>307.82692843663682</v>
      </c>
      <c r="H120" s="39">
        <f t="shared" si="19"/>
        <v>0</v>
      </c>
      <c r="I120" s="37">
        <f t="shared" si="20"/>
        <v>307.82692843663682</v>
      </c>
      <c r="J120" s="40">
        <f t="shared" si="21"/>
        <v>-103.97855997769496</v>
      </c>
      <c r="K120" s="37">
        <f t="shared" si="22"/>
        <v>203.84836845894188</v>
      </c>
      <c r="L120" s="37">
        <f t="shared" si="23"/>
        <v>13828201.279230598</v>
      </c>
      <c r="M120" s="37">
        <f t="shared" si="24"/>
        <v>9157276.4079125877</v>
      </c>
      <c r="N120" s="41">
        <f>'jan-mar'!M120</f>
        <v>6346970.7115855524</v>
      </c>
      <c r="O120" s="41">
        <f t="shared" si="25"/>
        <v>2810305.6963270353</v>
      </c>
      <c r="Q120" s="4"/>
      <c r="R120" s="4"/>
      <c r="S120" s="4"/>
      <c r="T120" s="4"/>
      <c r="U120" s="4"/>
    </row>
    <row r="121" spans="1:21" s="34" customFormat="1" x14ac:dyDescent="0.2">
      <c r="A121" s="33">
        <v>709</v>
      </c>
      <c r="B121" s="34" t="s">
        <v>176</v>
      </c>
      <c r="C121" s="36">
        <v>332888</v>
      </c>
      <c r="D121" s="36">
        <v>44082</v>
      </c>
      <c r="E121" s="37">
        <f t="shared" si="16"/>
        <v>7551.5629962342909</v>
      </c>
      <c r="F121" s="38">
        <f t="shared" si="17"/>
        <v>0.86132327638371986</v>
      </c>
      <c r="G121" s="39">
        <f t="shared" si="18"/>
        <v>729.50032343013459</v>
      </c>
      <c r="H121" s="39">
        <f t="shared" si="19"/>
        <v>118.68296493262068</v>
      </c>
      <c r="I121" s="37">
        <f t="shared" si="20"/>
        <v>848.18328836275532</v>
      </c>
      <c r="J121" s="40">
        <f t="shared" si="21"/>
        <v>-103.97855997769496</v>
      </c>
      <c r="K121" s="37">
        <f t="shared" si="22"/>
        <v>744.20472838506032</v>
      </c>
      <c r="L121" s="37">
        <f t="shared" si="23"/>
        <v>37389615.717606977</v>
      </c>
      <c r="M121" s="37">
        <f t="shared" si="24"/>
        <v>32806032.836670227</v>
      </c>
      <c r="N121" s="41">
        <f>'jan-mar'!M121</f>
        <v>27464255.471656125</v>
      </c>
      <c r="O121" s="41">
        <f t="shared" si="25"/>
        <v>5341777.3650141023</v>
      </c>
      <c r="Q121" s="4"/>
      <c r="R121" s="4"/>
      <c r="S121" s="4"/>
      <c r="T121" s="4"/>
      <c r="U121" s="4"/>
    </row>
    <row r="122" spans="1:21" s="34" customFormat="1" x14ac:dyDescent="0.2">
      <c r="A122" s="33">
        <v>710</v>
      </c>
      <c r="B122" s="34" t="s">
        <v>175</v>
      </c>
      <c r="C122" s="36">
        <v>466384</v>
      </c>
      <c r="D122" s="36">
        <v>62019</v>
      </c>
      <c r="E122" s="37">
        <f t="shared" si="16"/>
        <v>7520.0180589819247</v>
      </c>
      <c r="F122" s="38">
        <f t="shared" si="17"/>
        <v>0.85772529425457966</v>
      </c>
      <c r="G122" s="39">
        <f t="shared" si="18"/>
        <v>748.42728578155436</v>
      </c>
      <c r="H122" s="39">
        <f t="shared" si="19"/>
        <v>129.72369297094886</v>
      </c>
      <c r="I122" s="37">
        <f t="shared" si="20"/>
        <v>878.15097875250319</v>
      </c>
      <c r="J122" s="40">
        <f t="shared" si="21"/>
        <v>-103.97855997769496</v>
      </c>
      <c r="K122" s="37">
        <f t="shared" si="22"/>
        <v>774.17241877480819</v>
      </c>
      <c r="L122" s="37">
        <f t="shared" si="23"/>
        <v>54462045.551251493</v>
      </c>
      <c r="M122" s="37">
        <f t="shared" si="24"/>
        <v>48013399.239994831</v>
      </c>
      <c r="N122" s="41">
        <f>'jan-mar'!M122</f>
        <v>40814232.49391228</v>
      </c>
      <c r="O122" s="41">
        <f t="shared" si="25"/>
        <v>7199166.7460825518</v>
      </c>
      <c r="Q122" s="4"/>
      <c r="R122" s="4"/>
      <c r="S122" s="4"/>
      <c r="T122" s="4"/>
      <c r="U122" s="4"/>
    </row>
    <row r="123" spans="1:21" s="34" customFormat="1" x14ac:dyDescent="0.2">
      <c r="A123" s="33">
        <v>711</v>
      </c>
      <c r="B123" s="34" t="s">
        <v>177</v>
      </c>
      <c r="C123" s="36">
        <v>48619</v>
      </c>
      <c r="D123" s="36">
        <v>6653</v>
      </c>
      <c r="E123" s="37">
        <f t="shared" si="16"/>
        <v>7307.8310536600029</v>
      </c>
      <c r="F123" s="38">
        <f t="shared" si="17"/>
        <v>0.83352346918590658</v>
      </c>
      <c r="G123" s="39">
        <f t="shared" si="18"/>
        <v>875.73948897470746</v>
      </c>
      <c r="H123" s="39">
        <f t="shared" si="19"/>
        <v>203.98914483362148</v>
      </c>
      <c r="I123" s="37">
        <f t="shared" si="20"/>
        <v>1079.7286338083291</v>
      </c>
      <c r="J123" s="40">
        <f t="shared" si="21"/>
        <v>-103.97855997769496</v>
      </c>
      <c r="K123" s="37">
        <f t="shared" si="22"/>
        <v>975.75007383063405</v>
      </c>
      <c r="L123" s="37">
        <f t="shared" si="23"/>
        <v>7183434.6007268131</v>
      </c>
      <c r="M123" s="37">
        <f t="shared" si="24"/>
        <v>6491665.2411952084</v>
      </c>
      <c r="N123" s="41">
        <f>'jan-mar'!M123</f>
        <v>5696079.3487801896</v>
      </c>
      <c r="O123" s="41">
        <f t="shared" si="25"/>
        <v>795585.89241501875</v>
      </c>
      <c r="Q123" s="4"/>
      <c r="R123" s="4"/>
      <c r="S123" s="4"/>
      <c r="T123" s="4"/>
      <c r="U123" s="4"/>
    </row>
    <row r="124" spans="1:21" s="34" customFormat="1" x14ac:dyDescent="0.2">
      <c r="A124" s="33">
        <v>713</v>
      </c>
      <c r="B124" s="34" t="s">
        <v>178</v>
      </c>
      <c r="C124" s="36">
        <v>73315</v>
      </c>
      <c r="D124" s="36">
        <v>9496</v>
      </c>
      <c r="E124" s="37">
        <f t="shared" si="16"/>
        <v>7720.6192080876162</v>
      </c>
      <c r="F124" s="38">
        <f t="shared" si="17"/>
        <v>0.8806056488355074</v>
      </c>
      <c r="G124" s="39">
        <f t="shared" si="18"/>
        <v>628.06659631813943</v>
      </c>
      <c r="H124" s="39">
        <f t="shared" si="19"/>
        <v>59.513290783956833</v>
      </c>
      <c r="I124" s="37">
        <f t="shared" si="20"/>
        <v>687.57988710209622</v>
      </c>
      <c r="J124" s="40">
        <f t="shared" si="21"/>
        <v>-103.97855997769496</v>
      </c>
      <c r="K124" s="37">
        <f t="shared" si="22"/>
        <v>583.60132712440122</v>
      </c>
      <c r="L124" s="37">
        <f t="shared" si="23"/>
        <v>6529258.6079215053</v>
      </c>
      <c r="M124" s="37">
        <f t="shared" si="24"/>
        <v>5541878.2023733137</v>
      </c>
      <c r="N124" s="41">
        <f>'jan-mar'!M124</f>
        <v>4484913.4444636488</v>
      </c>
      <c r="O124" s="41">
        <f t="shared" si="25"/>
        <v>1056964.7579096649</v>
      </c>
      <c r="Q124" s="4"/>
      <c r="R124" s="4"/>
      <c r="S124" s="4"/>
      <c r="T124" s="4"/>
      <c r="U124" s="4"/>
    </row>
    <row r="125" spans="1:21" s="34" customFormat="1" x14ac:dyDescent="0.2">
      <c r="A125" s="33">
        <v>714</v>
      </c>
      <c r="B125" s="34" t="s">
        <v>179</v>
      </c>
      <c r="C125" s="36">
        <v>22529</v>
      </c>
      <c r="D125" s="36">
        <v>3176</v>
      </c>
      <c r="E125" s="37">
        <f t="shared" si="16"/>
        <v>7093.5138539042819</v>
      </c>
      <c r="F125" s="38">
        <f t="shared" si="17"/>
        <v>0.80907867639651532</v>
      </c>
      <c r="G125" s="39">
        <f t="shared" si="18"/>
        <v>1004.32980882814</v>
      </c>
      <c r="H125" s="39">
        <f t="shared" si="19"/>
        <v>279.00016474812384</v>
      </c>
      <c r="I125" s="37">
        <f t="shared" si="20"/>
        <v>1283.3299735762639</v>
      </c>
      <c r="J125" s="40">
        <f t="shared" si="21"/>
        <v>-103.97855997769496</v>
      </c>
      <c r="K125" s="37">
        <f t="shared" si="22"/>
        <v>1179.351413598569</v>
      </c>
      <c r="L125" s="37">
        <f t="shared" si="23"/>
        <v>4075855.9960782141</v>
      </c>
      <c r="M125" s="37">
        <f t="shared" si="24"/>
        <v>3745620.0895890552</v>
      </c>
      <c r="N125" s="41">
        <f>'jan-mar'!M125</f>
        <v>3350910.6886706548</v>
      </c>
      <c r="O125" s="41">
        <f t="shared" si="25"/>
        <v>394709.40091840038</v>
      </c>
      <c r="Q125" s="4"/>
      <c r="R125" s="4"/>
      <c r="S125" s="4"/>
      <c r="T125" s="4"/>
      <c r="U125" s="4"/>
    </row>
    <row r="126" spans="1:21" s="34" customFormat="1" x14ac:dyDescent="0.2">
      <c r="A126" s="33">
        <v>716</v>
      </c>
      <c r="B126" s="34" t="s">
        <v>180</v>
      </c>
      <c r="C126" s="36">
        <v>69526</v>
      </c>
      <c r="D126" s="36">
        <v>9486</v>
      </c>
      <c r="E126" s="37">
        <f t="shared" si="16"/>
        <v>7329.3274298966899</v>
      </c>
      <c r="F126" s="38">
        <f t="shared" si="17"/>
        <v>0.83597532308950151</v>
      </c>
      <c r="G126" s="39">
        <f t="shared" si="18"/>
        <v>862.84166323269528</v>
      </c>
      <c r="H126" s="39">
        <f t="shared" si="19"/>
        <v>196.46541315078105</v>
      </c>
      <c r="I126" s="37">
        <f t="shared" si="20"/>
        <v>1059.3070763834762</v>
      </c>
      <c r="J126" s="40">
        <f t="shared" si="21"/>
        <v>-103.97855997769496</v>
      </c>
      <c r="K126" s="37">
        <f t="shared" si="22"/>
        <v>955.32851640578122</v>
      </c>
      <c r="L126" s="37">
        <f t="shared" si="23"/>
        <v>10048586.926573655</v>
      </c>
      <c r="M126" s="37">
        <f t="shared" si="24"/>
        <v>9062246.3066252414</v>
      </c>
      <c r="N126" s="41">
        <f>'jan-mar'!M126</f>
        <v>8709367.0002297945</v>
      </c>
      <c r="O126" s="41">
        <f t="shared" si="25"/>
        <v>352879.30639544688</v>
      </c>
      <c r="Q126" s="4"/>
      <c r="R126" s="4"/>
      <c r="S126" s="4"/>
      <c r="T126" s="4"/>
      <c r="U126" s="4"/>
    </row>
    <row r="127" spans="1:21" s="34" customFormat="1" x14ac:dyDescent="0.2">
      <c r="A127" s="33">
        <v>722</v>
      </c>
      <c r="B127" s="34" t="s">
        <v>181</v>
      </c>
      <c r="C127" s="36">
        <v>189174</v>
      </c>
      <c r="D127" s="36">
        <v>21748</v>
      </c>
      <c r="E127" s="37">
        <f t="shared" si="16"/>
        <v>8698.455030347619</v>
      </c>
      <c r="F127" s="38">
        <f t="shared" si="17"/>
        <v>0.99213656695329933</v>
      </c>
      <c r="G127" s="39">
        <f t="shared" si="18"/>
        <v>41.365102962137826</v>
      </c>
      <c r="H127" s="39">
        <f t="shared" si="19"/>
        <v>0</v>
      </c>
      <c r="I127" s="37">
        <f t="shared" si="20"/>
        <v>41.365102962137826</v>
      </c>
      <c r="J127" s="40">
        <f t="shared" si="21"/>
        <v>-103.97855997769496</v>
      </c>
      <c r="K127" s="37">
        <f t="shared" si="22"/>
        <v>-62.613457015557131</v>
      </c>
      <c r="L127" s="37">
        <f t="shared" si="23"/>
        <v>899608.25922057347</v>
      </c>
      <c r="M127" s="37">
        <f t="shared" si="24"/>
        <v>-1361717.4631743366</v>
      </c>
      <c r="N127" s="41">
        <f>'jan-mar'!M127</f>
        <v>-2351192.2568994514</v>
      </c>
      <c r="O127" s="41">
        <f t="shared" si="25"/>
        <v>989474.79372511478</v>
      </c>
      <c r="Q127" s="4"/>
      <c r="R127" s="4"/>
      <c r="S127" s="4"/>
      <c r="T127" s="4"/>
      <c r="U127" s="4"/>
    </row>
    <row r="128" spans="1:21" s="34" customFormat="1" x14ac:dyDescent="0.2">
      <c r="A128" s="33">
        <v>723</v>
      </c>
      <c r="B128" s="34" t="s">
        <v>182</v>
      </c>
      <c r="C128" s="36">
        <v>41239</v>
      </c>
      <c r="D128" s="36">
        <v>4928</v>
      </c>
      <c r="E128" s="37">
        <f t="shared" si="16"/>
        <v>8368.3035714285706</v>
      </c>
      <c r="F128" s="38">
        <f t="shared" si="17"/>
        <v>0.9544798412607739</v>
      </c>
      <c r="G128" s="39">
        <f t="shared" si="18"/>
        <v>239.45597831356679</v>
      </c>
      <c r="H128" s="39">
        <f t="shared" si="19"/>
        <v>0</v>
      </c>
      <c r="I128" s="37">
        <f t="shared" si="20"/>
        <v>239.45597831356679</v>
      </c>
      <c r="J128" s="40">
        <f t="shared" si="21"/>
        <v>-103.97855997769496</v>
      </c>
      <c r="K128" s="37">
        <f t="shared" si="22"/>
        <v>135.47741833587185</v>
      </c>
      <c r="L128" s="37">
        <f t="shared" si="23"/>
        <v>1180039.0611292571</v>
      </c>
      <c r="M128" s="37">
        <f t="shared" si="24"/>
        <v>667632.7175591765</v>
      </c>
      <c r="N128" s="41">
        <f>'jan-mar'!M128</f>
        <v>338239.9373735261</v>
      </c>
      <c r="O128" s="41">
        <f t="shared" si="25"/>
        <v>329392.78018565039</v>
      </c>
      <c r="Q128" s="4"/>
      <c r="R128" s="4"/>
      <c r="S128" s="4"/>
      <c r="T128" s="4"/>
      <c r="U128" s="4"/>
    </row>
    <row r="129" spans="1:21" s="34" customFormat="1" x14ac:dyDescent="0.2">
      <c r="A129" s="33">
        <v>728</v>
      </c>
      <c r="B129" s="34" t="s">
        <v>183</v>
      </c>
      <c r="C129" s="36">
        <v>17980</v>
      </c>
      <c r="D129" s="36">
        <v>2475</v>
      </c>
      <c r="E129" s="37">
        <f t="shared" si="16"/>
        <v>7264.6464646464647</v>
      </c>
      <c r="F129" s="38">
        <f t="shared" si="17"/>
        <v>0.8285978807061477</v>
      </c>
      <c r="G129" s="39">
        <f t="shared" si="18"/>
        <v>901.65024238283036</v>
      </c>
      <c r="H129" s="39">
        <f t="shared" si="19"/>
        <v>219.10375098835988</v>
      </c>
      <c r="I129" s="37">
        <f t="shared" si="20"/>
        <v>1120.7539933711903</v>
      </c>
      <c r="J129" s="40">
        <f t="shared" si="21"/>
        <v>-103.97855997769496</v>
      </c>
      <c r="K129" s="37">
        <f t="shared" si="22"/>
        <v>1016.7754333934953</v>
      </c>
      <c r="L129" s="37">
        <f t="shared" si="23"/>
        <v>2773866.1335936962</v>
      </c>
      <c r="M129" s="37">
        <f t="shared" si="24"/>
        <v>2516519.197648901</v>
      </c>
      <c r="N129" s="41">
        <f>'jan-mar'!M129</f>
        <v>2324344.947877794</v>
      </c>
      <c r="O129" s="41">
        <f t="shared" si="25"/>
        <v>192174.24977110699</v>
      </c>
      <c r="Q129" s="4"/>
      <c r="R129" s="4"/>
      <c r="S129" s="4"/>
      <c r="T129" s="4"/>
      <c r="U129" s="4"/>
    </row>
    <row r="130" spans="1:21" s="34" customFormat="1" x14ac:dyDescent="0.2">
      <c r="A130" s="33">
        <v>805</v>
      </c>
      <c r="B130" s="34" t="s">
        <v>184</v>
      </c>
      <c r="C130" s="36">
        <v>282358</v>
      </c>
      <c r="D130" s="36">
        <v>36198</v>
      </c>
      <c r="E130" s="37">
        <f t="shared" si="16"/>
        <v>7800.3757113652691</v>
      </c>
      <c r="F130" s="38">
        <f t="shared" si="17"/>
        <v>0.88970259111755856</v>
      </c>
      <c r="G130" s="39">
        <f t="shared" si="18"/>
        <v>580.21269435154773</v>
      </c>
      <c r="H130" s="39">
        <f t="shared" si="19"/>
        <v>31.598514636778326</v>
      </c>
      <c r="I130" s="37">
        <f t="shared" si="20"/>
        <v>611.81120898832603</v>
      </c>
      <c r="J130" s="40">
        <f t="shared" si="21"/>
        <v>-103.97855997769496</v>
      </c>
      <c r="K130" s="37">
        <f t="shared" si="22"/>
        <v>507.83264901063109</v>
      </c>
      <c r="L130" s="37">
        <f t="shared" si="23"/>
        <v>22146342.142959427</v>
      </c>
      <c r="M130" s="37">
        <f t="shared" si="24"/>
        <v>18382526.228886824</v>
      </c>
      <c r="N130" s="41">
        <f>'jan-mar'!M130</f>
        <v>14369497.088686472</v>
      </c>
      <c r="O130" s="41">
        <f t="shared" si="25"/>
        <v>4013029.1402003523</v>
      </c>
      <c r="Q130" s="4"/>
      <c r="R130" s="4"/>
      <c r="S130" s="4"/>
      <c r="T130" s="4"/>
      <c r="U130" s="4"/>
    </row>
    <row r="131" spans="1:21" s="34" customFormat="1" x14ac:dyDescent="0.2">
      <c r="A131" s="33">
        <v>806</v>
      </c>
      <c r="B131" s="34" t="s">
        <v>185</v>
      </c>
      <c r="C131" s="36">
        <v>398258</v>
      </c>
      <c r="D131" s="36">
        <v>54316</v>
      </c>
      <c r="E131" s="37">
        <f t="shared" si="16"/>
        <v>7332.2409603063552</v>
      </c>
      <c r="F131" s="38">
        <f t="shared" si="17"/>
        <v>0.83630763728188107</v>
      </c>
      <c r="G131" s="39">
        <f t="shared" si="18"/>
        <v>861.09354498689606</v>
      </c>
      <c r="H131" s="39">
        <f t="shared" si="19"/>
        <v>195.44567750739819</v>
      </c>
      <c r="I131" s="37">
        <f t="shared" si="20"/>
        <v>1056.5392224942943</v>
      </c>
      <c r="J131" s="40">
        <f t="shared" si="21"/>
        <v>-103.97855997769496</v>
      </c>
      <c r="K131" s="37">
        <f t="shared" si="22"/>
        <v>952.56066251659934</v>
      </c>
      <c r="L131" s="37">
        <f t="shared" si="23"/>
        <v>57386984.409000091</v>
      </c>
      <c r="M131" s="37">
        <f t="shared" si="24"/>
        <v>51739284.945251606</v>
      </c>
      <c r="N131" s="41">
        <f>'jan-mar'!M131</f>
        <v>44845476.500577852</v>
      </c>
      <c r="O131" s="41">
        <f t="shared" si="25"/>
        <v>6893808.4446737543</v>
      </c>
      <c r="Q131" s="4"/>
      <c r="R131" s="4"/>
      <c r="S131" s="4"/>
      <c r="T131" s="4"/>
      <c r="U131" s="4"/>
    </row>
    <row r="132" spans="1:21" s="34" customFormat="1" x14ac:dyDescent="0.2">
      <c r="A132" s="33">
        <v>807</v>
      </c>
      <c r="B132" s="34" t="s">
        <v>186</v>
      </c>
      <c r="C132" s="36">
        <v>97713</v>
      </c>
      <c r="D132" s="36">
        <v>12757</v>
      </c>
      <c r="E132" s="37">
        <f t="shared" si="16"/>
        <v>7659.5594575527166</v>
      </c>
      <c r="F132" s="38">
        <f t="shared" si="17"/>
        <v>0.8736412383668245</v>
      </c>
      <c r="G132" s="39">
        <f t="shared" si="18"/>
        <v>664.7024466390792</v>
      </c>
      <c r="H132" s="39">
        <f t="shared" si="19"/>
        <v>80.884203471171702</v>
      </c>
      <c r="I132" s="37">
        <f t="shared" si="20"/>
        <v>745.58665011025096</v>
      </c>
      <c r="J132" s="40">
        <f t="shared" si="21"/>
        <v>-103.97855997769496</v>
      </c>
      <c r="K132" s="37">
        <f t="shared" si="22"/>
        <v>641.60809013255596</v>
      </c>
      <c r="L132" s="37">
        <f t="shared" si="23"/>
        <v>9511448.8954564705</v>
      </c>
      <c r="M132" s="37">
        <f t="shared" si="24"/>
        <v>8184994.4058210161</v>
      </c>
      <c r="N132" s="41">
        <f>'jan-mar'!M132</f>
        <v>10851368.909122027</v>
      </c>
      <c r="O132" s="41">
        <f t="shared" si="25"/>
        <v>-2666374.5033010114</v>
      </c>
      <c r="Q132" s="4"/>
      <c r="R132" s="4"/>
      <c r="S132" s="4"/>
      <c r="T132" s="4"/>
      <c r="U132" s="4"/>
    </row>
    <row r="133" spans="1:21" s="34" customFormat="1" x14ac:dyDescent="0.2">
      <c r="A133" s="33">
        <v>811</v>
      </c>
      <c r="B133" s="34" t="s">
        <v>187</v>
      </c>
      <c r="C133" s="36">
        <v>16886</v>
      </c>
      <c r="D133" s="36">
        <v>2357</v>
      </c>
      <c r="E133" s="37">
        <f t="shared" si="16"/>
        <v>7164.1917691981334</v>
      </c>
      <c r="F133" s="38">
        <f t="shared" si="17"/>
        <v>0.81714012454959672</v>
      </c>
      <c r="G133" s="39">
        <f t="shared" si="18"/>
        <v>961.92305965182913</v>
      </c>
      <c r="H133" s="39">
        <f t="shared" si="19"/>
        <v>254.26289439527579</v>
      </c>
      <c r="I133" s="37">
        <f t="shared" si="20"/>
        <v>1216.185954047105</v>
      </c>
      <c r="J133" s="40">
        <f t="shared" si="21"/>
        <v>-103.97855997769496</v>
      </c>
      <c r="K133" s="37">
        <f t="shared" si="22"/>
        <v>1112.2073940694102</v>
      </c>
      <c r="L133" s="37">
        <f t="shared" si="23"/>
        <v>2866550.2936890265</v>
      </c>
      <c r="M133" s="37">
        <f t="shared" si="24"/>
        <v>2621472.8278215998</v>
      </c>
      <c r="N133" s="41">
        <f>'jan-mar'!M133</f>
        <v>2424816.9059183667</v>
      </c>
      <c r="O133" s="41">
        <f t="shared" si="25"/>
        <v>196655.92190323304</v>
      </c>
      <c r="Q133" s="4"/>
      <c r="R133" s="4"/>
      <c r="S133" s="4"/>
      <c r="T133" s="4"/>
      <c r="U133" s="4"/>
    </row>
    <row r="134" spans="1:21" s="34" customFormat="1" x14ac:dyDescent="0.2">
      <c r="A134" s="33">
        <v>814</v>
      </c>
      <c r="B134" s="34" t="s">
        <v>188</v>
      </c>
      <c r="C134" s="36">
        <v>106691</v>
      </c>
      <c r="D134" s="36">
        <v>14138</v>
      </c>
      <c r="E134" s="37">
        <f t="shared" si="16"/>
        <v>7546.3997736596402</v>
      </c>
      <c r="F134" s="38">
        <f t="shared" si="17"/>
        <v>0.86073436468598064</v>
      </c>
      <c r="G134" s="39">
        <f t="shared" si="18"/>
        <v>732.59825697492499</v>
      </c>
      <c r="H134" s="39">
        <f t="shared" si="19"/>
        <v>120.49009283374843</v>
      </c>
      <c r="I134" s="37">
        <f t="shared" si="20"/>
        <v>853.08834980867346</v>
      </c>
      <c r="J134" s="40">
        <f t="shared" si="21"/>
        <v>-103.97855997769496</v>
      </c>
      <c r="K134" s="37">
        <f t="shared" si="22"/>
        <v>749.10978983097846</v>
      </c>
      <c r="L134" s="37">
        <f t="shared" si="23"/>
        <v>12060963.089595025</v>
      </c>
      <c r="M134" s="37">
        <f t="shared" si="24"/>
        <v>10590914.208630374</v>
      </c>
      <c r="N134" s="41">
        <f>'jan-mar'!M134</f>
        <v>8821842.8578166682</v>
      </c>
      <c r="O134" s="41">
        <f t="shared" si="25"/>
        <v>1769071.3508137055</v>
      </c>
      <c r="Q134" s="4"/>
      <c r="R134" s="4"/>
      <c r="S134" s="4"/>
      <c r="T134" s="4"/>
      <c r="U134" s="4"/>
    </row>
    <row r="135" spans="1:21" s="34" customFormat="1" x14ac:dyDescent="0.2">
      <c r="A135" s="33">
        <v>815</v>
      </c>
      <c r="B135" s="34" t="s">
        <v>189</v>
      </c>
      <c r="C135" s="36">
        <v>70201</v>
      </c>
      <c r="D135" s="36">
        <v>10586</v>
      </c>
      <c r="E135" s="37">
        <f t="shared" si="16"/>
        <v>6631.4944266011717</v>
      </c>
      <c r="F135" s="38">
        <f t="shared" si="17"/>
        <v>0.75638122991078938</v>
      </c>
      <c r="G135" s="39">
        <f t="shared" si="18"/>
        <v>1281.5414652100062</v>
      </c>
      <c r="H135" s="39">
        <f t="shared" si="19"/>
        <v>440.70696430421242</v>
      </c>
      <c r="I135" s="37">
        <f t="shared" si="20"/>
        <v>1722.2484295142185</v>
      </c>
      <c r="J135" s="40">
        <f t="shared" si="21"/>
        <v>-103.97855997769496</v>
      </c>
      <c r="K135" s="37">
        <f t="shared" si="22"/>
        <v>1618.2698695365236</v>
      </c>
      <c r="L135" s="37">
        <f t="shared" si="23"/>
        <v>18231721.874837518</v>
      </c>
      <c r="M135" s="37">
        <f t="shared" si="24"/>
        <v>17131004.838913638</v>
      </c>
      <c r="N135" s="41">
        <f>'jan-mar'!M135</f>
        <v>15596625.865953265</v>
      </c>
      <c r="O135" s="41">
        <f t="shared" si="25"/>
        <v>1534378.9729603734</v>
      </c>
      <c r="Q135" s="4"/>
      <c r="R135" s="4"/>
      <c r="S135" s="4"/>
      <c r="T135" s="4"/>
      <c r="U135" s="4"/>
    </row>
    <row r="136" spans="1:21" s="34" customFormat="1" x14ac:dyDescent="0.2">
      <c r="A136" s="33">
        <v>817</v>
      </c>
      <c r="B136" s="34" t="s">
        <v>190</v>
      </c>
      <c r="C136" s="36">
        <v>25714</v>
      </c>
      <c r="D136" s="36">
        <v>4148</v>
      </c>
      <c r="E136" s="37">
        <f t="shared" si="16"/>
        <v>6199.1321118611377</v>
      </c>
      <c r="F136" s="38">
        <f t="shared" si="17"/>
        <v>0.70706644226981485</v>
      </c>
      <c r="G136" s="39">
        <f t="shared" si="18"/>
        <v>1540.9588540540265</v>
      </c>
      <c r="H136" s="39">
        <f t="shared" si="19"/>
        <v>592.03377446322429</v>
      </c>
      <c r="I136" s="37">
        <f t="shared" si="20"/>
        <v>2132.9926285172505</v>
      </c>
      <c r="J136" s="40">
        <f t="shared" si="21"/>
        <v>-103.97855997769496</v>
      </c>
      <c r="K136" s="37">
        <f t="shared" si="22"/>
        <v>2029.0140685395556</v>
      </c>
      <c r="L136" s="37">
        <f t="shared" si="23"/>
        <v>8847653.4230895545</v>
      </c>
      <c r="M136" s="37">
        <f t="shared" si="24"/>
        <v>8416350.356302077</v>
      </c>
      <c r="N136" s="41">
        <f>'jan-mar'!M136</f>
        <v>7859895.0682008434</v>
      </c>
      <c r="O136" s="41">
        <f t="shared" si="25"/>
        <v>556455.28810123354</v>
      </c>
      <c r="Q136" s="4"/>
      <c r="R136" s="4"/>
      <c r="S136" s="4"/>
      <c r="T136" s="4"/>
      <c r="U136" s="4"/>
    </row>
    <row r="137" spans="1:21" s="34" customFormat="1" x14ac:dyDescent="0.2">
      <c r="A137" s="33">
        <v>819</v>
      </c>
      <c r="B137" s="34" t="s">
        <v>191</v>
      </c>
      <c r="C137" s="36">
        <v>45061</v>
      </c>
      <c r="D137" s="36">
        <v>6585</v>
      </c>
      <c r="E137" s="37">
        <f t="shared" ref="E137:E200" si="26">(C137*1000)/D137</f>
        <v>6842.9764616552775</v>
      </c>
      <c r="F137" s="38">
        <f t="shared" ref="F137:F200" si="27">IF(ISNUMBER(C137),E137/E$435,"")</f>
        <v>0.78050264681745274</v>
      </c>
      <c r="G137" s="39">
        <f t="shared" ref="G137:G200" si="28">(E$435-E137)*0.6</f>
        <v>1154.6522441775426</v>
      </c>
      <c r="H137" s="39">
        <f t="shared" ref="H137:H200" si="29">IF(E137&gt;=E$435*0.9,0,IF(E137&lt;0.9*E$435,(E$435*0.9-E137)*0.35))</f>
        <v>366.68825203527535</v>
      </c>
      <c r="I137" s="37">
        <f t="shared" ref="I137:I200" si="30">G137+H137</f>
        <v>1521.3404962128179</v>
      </c>
      <c r="J137" s="40">
        <f t="shared" ref="J137:J200" si="31">I$437</f>
        <v>-103.97855997769496</v>
      </c>
      <c r="K137" s="37">
        <f t="shared" ref="K137:K200" si="32">I137+J137</f>
        <v>1417.361936235123</v>
      </c>
      <c r="L137" s="37">
        <f t="shared" ref="L137:L200" si="33">(I137*D137)</f>
        <v>10018027.167561406</v>
      </c>
      <c r="M137" s="37">
        <f t="shared" ref="M137:M200" si="34">(K137*D137)</f>
        <v>9333328.3501082845</v>
      </c>
      <c r="N137" s="41">
        <f>'jan-mar'!M137</f>
        <v>9350533.5279900115</v>
      </c>
      <c r="O137" s="41">
        <f t="shared" ref="O137:O200" si="35">M137-N137</f>
        <v>-17205.177881726995</v>
      </c>
      <c r="Q137" s="4"/>
      <c r="R137" s="4"/>
      <c r="S137" s="4"/>
      <c r="T137" s="4"/>
      <c r="U137" s="4"/>
    </row>
    <row r="138" spans="1:21" s="34" customFormat="1" x14ac:dyDescent="0.2">
      <c r="A138" s="33">
        <v>821</v>
      </c>
      <c r="B138" s="34" t="s">
        <v>192</v>
      </c>
      <c r="C138" s="36">
        <v>40020</v>
      </c>
      <c r="D138" s="36">
        <v>6262</v>
      </c>
      <c r="E138" s="37">
        <f t="shared" si="26"/>
        <v>6390.9294155221978</v>
      </c>
      <c r="F138" s="38">
        <f t="shared" si="27"/>
        <v>0.72894263956477046</v>
      </c>
      <c r="G138" s="39">
        <f t="shared" si="28"/>
        <v>1425.8804718573904</v>
      </c>
      <c r="H138" s="39">
        <f t="shared" si="29"/>
        <v>524.90471818185324</v>
      </c>
      <c r="I138" s="37">
        <f t="shared" si="30"/>
        <v>1950.7851900392436</v>
      </c>
      <c r="J138" s="40">
        <f t="shared" si="31"/>
        <v>-103.97855997769496</v>
      </c>
      <c r="K138" s="37">
        <f t="shared" si="32"/>
        <v>1846.8066300615487</v>
      </c>
      <c r="L138" s="37">
        <f t="shared" si="33"/>
        <v>12215816.860025743</v>
      </c>
      <c r="M138" s="37">
        <f t="shared" si="34"/>
        <v>11564703.117445419</v>
      </c>
      <c r="N138" s="41">
        <f>'jan-mar'!M138</f>
        <v>10509553.379236666</v>
      </c>
      <c r="O138" s="41">
        <f t="shared" si="35"/>
        <v>1055149.7382087521</v>
      </c>
      <c r="Q138" s="4"/>
      <c r="R138" s="4"/>
      <c r="S138" s="4"/>
      <c r="T138" s="4"/>
      <c r="U138" s="4"/>
    </row>
    <row r="139" spans="1:21" s="34" customFormat="1" x14ac:dyDescent="0.2">
      <c r="A139" s="33">
        <v>822</v>
      </c>
      <c r="B139" s="34" t="s">
        <v>193</v>
      </c>
      <c r="C139" s="36">
        <v>29774</v>
      </c>
      <c r="D139" s="36">
        <v>4303</v>
      </c>
      <c r="E139" s="37">
        <f t="shared" si="26"/>
        <v>6919.3585870323031</v>
      </c>
      <c r="F139" s="38">
        <f t="shared" si="27"/>
        <v>0.78921471113045638</v>
      </c>
      <c r="G139" s="39">
        <f t="shared" si="28"/>
        <v>1108.8229689513273</v>
      </c>
      <c r="H139" s="39">
        <f t="shared" si="29"/>
        <v>339.9545081533164</v>
      </c>
      <c r="I139" s="37">
        <f t="shared" si="30"/>
        <v>1448.7774771046438</v>
      </c>
      <c r="J139" s="40">
        <f t="shared" si="31"/>
        <v>-103.97855997769496</v>
      </c>
      <c r="K139" s="37">
        <f t="shared" si="32"/>
        <v>1344.7989171269489</v>
      </c>
      <c r="L139" s="37">
        <f t="shared" si="33"/>
        <v>6234089.4839812825</v>
      </c>
      <c r="M139" s="37">
        <f t="shared" si="34"/>
        <v>5786669.7403972615</v>
      </c>
      <c r="N139" s="41">
        <f>'jan-mar'!M139</f>
        <v>5137864.953825512</v>
      </c>
      <c r="O139" s="41">
        <f t="shared" si="35"/>
        <v>648804.78657174949</v>
      </c>
      <c r="Q139" s="4"/>
      <c r="R139" s="4"/>
      <c r="S139" s="4"/>
      <c r="T139" s="4"/>
      <c r="U139" s="4"/>
    </row>
    <row r="140" spans="1:21" s="34" customFormat="1" x14ac:dyDescent="0.2">
      <c r="A140" s="33">
        <v>826</v>
      </c>
      <c r="B140" s="34" t="s">
        <v>194</v>
      </c>
      <c r="C140" s="36">
        <v>83037</v>
      </c>
      <c r="D140" s="36">
        <v>5894</v>
      </c>
      <c r="E140" s="37">
        <f t="shared" si="26"/>
        <v>14088.394977943672</v>
      </c>
      <c r="F140" s="38">
        <f t="shared" si="27"/>
        <v>1.606907408101016</v>
      </c>
      <c r="G140" s="39">
        <f t="shared" si="28"/>
        <v>-3192.5988655954939</v>
      </c>
      <c r="H140" s="39">
        <f t="shared" si="29"/>
        <v>0</v>
      </c>
      <c r="I140" s="37">
        <f t="shared" si="30"/>
        <v>-3192.5988655954939</v>
      </c>
      <c r="J140" s="40">
        <f t="shared" si="31"/>
        <v>-103.97855997769496</v>
      </c>
      <c r="K140" s="37">
        <f t="shared" si="32"/>
        <v>-3296.577425573189</v>
      </c>
      <c r="L140" s="37">
        <f t="shared" si="33"/>
        <v>-18817177.713819839</v>
      </c>
      <c r="M140" s="37">
        <f t="shared" si="34"/>
        <v>-19430027.346328374</v>
      </c>
      <c r="N140" s="41">
        <f>'jan-mar'!M140</f>
        <v>-8519842.006720867</v>
      </c>
      <c r="O140" s="41">
        <f t="shared" si="35"/>
        <v>-10910185.339607507</v>
      </c>
      <c r="Q140" s="4"/>
      <c r="R140" s="4"/>
      <c r="S140" s="4"/>
      <c r="T140" s="4"/>
      <c r="U140" s="4"/>
    </row>
    <row r="141" spans="1:21" s="34" customFormat="1" x14ac:dyDescent="0.2">
      <c r="A141" s="33">
        <v>827</v>
      </c>
      <c r="B141" s="34" t="s">
        <v>195</v>
      </c>
      <c r="C141" s="36">
        <v>15996</v>
      </c>
      <c r="D141" s="36">
        <v>1593</v>
      </c>
      <c r="E141" s="37">
        <f t="shared" si="26"/>
        <v>10041.431261770245</v>
      </c>
      <c r="F141" s="38">
        <f t="shared" si="27"/>
        <v>1.1453150133664753</v>
      </c>
      <c r="G141" s="39">
        <f t="shared" si="28"/>
        <v>-764.420635891438</v>
      </c>
      <c r="H141" s="39">
        <f t="shared" si="29"/>
        <v>0</v>
      </c>
      <c r="I141" s="37">
        <f t="shared" si="30"/>
        <v>-764.420635891438</v>
      </c>
      <c r="J141" s="40">
        <f t="shared" si="31"/>
        <v>-103.97855997769496</v>
      </c>
      <c r="K141" s="37">
        <f t="shared" si="32"/>
        <v>-868.399195869133</v>
      </c>
      <c r="L141" s="37">
        <f t="shared" si="33"/>
        <v>-1217722.0729750607</v>
      </c>
      <c r="M141" s="37">
        <f t="shared" si="34"/>
        <v>-1383359.9190195289</v>
      </c>
      <c r="N141" s="41">
        <f>'jan-mar'!M141</f>
        <v>20870.458651791607</v>
      </c>
      <c r="O141" s="41">
        <f t="shared" si="35"/>
        <v>-1404230.3776713205</v>
      </c>
      <c r="Q141" s="4"/>
      <c r="R141" s="4"/>
      <c r="S141" s="4"/>
      <c r="T141" s="4"/>
      <c r="U141" s="4"/>
    </row>
    <row r="142" spans="1:21" s="34" customFormat="1" x14ac:dyDescent="0.2">
      <c r="A142" s="33">
        <v>828</v>
      </c>
      <c r="B142" s="34" t="s">
        <v>196</v>
      </c>
      <c r="C142" s="36">
        <v>24630</v>
      </c>
      <c r="D142" s="36">
        <v>2979</v>
      </c>
      <c r="E142" s="37">
        <f t="shared" si="26"/>
        <v>8267.8751258811681</v>
      </c>
      <c r="F142" s="38">
        <f t="shared" si="27"/>
        <v>0.94302507914011779</v>
      </c>
      <c r="G142" s="39">
        <f t="shared" si="28"/>
        <v>299.71304564200835</v>
      </c>
      <c r="H142" s="39">
        <f t="shared" si="29"/>
        <v>0</v>
      </c>
      <c r="I142" s="37">
        <f t="shared" si="30"/>
        <v>299.71304564200835</v>
      </c>
      <c r="J142" s="40">
        <f t="shared" si="31"/>
        <v>-103.97855997769496</v>
      </c>
      <c r="K142" s="37">
        <f t="shared" si="32"/>
        <v>195.73448566431341</v>
      </c>
      <c r="L142" s="37">
        <f t="shared" si="33"/>
        <v>892845.16296754288</v>
      </c>
      <c r="M142" s="37">
        <f t="shared" si="34"/>
        <v>583093.03279398964</v>
      </c>
      <c r="N142" s="41">
        <f>'jan-mar'!M142</f>
        <v>1525225.7372638164</v>
      </c>
      <c r="O142" s="41">
        <f t="shared" si="35"/>
        <v>-942132.70446982677</v>
      </c>
      <c r="Q142" s="4"/>
      <c r="R142" s="4"/>
      <c r="S142" s="4"/>
      <c r="T142" s="4"/>
      <c r="U142" s="4"/>
    </row>
    <row r="143" spans="1:21" s="34" customFormat="1" x14ac:dyDescent="0.2">
      <c r="A143" s="33">
        <v>829</v>
      </c>
      <c r="B143" s="34" t="s">
        <v>197</v>
      </c>
      <c r="C143" s="36">
        <v>20256</v>
      </c>
      <c r="D143" s="36">
        <v>2442</v>
      </c>
      <c r="E143" s="37">
        <f t="shared" si="26"/>
        <v>8294.8402948402945</v>
      </c>
      <c r="F143" s="38">
        <f t="shared" si="27"/>
        <v>0.94610069774883465</v>
      </c>
      <c r="G143" s="39">
        <f t="shared" si="28"/>
        <v>283.5339442665325</v>
      </c>
      <c r="H143" s="39">
        <f t="shared" si="29"/>
        <v>0</v>
      </c>
      <c r="I143" s="37">
        <f t="shared" si="30"/>
        <v>283.5339442665325</v>
      </c>
      <c r="J143" s="40">
        <f t="shared" si="31"/>
        <v>-103.97855997769496</v>
      </c>
      <c r="K143" s="37">
        <f t="shared" si="32"/>
        <v>179.55538428883756</v>
      </c>
      <c r="L143" s="37">
        <f t="shared" si="33"/>
        <v>692389.89189887233</v>
      </c>
      <c r="M143" s="37">
        <f t="shared" si="34"/>
        <v>438474.24843334133</v>
      </c>
      <c r="N143" s="41">
        <f>'jan-mar'!M143</f>
        <v>1021825.1475377749</v>
      </c>
      <c r="O143" s="41">
        <f t="shared" si="35"/>
        <v>-583350.8991044336</v>
      </c>
      <c r="Q143" s="4"/>
      <c r="R143" s="4"/>
      <c r="S143" s="4"/>
      <c r="T143" s="4"/>
      <c r="U143" s="4"/>
    </row>
    <row r="144" spans="1:21" s="34" customFormat="1" x14ac:dyDescent="0.2">
      <c r="A144" s="33">
        <v>830</v>
      </c>
      <c r="B144" s="34" t="s">
        <v>198</v>
      </c>
      <c r="C144" s="36">
        <v>15321</v>
      </c>
      <c r="D144" s="36">
        <v>1476</v>
      </c>
      <c r="E144" s="37">
        <f t="shared" si="26"/>
        <v>10380.081300813008</v>
      </c>
      <c r="F144" s="38">
        <f t="shared" si="27"/>
        <v>1.1839410781058202</v>
      </c>
      <c r="G144" s="39">
        <f t="shared" si="28"/>
        <v>-967.61065931709561</v>
      </c>
      <c r="H144" s="39">
        <f t="shared" si="29"/>
        <v>0</v>
      </c>
      <c r="I144" s="37">
        <f t="shared" si="30"/>
        <v>-967.61065931709561</v>
      </c>
      <c r="J144" s="40">
        <f t="shared" si="31"/>
        <v>-103.97855997769496</v>
      </c>
      <c r="K144" s="37">
        <f t="shared" si="32"/>
        <v>-1071.5892192947906</v>
      </c>
      <c r="L144" s="37">
        <f t="shared" si="33"/>
        <v>-1428193.3331520332</v>
      </c>
      <c r="M144" s="37">
        <f t="shared" si="34"/>
        <v>-1581665.687679111</v>
      </c>
      <c r="N144" s="41">
        <f>'jan-mar'!M144</f>
        <v>-89092.908367831857</v>
      </c>
      <c r="O144" s="41">
        <f t="shared" si="35"/>
        <v>-1492572.7793112791</v>
      </c>
      <c r="Q144" s="4"/>
      <c r="R144" s="4"/>
      <c r="S144" s="4"/>
      <c r="T144" s="4"/>
      <c r="U144" s="4"/>
    </row>
    <row r="145" spans="1:21" s="34" customFormat="1" x14ac:dyDescent="0.2">
      <c r="A145" s="33">
        <v>831</v>
      </c>
      <c r="B145" s="34" t="s">
        <v>199</v>
      </c>
      <c r="C145" s="36">
        <v>13171</v>
      </c>
      <c r="D145" s="36">
        <v>1319</v>
      </c>
      <c r="E145" s="37">
        <f t="shared" si="26"/>
        <v>9985.5951478392726</v>
      </c>
      <c r="F145" s="38">
        <f t="shared" si="27"/>
        <v>1.1389464053557175</v>
      </c>
      <c r="G145" s="39">
        <f t="shared" si="28"/>
        <v>-730.91896753285437</v>
      </c>
      <c r="H145" s="39">
        <f t="shared" si="29"/>
        <v>0</v>
      </c>
      <c r="I145" s="37">
        <f t="shared" si="30"/>
        <v>-730.91896753285437</v>
      </c>
      <c r="J145" s="40">
        <f t="shared" si="31"/>
        <v>-103.97855997769496</v>
      </c>
      <c r="K145" s="37">
        <f t="shared" si="32"/>
        <v>-834.89752751054937</v>
      </c>
      <c r="L145" s="37">
        <f t="shared" si="33"/>
        <v>-964082.11817583488</v>
      </c>
      <c r="M145" s="37">
        <f t="shared" si="34"/>
        <v>-1101229.8387864146</v>
      </c>
      <c r="N145" s="41">
        <f>'jan-mar'!M145</f>
        <v>217262.23161438343</v>
      </c>
      <c r="O145" s="41">
        <f t="shared" si="35"/>
        <v>-1318492.070400798</v>
      </c>
      <c r="Q145" s="4"/>
      <c r="R145" s="4"/>
      <c r="S145" s="4"/>
      <c r="T145" s="4"/>
      <c r="U145" s="4"/>
    </row>
    <row r="146" spans="1:21" s="34" customFormat="1" x14ac:dyDescent="0.2">
      <c r="A146" s="33">
        <v>833</v>
      </c>
      <c r="B146" s="34" t="s">
        <v>200</v>
      </c>
      <c r="C146" s="36">
        <v>38841</v>
      </c>
      <c r="D146" s="36">
        <v>2228</v>
      </c>
      <c r="E146" s="37">
        <f t="shared" si="26"/>
        <v>17433.123877917416</v>
      </c>
      <c r="F146" s="38">
        <f t="shared" si="27"/>
        <v>1.9884036435396006</v>
      </c>
      <c r="G146" s="39">
        <f t="shared" si="28"/>
        <v>-5199.4362055797401</v>
      </c>
      <c r="H146" s="39">
        <f t="shared" si="29"/>
        <v>0</v>
      </c>
      <c r="I146" s="37">
        <f t="shared" si="30"/>
        <v>-5199.4362055797401</v>
      </c>
      <c r="J146" s="40">
        <f t="shared" si="31"/>
        <v>-103.97855997769496</v>
      </c>
      <c r="K146" s="37">
        <f t="shared" si="32"/>
        <v>-5303.4147655574352</v>
      </c>
      <c r="L146" s="37">
        <f t="shared" si="33"/>
        <v>-11584343.866031662</v>
      </c>
      <c r="M146" s="37">
        <f t="shared" si="34"/>
        <v>-11816008.097661966</v>
      </c>
      <c r="N146" s="41">
        <f>'jan-mar'!M146</f>
        <v>-5246360.8400023924</v>
      </c>
      <c r="O146" s="41">
        <f t="shared" si="35"/>
        <v>-6569647.257659574</v>
      </c>
      <c r="Q146" s="4"/>
      <c r="R146" s="4"/>
      <c r="S146" s="4"/>
      <c r="T146" s="4"/>
      <c r="U146" s="4"/>
    </row>
    <row r="147" spans="1:21" s="34" customFormat="1" x14ac:dyDescent="0.2">
      <c r="A147" s="33">
        <v>834</v>
      </c>
      <c r="B147" s="34" t="s">
        <v>201</v>
      </c>
      <c r="C147" s="36">
        <v>66155</v>
      </c>
      <c r="D147" s="36">
        <v>3726</v>
      </c>
      <c r="E147" s="37">
        <f t="shared" si="26"/>
        <v>17754.965110037574</v>
      </c>
      <c r="F147" s="38">
        <f t="shared" si="27"/>
        <v>2.0251125135660235</v>
      </c>
      <c r="G147" s="39">
        <f t="shared" si="28"/>
        <v>-5392.5409448518349</v>
      </c>
      <c r="H147" s="39">
        <f t="shared" si="29"/>
        <v>0</v>
      </c>
      <c r="I147" s="37">
        <f t="shared" si="30"/>
        <v>-5392.5409448518349</v>
      </c>
      <c r="J147" s="40">
        <f t="shared" si="31"/>
        <v>-103.97855997769496</v>
      </c>
      <c r="K147" s="37">
        <f t="shared" si="32"/>
        <v>-5496.51950482953</v>
      </c>
      <c r="L147" s="37">
        <f t="shared" si="33"/>
        <v>-20092607.560517937</v>
      </c>
      <c r="M147" s="37">
        <f t="shared" si="34"/>
        <v>-20480031.67499483</v>
      </c>
      <c r="N147" s="41">
        <f>'jan-mar'!M147</f>
        <v>-10350058.927221235</v>
      </c>
      <c r="O147" s="41">
        <f t="shared" si="35"/>
        <v>-10129972.747773595</v>
      </c>
      <c r="Q147" s="4"/>
      <c r="R147" s="4"/>
      <c r="S147" s="4"/>
      <c r="T147" s="4"/>
      <c r="U147" s="4"/>
    </row>
    <row r="148" spans="1:21" s="34" customFormat="1" x14ac:dyDescent="0.2">
      <c r="A148" s="33">
        <v>901</v>
      </c>
      <c r="B148" s="34" t="s">
        <v>202</v>
      </c>
      <c r="C148" s="36">
        <v>49718</v>
      </c>
      <c r="D148" s="36">
        <v>6936</v>
      </c>
      <c r="E148" s="37">
        <f t="shared" si="26"/>
        <v>7168.1084198385233</v>
      </c>
      <c r="F148" s="38">
        <f t="shared" si="27"/>
        <v>0.81758685357294114</v>
      </c>
      <c r="G148" s="39">
        <f t="shared" si="28"/>
        <v>959.5730692675952</v>
      </c>
      <c r="H148" s="39">
        <f t="shared" si="29"/>
        <v>252.89206667113933</v>
      </c>
      <c r="I148" s="37">
        <f t="shared" si="30"/>
        <v>1212.4651359387344</v>
      </c>
      <c r="J148" s="40">
        <f t="shared" si="31"/>
        <v>-103.97855997769496</v>
      </c>
      <c r="K148" s="37">
        <f t="shared" si="32"/>
        <v>1108.4865759610395</v>
      </c>
      <c r="L148" s="37">
        <f t="shared" si="33"/>
        <v>8409658.1828710623</v>
      </c>
      <c r="M148" s="37">
        <f t="shared" si="34"/>
        <v>7688462.8908657702</v>
      </c>
      <c r="N148" s="41">
        <f>'jan-mar'!M148</f>
        <v>6779223.7205981351</v>
      </c>
      <c r="O148" s="41">
        <f t="shared" si="35"/>
        <v>909239.17026763503</v>
      </c>
      <c r="Q148" s="4"/>
      <c r="R148" s="4"/>
      <c r="S148" s="4"/>
      <c r="T148" s="4"/>
      <c r="U148" s="4"/>
    </row>
    <row r="149" spans="1:21" s="34" customFormat="1" x14ac:dyDescent="0.2">
      <c r="A149" s="33">
        <v>904</v>
      </c>
      <c r="B149" s="34" t="s">
        <v>203</v>
      </c>
      <c r="C149" s="36">
        <v>176548</v>
      </c>
      <c r="D149" s="36">
        <v>22692</v>
      </c>
      <c r="E149" s="37">
        <f t="shared" si="26"/>
        <v>7780.1868499911861</v>
      </c>
      <c r="F149" s="38">
        <f t="shared" si="27"/>
        <v>0.88739987097421169</v>
      </c>
      <c r="G149" s="39">
        <f t="shared" si="28"/>
        <v>592.32601117599745</v>
      </c>
      <c r="H149" s="39">
        <f t="shared" si="29"/>
        <v>38.664616117707368</v>
      </c>
      <c r="I149" s="37">
        <f t="shared" si="30"/>
        <v>630.99062729370485</v>
      </c>
      <c r="J149" s="40">
        <f t="shared" si="31"/>
        <v>-103.97855997769496</v>
      </c>
      <c r="K149" s="37">
        <f t="shared" si="32"/>
        <v>527.01206731600985</v>
      </c>
      <c r="L149" s="37">
        <f t="shared" si="33"/>
        <v>14318439.314548749</v>
      </c>
      <c r="M149" s="37">
        <f t="shared" si="34"/>
        <v>11958957.831534896</v>
      </c>
      <c r="N149" s="41">
        <f>'jan-mar'!M149</f>
        <v>9910811.2554516699</v>
      </c>
      <c r="O149" s="41">
        <f t="shared" si="35"/>
        <v>2048146.5760832261</v>
      </c>
      <c r="Q149" s="4"/>
      <c r="R149" s="4"/>
      <c r="S149" s="4"/>
      <c r="T149" s="4"/>
      <c r="U149" s="4"/>
    </row>
    <row r="150" spans="1:21" s="34" customFormat="1" x14ac:dyDescent="0.2">
      <c r="A150" s="33">
        <v>906</v>
      </c>
      <c r="B150" s="34" t="s">
        <v>204</v>
      </c>
      <c r="C150" s="36">
        <v>326153</v>
      </c>
      <c r="D150" s="36">
        <v>44576</v>
      </c>
      <c r="E150" s="37">
        <f t="shared" si="26"/>
        <v>7316.7848169418521</v>
      </c>
      <c r="F150" s="38">
        <f t="shared" si="27"/>
        <v>0.83454472594159179</v>
      </c>
      <c r="G150" s="39">
        <f t="shared" si="28"/>
        <v>870.36723100559789</v>
      </c>
      <c r="H150" s="39">
        <f t="shared" si="29"/>
        <v>200.85532768497427</v>
      </c>
      <c r="I150" s="37">
        <f t="shared" si="30"/>
        <v>1071.2225586905722</v>
      </c>
      <c r="J150" s="40">
        <f t="shared" si="31"/>
        <v>-103.97855997769496</v>
      </c>
      <c r="K150" s="37">
        <f t="shared" si="32"/>
        <v>967.24399871287721</v>
      </c>
      <c r="L150" s="37">
        <f t="shared" si="33"/>
        <v>47750816.776190944</v>
      </c>
      <c r="M150" s="37">
        <f t="shared" si="34"/>
        <v>43115868.486625217</v>
      </c>
      <c r="N150" s="41">
        <f>'jan-mar'!M150</f>
        <v>38993089.816808306</v>
      </c>
      <c r="O150" s="41">
        <f t="shared" si="35"/>
        <v>4122778.6698169112</v>
      </c>
      <c r="Q150" s="4"/>
      <c r="R150" s="4"/>
      <c r="S150" s="4"/>
      <c r="T150" s="4"/>
      <c r="U150" s="4"/>
    </row>
    <row r="151" spans="1:21" s="34" customFormat="1" x14ac:dyDescent="0.2">
      <c r="A151" s="33">
        <v>911</v>
      </c>
      <c r="B151" s="34" t="s">
        <v>205</v>
      </c>
      <c r="C151" s="36">
        <v>14719</v>
      </c>
      <c r="D151" s="36">
        <v>2511</v>
      </c>
      <c r="E151" s="37">
        <f t="shared" si="26"/>
        <v>5861.8080446037438</v>
      </c>
      <c r="F151" s="38">
        <f t="shared" si="27"/>
        <v>0.6685916164677782</v>
      </c>
      <c r="G151" s="39">
        <f t="shared" si="28"/>
        <v>1743.3532944084629</v>
      </c>
      <c r="H151" s="39">
        <f t="shared" si="29"/>
        <v>710.09719800331209</v>
      </c>
      <c r="I151" s="37">
        <f t="shared" si="30"/>
        <v>2453.450492411775</v>
      </c>
      <c r="J151" s="40">
        <f t="shared" si="31"/>
        <v>-103.97855997769496</v>
      </c>
      <c r="K151" s="37">
        <f t="shared" si="32"/>
        <v>2349.4719324340799</v>
      </c>
      <c r="L151" s="37">
        <f t="shared" si="33"/>
        <v>6160614.1864459673</v>
      </c>
      <c r="M151" s="37">
        <f t="shared" si="34"/>
        <v>5899524.022341975</v>
      </c>
      <c r="N151" s="41">
        <f>'jan-mar'!M151</f>
        <v>5571772.1471196515</v>
      </c>
      <c r="O151" s="41">
        <f t="shared" si="35"/>
        <v>327751.87522232346</v>
      </c>
      <c r="Q151" s="4"/>
      <c r="R151" s="4"/>
      <c r="S151" s="4"/>
      <c r="T151" s="4"/>
      <c r="U151" s="4"/>
    </row>
    <row r="152" spans="1:21" s="34" customFormat="1" x14ac:dyDescent="0.2">
      <c r="A152" s="33">
        <v>912</v>
      </c>
      <c r="B152" s="34" t="s">
        <v>206</v>
      </c>
      <c r="C152" s="36">
        <v>12432</v>
      </c>
      <c r="D152" s="36">
        <v>2104</v>
      </c>
      <c r="E152" s="37">
        <f t="shared" si="26"/>
        <v>5908.7452471482893</v>
      </c>
      <c r="F152" s="38">
        <f t="shared" si="27"/>
        <v>0.67394522407194091</v>
      </c>
      <c r="G152" s="39">
        <f t="shared" si="28"/>
        <v>1715.1909728817357</v>
      </c>
      <c r="H152" s="39">
        <f t="shared" si="29"/>
        <v>693.66917711272117</v>
      </c>
      <c r="I152" s="37">
        <f t="shared" si="30"/>
        <v>2408.8601499944571</v>
      </c>
      <c r="J152" s="40">
        <f t="shared" si="31"/>
        <v>-103.97855997769496</v>
      </c>
      <c r="K152" s="37">
        <f t="shared" si="32"/>
        <v>2304.8815900167619</v>
      </c>
      <c r="L152" s="37">
        <f t="shared" si="33"/>
        <v>5068241.7555883378</v>
      </c>
      <c r="M152" s="37">
        <f t="shared" si="34"/>
        <v>4849470.8653952675</v>
      </c>
      <c r="N152" s="41">
        <f>'jan-mar'!M152</f>
        <v>4520011.8668019697</v>
      </c>
      <c r="O152" s="41">
        <f t="shared" si="35"/>
        <v>329458.99859329779</v>
      </c>
      <c r="Q152" s="4"/>
      <c r="R152" s="4"/>
      <c r="S152" s="4"/>
      <c r="T152" s="4"/>
      <c r="U152" s="4"/>
    </row>
    <row r="153" spans="1:21" s="34" customFormat="1" x14ac:dyDescent="0.2">
      <c r="A153" s="33">
        <v>914</v>
      </c>
      <c r="B153" s="34" t="s">
        <v>207</v>
      </c>
      <c r="C153" s="36">
        <v>39911</v>
      </c>
      <c r="D153" s="36">
        <v>6051</v>
      </c>
      <c r="E153" s="37">
        <f t="shared" si="26"/>
        <v>6595.7692943315151</v>
      </c>
      <c r="F153" s="38">
        <f t="shared" si="27"/>
        <v>0.75230645916583405</v>
      </c>
      <c r="G153" s="39">
        <f t="shared" si="28"/>
        <v>1302.9765445718001</v>
      </c>
      <c r="H153" s="39">
        <f t="shared" si="29"/>
        <v>453.21076059859223</v>
      </c>
      <c r="I153" s="37">
        <f t="shared" si="30"/>
        <v>1756.1873051703924</v>
      </c>
      <c r="J153" s="40">
        <f t="shared" si="31"/>
        <v>-103.97855997769496</v>
      </c>
      <c r="K153" s="37">
        <f t="shared" si="32"/>
        <v>1652.2087451926975</v>
      </c>
      <c r="L153" s="37">
        <f t="shared" si="33"/>
        <v>10626689.383586043</v>
      </c>
      <c r="M153" s="37">
        <f t="shared" si="34"/>
        <v>9997515.1171610132</v>
      </c>
      <c r="N153" s="41">
        <f>'jan-mar'!M153</f>
        <v>9083163.405902436</v>
      </c>
      <c r="O153" s="41">
        <f t="shared" si="35"/>
        <v>914351.71125857718</v>
      </c>
      <c r="Q153" s="4"/>
      <c r="R153" s="4"/>
      <c r="S153" s="4"/>
      <c r="T153" s="4"/>
      <c r="U153" s="4"/>
    </row>
    <row r="154" spans="1:21" s="34" customFormat="1" x14ac:dyDescent="0.2">
      <c r="A154" s="33">
        <v>919</v>
      </c>
      <c r="B154" s="34" t="s">
        <v>208</v>
      </c>
      <c r="C154" s="36">
        <v>41309</v>
      </c>
      <c r="D154" s="36">
        <v>5713</v>
      </c>
      <c r="E154" s="37">
        <f t="shared" si="26"/>
        <v>7230.7019079292841</v>
      </c>
      <c r="F154" s="38">
        <f t="shared" si="27"/>
        <v>0.82472620052263934</v>
      </c>
      <c r="G154" s="39">
        <f t="shared" si="28"/>
        <v>922.01697641313876</v>
      </c>
      <c r="H154" s="39">
        <f t="shared" si="29"/>
        <v>230.98434583937308</v>
      </c>
      <c r="I154" s="37">
        <f t="shared" si="30"/>
        <v>1153.0013222525117</v>
      </c>
      <c r="J154" s="40">
        <f t="shared" si="31"/>
        <v>-103.97855997769496</v>
      </c>
      <c r="K154" s="37">
        <f t="shared" si="32"/>
        <v>1049.0227622748168</v>
      </c>
      <c r="L154" s="37">
        <f t="shared" si="33"/>
        <v>6587096.5540285995</v>
      </c>
      <c r="M154" s="37">
        <f t="shared" si="34"/>
        <v>5993067.0408760291</v>
      </c>
      <c r="N154" s="41">
        <f>'jan-mar'!M154</f>
        <v>7664063.5907983184</v>
      </c>
      <c r="O154" s="41">
        <f t="shared" si="35"/>
        <v>-1670996.5499222893</v>
      </c>
      <c r="Q154" s="4"/>
      <c r="R154" s="4"/>
      <c r="S154" s="4"/>
      <c r="T154" s="4"/>
      <c r="U154" s="4"/>
    </row>
    <row r="155" spans="1:21" s="34" customFormat="1" x14ac:dyDescent="0.2">
      <c r="A155" s="33">
        <v>926</v>
      </c>
      <c r="B155" s="34" t="s">
        <v>209</v>
      </c>
      <c r="C155" s="36">
        <v>80934</v>
      </c>
      <c r="D155" s="36">
        <v>10702</v>
      </c>
      <c r="E155" s="37">
        <f t="shared" si="26"/>
        <v>7562.5116800598016</v>
      </c>
      <c r="F155" s="38">
        <f t="shared" si="27"/>
        <v>0.86257207166350236</v>
      </c>
      <c r="G155" s="39">
        <f t="shared" si="28"/>
        <v>722.93111313482825</v>
      </c>
      <c r="H155" s="39">
        <f t="shared" si="29"/>
        <v>114.85092559369194</v>
      </c>
      <c r="I155" s="37">
        <f t="shared" si="30"/>
        <v>837.78203872852021</v>
      </c>
      <c r="J155" s="40">
        <f t="shared" si="31"/>
        <v>-103.97855997769496</v>
      </c>
      <c r="K155" s="37">
        <f t="shared" si="32"/>
        <v>733.80347875082521</v>
      </c>
      <c r="L155" s="37">
        <f t="shared" si="33"/>
        <v>8965943.3784726225</v>
      </c>
      <c r="M155" s="37">
        <f t="shared" si="34"/>
        <v>7853164.8295913311</v>
      </c>
      <c r="N155" s="41">
        <f>'jan-mar'!M155</f>
        <v>6913624.6190659227</v>
      </c>
      <c r="O155" s="41">
        <f t="shared" si="35"/>
        <v>939540.21052540839</v>
      </c>
      <c r="Q155" s="4"/>
      <c r="R155" s="4"/>
      <c r="S155" s="4"/>
      <c r="T155" s="4"/>
      <c r="U155" s="4"/>
    </row>
    <row r="156" spans="1:21" s="34" customFormat="1" x14ac:dyDescent="0.2">
      <c r="A156" s="33">
        <v>928</v>
      </c>
      <c r="B156" s="34" t="s">
        <v>210</v>
      </c>
      <c r="C156" s="36">
        <v>31337</v>
      </c>
      <c r="D156" s="36">
        <v>5178</v>
      </c>
      <c r="E156" s="37">
        <f t="shared" si="26"/>
        <v>6051.9505600617995</v>
      </c>
      <c r="F156" s="38">
        <f t="shared" si="27"/>
        <v>0.69027907037312775</v>
      </c>
      <c r="G156" s="39">
        <f t="shared" si="28"/>
        <v>1629.2677851336296</v>
      </c>
      <c r="H156" s="39">
        <f t="shared" si="29"/>
        <v>643.54731759299261</v>
      </c>
      <c r="I156" s="37">
        <f t="shared" si="30"/>
        <v>2272.8151027266222</v>
      </c>
      <c r="J156" s="40">
        <f t="shared" si="31"/>
        <v>-103.97855997769496</v>
      </c>
      <c r="K156" s="37">
        <f t="shared" si="32"/>
        <v>2168.8365427489271</v>
      </c>
      <c r="L156" s="37">
        <f t="shared" si="33"/>
        <v>11768636.60191845</v>
      </c>
      <c r="M156" s="37">
        <f t="shared" si="34"/>
        <v>11230235.618353944</v>
      </c>
      <c r="N156" s="41">
        <f>'jan-mar'!M156</f>
        <v>10823228.824287357</v>
      </c>
      <c r="O156" s="41">
        <f t="shared" si="35"/>
        <v>407006.79406658746</v>
      </c>
      <c r="Q156" s="4"/>
      <c r="R156" s="4"/>
      <c r="S156" s="4"/>
      <c r="T156" s="4"/>
      <c r="U156" s="4"/>
    </row>
    <row r="157" spans="1:21" s="34" customFormat="1" x14ac:dyDescent="0.2">
      <c r="A157" s="33">
        <v>929</v>
      </c>
      <c r="B157" s="34" t="s">
        <v>211</v>
      </c>
      <c r="C157" s="36">
        <v>16850</v>
      </c>
      <c r="D157" s="36">
        <v>1856</v>
      </c>
      <c r="E157" s="37">
        <f t="shared" si="26"/>
        <v>9078.6637931034475</v>
      </c>
      <c r="F157" s="38">
        <f t="shared" si="27"/>
        <v>1.0355027756984234</v>
      </c>
      <c r="G157" s="39">
        <f t="shared" si="28"/>
        <v>-186.76015469135928</v>
      </c>
      <c r="H157" s="39">
        <f t="shared" si="29"/>
        <v>0</v>
      </c>
      <c r="I157" s="37">
        <f t="shared" si="30"/>
        <v>-186.76015469135928</v>
      </c>
      <c r="J157" s="40">
        <f t="shared" si="31"/>
        <v>-103.97855997769496</v>
      </c>
      <c r="K157" s="37">
        <f t="shared" si="32"/>
        <v>-290.73871466905422</v>
      </c>
      <c r="L157" s="37">
        <f t="shared" si="33"/>
        <v>-346626.84710716282</v>
      </c>
      <c r="M157" s="37">
        <f t="shared" si="34"/>
        <v>-539611.0544257646</v>
      </c>
      <c r="N157" s="41">
        <f>'jan-mar'!M157</f>
        <v>177781.275114705</v>
      </c>
      <c r="O157" s="41">
        <f t="shared" si="35"/>
        <v>-717392.32954046957</v>
      </c>
      <c r="Q157" s="4"/>
      <c r="R157" s="4"/>
      <c r="S157" s="4"/>
      <c r="T157" s="4"/>
      <c r="U157" s="4"/>
    </row>
    <row r="158" spans="1:21" s="34" customFormat="1" x14ac:dyDescent="0.2">
      <c r="A158" s="33">
        <v>935</v>
      </c>
      <c r="B158" s="34" t="s">
        <v>212</v>
      </c>
      <c r="C158" s="36">
        <v>10695</v>
      </c>
      <c r="D158" s="36">
        <v>1342</v>
      </c>
      <c r="E158" s="37">
        <f t="shared" si="26"/>
        <v>7969.4485842026825</v>
      </c>
      <c r="F158" s="38">
        <f t="shared" si="27"/>
        <v>0.90898686390354311</v>
      </c>
      <c r="G158" s="39">
        <f t="shared" si="28"/>
        <v>478.76897064909969</v>
      </c>
      <c r="H158" s="39">
        <f t="shared" si="29"/>
        <v>0</v>
      </c>
      <c r="I158" s="37">
        <f t="shared" si="30"/>
        <v>478.76897064909969</v>
      </c>
      <c r="J158" s="40">
        <f t="shared" si="31"/>
        <v>-103.97855997769496</v>
      </c>
      <c r="K158" s="37">
        <f t="shared" si="32"/>
        <v>374.79041067140474</v>
      </c>
      <c r="L158" s="37">
        <f t="shared" si="33"/>
        <v>642507.95861109183</v>
      </c>
      <c r="M158" s="37">
        <f t="shared" si="34"/>
        <v>502968.73112102516</v>
      </c>
      <c r="N158" s="41">
        <f>'jan-mar'!M158</f>
        <v>1904702.8161826262</v>
      </c>
      <c r="O158" s="41">
        <f t="shared" si="35"/>
        <v>-1401734.0850616009</v>
      </c>
      <c r="Q158" s="4"/>
      <c r="R158" s="4"/>
      <c r="S158" s="4"/>
      <c r="T158" s="4"/>
      <c r="U158" s="4"/>
    </row>
    <row r="159" spans="1:21" s="34" customFormat="1" x14ac:dyDescent="0.2">
      <c r="A159" s="33">
        <v>937</v>
      </c>
      <c r="B159" s="34" t="s">
        <v>213</v>
      </c>
      <c r="C159" s="36">
        <v>23923</v>
      </c>
      <c r="D159" s="36">
        <v>3614</v>
      </c>
      <c r="E159" s="37">
        <f t="shared" si="26"/>
        <v>6619.5351411178754</v>
      </c>
      <c r="F159" s="38">
        <f t="shared" si="27"/>
        <v>0.75501716647639605</v>
      </c>
      <c r="G159" s="39">
        <f t="shared" si="28"/>
        <v>1288.717036499984</v>
      </c>
      <c r="H159" s="39">
        <f t="shared" si="29"/>
        <v>444.89271422336611</v>
      </c>
      <c r="I159" s="37">
        <f t="shared" si="30"/>
        <v>1733.6097507233501</v>
      </c>
      <c r="J159" s="40">
        <f t="shared" si="31"/>
        <v>-103.97855997769496</v>
      </c>
      <c r="K159" s="37">
        <f t="shared" si="32"/>
        <v>1629.6311907456552</v>
      </c>
      <c r="L159" s="37">
        <f t="shared" si="33"/>
        <v>6265265.6391141871</v>
      </c>
      <c r="M159" s="37">
        <f t="shared" si="34"/>
        <v>5889487.1233547982</v>
      </c>
      <c r="N159" s="41">
        <f>'jan-mar'!M159</f>
        <v>5754274.9461132698</v>
      </c>
      <c r="O159" s="41">
        <f t="shared" si="35"/>
        <v>135212.17724152841</v>
      </c>
      <c r="Q159" s="4"/>
      <c r="R159" s="4"/>
      <c r="S159" s="4"/>
      <c r="T159" s="4"/>
      <c r="U159" s="4"/>
    </row>
    <row r="160" spans="1:21" s="34" customFormat="1" x14ac:dyDescent="0.2">
      <c r="A160" s="33">
        <v>938</v>
      </c>
      <c r="B160" s="34" t="s">
        <v>214</v>
      </c>
      <c r="C160" s="36">
        <v>10558</v>
      </c>
      <c r="D160" s="36">
        <v>1200</v>
      </c>
      <c r="E160" s="37">
        <f t="shared" si="26"/>
        <v>8798.3333333333339</v>
      </c>
      <c r="F160" s="38">
        <f t="shared" si="27"/>
        <v>1.0035285803961058</v>
      </c>
      <c r="G160" s="39">
        <f t="shared" si="28"/>
        <v>-18.561878829291164</v>
      </c>
      <c r="H160" s="39">
        <f t="shared" si="29"/>
        <v>0</v>
      </c>
      <c r="I160" s="37">
        <f t="shared" si="30"/>
        <v>-18.561878829291164</v>
      </c>
      <c r="J160" s="40">
        <f t="shared" si="31"/>
        <v>-103.97855997769496</v>
      </c>
      <c r="K160" s="37">
        <f t="shared" si="32"/>
        <v>-122.54043880698612</v>
      </c>
      <c r="L160" s="37">
        <f t="shared" si="33"/>
        <v>-22274.254595149396</v>
      </c>
      <c r="M160" s="37">
        <f t="shared" si="34"/>
        <v>-147048.52656838333</v>
      </c>
      <c r="N160" s="41">
        <f>'jan-mar'!M160</f>
        <v>604023.30806196097</v>
      </c>
      <c r="O160" s="41">
        <f t="shared" si="35"/>
        <v>-751071.8346303443</v>
      </c>
      <c r="Q160" s="4"/>
      <c r="R160" s="4"/>
      <c r="S160" s="4"/>
      <c r="T160" s="4"/>
      <c r="U160" s="4"/>
    </row>
    <row r="161" spans="1:21" s="34" customFormat="1" x14ac:dyDescent="0.2">
      <c r="A161" s="33">
        <v>940</v>
      </c>
      <c r="B161" s="34" t="s">
        <v>215</v>
      </c>
      <c r="C161" s="36">
        <v>22737</v>
      </c>
      <c r="D161" s="36">
        <v>1246</v>
      </c>
      <c r="E161" s="37">
        <f t="shared" si="26"/>
        <v>18247.993579454254</v>
      </c>
      <c r="F161" s="38">
        <f t="shared" si="27"/>
        <v>2.0813468185490036</v>
      </c>
      <c r="G161" s="39">
        <f t="shared" si="28"/>
        <v>-5688.3580265018436</v>
      </c>
      <c r="H161" s="39">
        <f t="shared" si="29"/>
        <v>0</v>
      </c>
      <c r="I161" s="37">
        <f t="shared" si="30"/>
        <v>-5688.3580265018436</v>
      </c>
      <c r="J161" s="40">
        <f t="shared" si="31"/>
        <v>-103.97855997769496</v>
      </c>
      <c r="K161" s="37">
        <f t="shared" si="32"/>
        <v>-5792.3365864795387</v>
      </c>
      <c r="L161" s="37">
        <f t="shared" si="33"/>
        <v>-7087694.1010212973</v>
      </c>
      <c r="M161" s="37">
        <f t="shared" si="34"/>
        <v>-7217251.3867535051</v>
      </c>
      <c r="N161" s="41">
        <f>'jan-mar'!M161</f>
        <v>-3308111.4931072621</v>
      </c>
      <c r="O161" s="41">
        <f t="shared" si="35"/>
        <v>-3909139.893646243</v>
      </c>
      <c r="Q161" s="4"/>
      <c r="R161" s="4"/>
      <c r="S161" s="4"/>
      <c r="T161" s="4"/>
      <c r="U161" s="4"/>
    </row>
    <row r="162" spans="1:21" s="34" customFormat="1" x14ac:dyDescent="0.2">
      <c r="A162" s="33">
        <v>941</v>
      </c>
      <c r="B162" s="34" t="s">
        <v>216</v>
      </c>
      <c r="C162" s="36">
        <v>43455</v>
      </c>
      <c r="D162" s="36">
        <v>952</v>
      </c>
      <c r="E162" s="37">
        <f t="shared" si="26"/>
        <v>45646.008403361346</v>
      </c>
      <c r="F162" s="38">
        <f t="shared" si="27"/>
        <v>5.2063353681122102</v>
      </c>
      <c r="G162" s="39">
        <f t="shared" si="28"/>
        <v>-22127.166920846099</v>
      </c>
      <c r="H162" s="39">
        <f t="shared" si="29"/>
        <v>0</v>
      </c>
      <c r="I162" s="37">
        <f t="shared" si="30"/>
        <v>-22127.166920846099</v>
      </c>
      <c r="J162" s="40">
        <f t="shared" si="31"/>
        <v>-103.97855997769496</v>
      </c>
      <c r="K162" s="37">
        <f t="shared" si="32"/>
        <v>-22231.145480823794</v>
      </c>
      <c r="L162" s="37">
        <f t="shared" si="33"/>
        <v>-21065062.908645485</v>
      </c>
      <c r="M162" s="37">
        <f t="shared" si="34"/>
        <v>-21164050.497744251</v>
      </c>
      <c r="N162" s="41">
        <f>'jan-mar'!M162</f>
        <v>-11434060.466643749</v>
      </c>
      <c r="O162" s="41">
        <f t="shared" si="35"/>
        <v>-9729990.0311005022</v>
      </c>
      <c r="Q162" s="4"/>
      <c r="R162" s="4"/>
      <c r="S162" s="4"/>
      <c r="T162" s="4"/>
      <c r="U162" s="4"/>
    </row>
    <row r="163" spans="1:21" s="34" customFormat="1" x14ac:dyDescent="0.2">
      <c r="A163" s="33">
        <v>1001</v>
      </c>
      <c r="B163" s="34" t="s">
        <v>217</v>
      </c>
      <c r="C163" s="36">
        <v>686322</v>
      </c>
      <c r="D163" s="36">
        <v>89268</v>
      </c>
      <c r="E163" s="37">
        <f t="shared" si="26"/>
        <v>7688.3317650221807</v>
      </c>
      <c r="F163" s="38">
        <f t="shared" si="27"/>
        <v>0.87692297727982527</v>
      </c>
      <c r="G163" s="39">
        <f t="shared" si="28"/>
        <v>647.43906215740083</v>
      </c>
      <c r="H163" s="39">
        <f t="shared" si="29"/>
        <v>70.81389585685929</v>
      </c>
      <c r="I163" s="37">
        <f t="shared" si="30"/>
        <v>718.25295801426012</v>
      </c>
      <c r="J163" s="40">
        <f t="shared" si="31"/>
        <v>-103.97855997769496</v>
      </c>
      <c r="K163" s="37">
        <f t="shared" si="32"/>
        <v>614.27439803656512</v>
      </c>
      <c r="L163" s="37">
        <f t="shared" si="33"/>
        <v>64117005.056016974</v>
      </c>
      <c r="M163" s="37">
        <f t="shared" si="34"/>
        <v>54835046.963928096</v>
      </c>
      <c r="N163" s="41">
        <f>'jan-mar'!M163</f>
        <v>43405228.38672924</v>
      </c>
      <c r="O163" s="41">
        <f t="shared" si="35"/>
        <v>11429818.577198856</v>
      </c>
      <c r="Q163" s="4"/>
      <c r="R163" s="4"/>
      <c r="S163" s="4"/>
      <c r="T163" s="4"/>
      <c r="U163" s="4"/>
    </row>
    <row r="164" spans="1:21" s="34" customFormat="1" x14ac:dyDescent="0.2">
      <c r="A164" s="33">
        <v>1002</v>
      </c>
      <c r="B164" s="34" t="s">
        <v>218</v>
      </c>
      <c r="C164" s="36">
        <v>110579</v>
      </c>
      <c r="D164" s="36">
        <v>15600</v>
      </c>
      <c r="E164" s="37">
        <f t="shared" si="26"/>
        <v>7088.3974358974356</v>
      </c>
      <c r="F164" s="38">
        <f t="shared" si="27"/>
        <v>0.80849510317820228</v>
      </c>
      <c r="G164" s="39">
        <f t="shared" si="28"/>
        <v>1007.3996596322478</v>
      </c>
      <c r="H164" s="39">
        <f t="shared" si="29"/>
        <v>280.79091105052004</v>
      </c>
      <c r="I164" s="37">
        <f t="shared" si="30"/>
        <v>1288.1905706827679</v>
      </c>
      <c r="J164" s="40">
        <f t="shared" si="31"/>
        <v>-103.97855997769496</v>
      </c>
      <c r="K164" s="37">
        <f t="shared" si="32"/>
        <v>1184.212010705073</v>
      </c>
      <c r="L164" s="37">
        <f t="shared" si="33"/>
        <v>20095772.90265118</v>
      </c>
      <c r="M164" s="37">
        <f t="shared" si="34"/>
        <v>18473707.366999138</v>
      </c>
      <c r="N164" s="41">
        <f>'jan-mar'!M164</f>
        <v>16242703.004805487</v>
      </c>
      <c r="O164" s="41">
        <f t="shared" si="35"/>
        <v>2231004.3621936515</v>
      </c>
      <c r="Q164" s="4"/>
      <c r="R164" s="4"/>
      <c r="S164" s="4"/>
      <c r="T164" s="4"/>
      <c r="U164" s="4"/>
    </row>
    <row r="165" spans="1:21" s="34" customFormat="1" x14ac:dyDescent="0.2">
      <c r="A165" s="33">
        <v>1003</v>
      </c>
      <c r="B165" s="34" t="s">
        <v>219</v>
      </c>
      <c r="C165" s="36">
        <v>67731</v>
      </c>
      <c r="D165" s="36">
        <v>9769</v>
      </c>
      <c r="E165" s="37">
        <f t="shared" si="26"/>
        <v>6933.2582659432901</v>
      </c>
      <c r="F165" s="38">
        <f t="shared" si="27"/>
        <v>0.79080009378385718</v>
      </c>
      <c r="G165" s="39">
        <f t="shared" si="28"/>
        <v>1100.4831616047352</v>
      </c>
      <c r="H165" s="39">
        <f t="shared" si="29"/>
        <v>335.08962053447095</v>
      </c>
      <c r="I165" s="37">
        <f t="shared" si="30"/>
        <v>1435.5727821392061</v>
      </c>
      <c r="J165" s="40">
        <f t="shared" si="31"/>
        <v>-103.97855997769496</v>
      </c>
      <c r="K165" s="37">
        <f t="shared" si="32"/>
        <v>1331.5942221615112</v>
      </c>
      <c r="L165" s="37">
        <f t="shared" si="33"/>
        <v>14024110.508717904</v>
      </c>
      <c r="M165" s="37">
        <f t="shared" si="34"/>
        <v>13008343.956295803</v>
      </c>
      <c r="N165" s="41">
        <f>'jan-mar'!M165</f>
        <v>11398961.372047748</v>
      </c>
      <c r="O165" s="41">
        <f t="shared" si="35"/>
        <v>1609382.5842480548</v>
      </c>
      <c r="Q165" s="4"/>
      <c r="R165" s="4"/>
      <c r="S165" s="4"/>
      <c r="T165" s="4"/>
      <c r="U165" s="4"/>
    </row>
    <row r="166" spans="1:21" s="34" customFormat="1" x14ac:dyDescent="0.2">
      <c r="A166" s="33">
        <v>1004</v>
      </c>
      <c r="B166" s="34" t="s">
        <v>220</v>
      </c>
      <c r="C166" s="36">
        <v>71292</v>
      </c>
      <c r="D166" s="36">
        <v>9090</v>
      </c>
      <c r="E166" s="37">
        <f t="shared" si="26"/>
        <v>7842.9042904290427</v>
      </c>
      <c r="F166" s="38">
        <f t="shared" si="27"/>
        <v>0.89455335579732354</v>
      </c>
      <c r="G166" s="39">
        <f t="shared" si="28"/>
        <v>554.69554691328358</v>
      </c>
      <c r="H166" s="39">
        <f t="shared" si="29"/>
        <v>16.713511964457574</v>
      </c>
      <c r="I166" s="37">
        <f t="shared" si="30"/>
        <v>571.40905887774113</v>
      </c>
      <c r="J166" s="40">
        <f t="shared" si="31"/>
        <v>-103.97855997769496</v>
      </c>
      <c r="K166" s="37">
        <f t="shared" si="32"/>
        <v>467.43049890004619</v>
      </c>
      <c r="L166" s="37">
        <f t="shared" si="33"/>
        <v>5194108.3451986667</v>
      </c>
      <c r="M166" s="37">
        <f t="shared" si="34"/>
        <v>4248943.2350014197</v>
      </c>
      <c r="N166" s="41">
        <f>'jan-mar'!M166</f>
        <v>4221767.8085693549</v>
      </c>
      <c r="O166" s="41">
        <f t="shared" si="35"/>
        <v>27175.426432064734</v>
      </c>
      <c r="Q166" s="4"/>
      <c r="R166" s="4"/>
      <c r="S166" s="4"/>
      <c r="T166" s="4"/>
      <c r="U166" s="4"/>
    </row>
    <row r="167" spans="1:21" s="34" customFormat="1" x14ac:dyDescent="0.2">
      <c r="A167" s="33">
        <v>1014</v>
      </c>
      <c r="B167" s="34" t="s">
        <v>221</v>
      </c>
      <c r="C167" s="36">
        <v>96625</v>
      </c>
      <c r="D167" s="36">
        <v>14425</v>
      </c>
      <c r="E167" s="37">
        <f t="shared" si="26"/>
        <v>6698.4402079722704</v>
      </c>
      <c r="F167" s="38">
        <f t="shared" si="27"/>
        <v>0.76401699482189145</v>
      </c>
      <c r="G167" s="39">
        <f t="shared" si="28"/>
        <v>1241.373996387347</v>
      </c>
      <c r="H167" s="39">
        <f t="shared" si="29"/>
        <v>417.27594082432785</v>
      </c>
      <c r="I167" s="37">
        <f t="shared" si="30"/>
        <v>1658.6499372116748</v>
      </c>
      <c r="J167" s="40">
        <f t="shared" si="31"/>
        <v>-103.97855997769496</v>
      </c>
      <c r="K167" s="37">
        <f t="shared" si="32"/>
        <v>1554.6713772339799</v>
      </c>
      <c r="L167" s="37">
        <f t="shared" si="33"/>
        <v>23926025.34427841</v>
      </c>
      <c r="M167" s="37">
        <f t="shared" si="34"/>
        <v>22426134.61660016</v>
      </c>
      <c r="N167" s="41">
        <f>'jan-mar'!M167</f>
        <v>23137045.80732815</v>
      </c>
      <c r="O167" s="41">
        <f t="shared" si="35"/>
        <v>-710911.19072799012</v>
      </c>
      <c r="Q167" s="4"/>
      <c r="R167" s="4"/>
      <c r="S167" s="4"/>
      <c r="T167" s="4"/>
      <c r="U167" s="4"/>
    </row>
    <row r="168" spans="1:21" s="34" customFormat="1" x14ac:dyDescent="0.2">
      <c r="A168" s="33">
        <v>1017</v>
      </c>
      <c r="B168" s="34" t="s">
        <v>222</v>
      </c>
      <c r="C168" s="36">
        <v>39065</v>
      </c>
      <c r="D168" s="36">
        <v>6568</v>
      </c>
      <c r="E168" s="37">
        <f t="shared" si="26"/>
        <v>5947.7771010962242</v>
      </c>
      <c r="F168" s="38">
        <f t="shared" si="27"/>
        <v>0.67839715598888728</v>
      </c>
      <c r="G168" s="39">
        <f t="shared" si="28"/>
        <v>1691.7718605129746</v>
      </c>
      <c r="H168" s="39">
        <f t="shared" si="29"/>
        <v>680.00802823094398</v>
      </c>
      <c r="I168" s="37">
        <f t="shared" si="30"/>
        <v>2371.7798887439185</v>
      </c>
      <c r="J168" s="40">
        <f t="shared" si="31"/>
        <v>-103.97855997769496</v>
      </c>
      <c r="K168" s="37">
        <f t="shared" si="32"/>
        <v>2267.8013287662234</v>
      </c>
      <c r="L168" s="37">
        <f t="shared" si="33"/>
        <v>15577850.309270056</v>
      </c>
      <c r="M168" s="37">
        <f t="shared" si="34"/>
        <v>14894919.127336554</v>
      </c>
      <c r="N168" s="41">
        <f>'jan-mar'!M168</f>
        <v>13962734.572792463</v>
      </c>
      <c r="O168" s="41">
        <f t="shared" si="35"/>
        <v>932184.55454409122</v>
      </c>
      <c r="Q168" s="4"/>
      <c r="R168" s="4"/>
      <c r="S168" s="4"/>
      <c r="T168" s="4"/>
      <c r="U168" s="4"/>
    </row>
    <row r="169" spans="1:21" s="34" customFormat="1" x14ac:dyDescent="0.2">
      <c r="A169" s="33">
        <v>1018</v>
      </c>
      <c r="B169" s="34" t="s">
        <v>223</v>
      </c>
      <c r="C169" s="36">
        <v>83171</v>
      </c>
      <c r="D169" s="36">
        <v>11321</v>
      </c>
      <c r="E169" s="37">
        <f t="shared" si="26"/>
        <v>7346.6124900627156</v>
      </c>
      <c r="F169" s="38">
        <f t="shared" si="27"/>
        <v>0.83794683874289866</v>
      </c>
      <c r="G169" s="39">
        <f t="shared" si="28"/>
        <v>852.4706271330798</v>
      </c>
      <c r="H169" s="39">
        <f t="shared" si="29"/>
        <v>190.41564209267207</v>
      </c>
      <c r="I169" s="37">
        <f t="shared" si="30"/>
        <v>1042.8862692257519</v>
      </c>
      <c r="J169" s="40">
        <f t="shared" si="31"/>
        <v>-103.97855997769496</v>
      </c>
      <c r="K169" s="37">
        <f t="shared" si="32"/>
        <v>938.9077092480569</v>
      </c>
      <c r="L169" s="37">
        <f t="shared" si="33"/>
        <v>11806515.453904737</v>
      </c>
      <c r="M169" s="37">
        <f t="shared" si="34"/>
        <v>10629374.176397253</v>
      </c>
      <c r="N169" s="41">
        <f>'jan-mar'!M169</f>
        <v>9529639.5171412155</v>
      </c>
      <c r="O169" s="41">
        <f t="shared" si="35"/>
        <v>1099734.6592560373</v>
      </c>
      <c r="Q169" s="4"/>
      <c r="R169" s="4"/>
      <c r="S169" s="4"/>
      <c r="T169" s="4"/>
      <c r="U169" s="4"/>
    </row>
    <row r="170" spans="1:21" s="34" customFormat="1" x14ac:dyDescent="0.2">
      <c r="A170" s="33">
        <v>1021</v>
      </c>
      <c r="B170" s="34" t="s">
        <v>224</v>
      </c>
      <c r="C170" s="36">
        <v>17783</v>
      </c>
      <c r="D170" s="36">
        <v>2309</v>
      </c>
      <c r="E170" s="37">
        <f t="shared" si="26"/>
        <v>7701.6024252923344</v>
      </c>
      <c r="F170" s="38">
        <f t="shared" si="27"/>
        <v>0.87843661473333834</v>
      </c>
      <c r="G170" s="39">
        <f t="shared" si="28"/>
        <v>639.47666599530851</v>
      </c>
      <c r="H170" s="39">
        <f t="shared" si="29"/>
        <v>66.169164762305485</v>
      </c>
      <c r="I170" s="37">
        <f t="shared" si="30"/>
        <v>705.64583075761402</v>
      </c>
      <c r="J170" s="40">
        <f t="shared" si="31"/>
        <v>-103.97855997769496</v>
      </c>
      <c r="K170" s="37">
        <f t="shared" si="32"/>
        <v>601.66727077991902</v>
      </c>
      <c r="L170" s="37">
        <f t="shared" si="33"/>
        <v>1629336.2232193309</v>
      </c>
      <c r="M170" s="37">
        <f t="shared" si="34"/>
        <v>1389249.7282308331</v>
      </c>
      <c r="N170" s="41">
        <f>'jan-mar'!M170</f>
        <v>2850613.9735958902</v>
      </c>
      <c r="O170" s="41">
        <f t="shared" si="35"/>
        <v>-1461364.2453650571</v>
      </c>
      <c r="Q170" s="4"/>
      <c r="R170" s="4"/>
      <c r="S170" s="4"/>
      <c r="T170" s="4"/>
      <c r="U170" s="4"/>
    </row>
    <row r="171" spans="1:21" s="34" customFormat="1" x14ac:dyDescent="0.2">
      <c r="A171" s="33">
        <v>1026</v>
      </c>
      <c r="B171" s="34" t="s">
        <v>225</v>
      </c>
      <c r="C171" s="36">
        <v>19862</v>
      </c>
      <c r="D171" s="36">
        <v>937</v>
      </c>
      <c r="E171" s="37">
        <f t="shared" si="26"/>
        <v>21197.438633938102</v>
      </c>
      <c r="F171" s="38">
        <f t="shared" si="27"/>
        <v>2.4177573972740452</v>
      </c>
      <c r="G171" s="39">
        <f t="shared" si="28"/>
        <v>-7458.0250591921513</v>
      </c>
      <c r="H171" s="39">
        <f t="shared" si="29"/>
        <v>0</v>
      </c>
      <c r="I171" s="37">
        <f t="shared" si="30"/>
        <v>-7458.0250591921513</v>
      </c>
      <c r="J171" s="40">
        <f t="shared" si="31"/>
        <v>-103.97855997769496</v>
      </c>
      <c r="K171" s="37">
        <f t="shared" si="32"/>
        <v>-7562.0036191698464</v>
      </c>
      <c r="L171" s="37">
        <f t="shared" si="33"/>
        <v>-6988169.4804630456</v>
      </c>
      <c r="M171" s="37">
        <f t="shared" si="34"/>
        <v>-7085597.3911621459</v>
      </c>
      <c r="N171" s="41">
        <f>'jan-mar'!M171</f>
        <v>-3077666.0265180608</v>
      </c>
      <c r="O171" s="41">
        <f t="shared" si="35"/>
        <v>-4007931.3646440851</v>
      </c>
      <c r="Q171" s="4"/>
      <c r="R171" s="4"/>
      <c r="S171" s="4"/>
      <c r="T171" s="4"/>
      <c r="U171" s="4"/>
    </row>
    <row r="172" spans="1:21" s="34" customFormat="1" x14ac:dyDescent="0.2">
      <c r="A172" s="33">
        <v>1027</v>
      </c>
      <c r="B172" s="34" t="s">
        <v>226</v>
      </c>
      <c r="C172" s="36">
        <v>12114</v>
      </c>
      <c r="D172" s="36">
        <v>1765</v>
      </c>
      <c r="E172" s="37">
        <f t="shared" si="26"/>
        <v>6863.456090651558</v>
      </c>
      <c r="F172" s="38">
        <f t="shared" si="27"/>
        <v>0.78283853160779293</v>
      </c>
      <c r="G172" s="39">
        <f t="shared" si="28"/>
        <v>1142.3644667797744</v>
      </c>
      <c r="H172" s="39">
        <f t="shared" si="29"/>
        <v>359.52038188657718</v>
      </c>
      <c r="I172" s="37">
        <f t="shared" si="30"/>
        <v>1501.8848486663514</v>
      </c>
      <c r="J172" s="40">
        <f t="shared" si="31"/>
        <v>-103.97855997769496</v>
      </c>
      <c r="K172" s="37">
        <f t="shared" si="32"/>
        <v>1397.9062886886566</v>
      </c>
      <c r="L172" s="37">
        <f t="shared" si="33"/>
        <v>2650826.7578961104</v>
      </c>
      <c r="M172" s="37">
        <f t="shared" si="34"/>
        <v>2467304.5995354787</v>
      </c>
      <c r="N172" s="41">
        <f>'jan-mar'!M172</f>
        <v>2369297.4072744679</v>
      </c>
      <c r="O172" s="41">
        <f t="shared" si="35"/>
        <v>98007.192261010874</v>
      </c>
      <c r="Q172" s="4"/>
      <c r="R172" s="4"/>
      <c r="S172" s="4"/>
      <c r="T172" s="4"/>
      <c r="U172" s="4"/>
    </row>
    <row r="173" spans="1:21" s="34" customFormat="1" x14ac:dyDescent="0.2">
      <c r="A173" s="33">
        <v>1029</v>
      </c>
      <c r="B173" s="34" t="s">
        <v>227</v>
      </c>
      <c r="C173" s="36">
        <v>32320</v>
      </c>
      <c r="D173" s="36">
        <v>4950</v>
      </c>
      <c r="E173" s="37">
        <f t="shared" si="26"/>
        <v>6529.2929292929293</v>
      </c>
      <c r="F173" s="38">
        <f t="shared" si="27"/>
        <v>0.74472423538439081</v>
      </c>
      <c r="G173" s="39">
        <f t="shared" si="28"/>
        <v>1342.8623635949516</v>
      </c>
      <c r="H173" s="39">
        <f t="shared" si="29"/>
        <v>476.47748836209723</v>
      </c>
      <c r="I173" s="37">
        <f t="shared" si="30"/>
        <v>1819.3398519570487</v>
      </c>
      <c r="J173" s="40">
        <f t="shared" si="31"/>
        <v>-103.97855997769496</v>
      </c>
      <c r="K173" s="37">
        <f t="shared" si="32"/>
        <v>1715.3612919793538</v>
      </c>
      <c r="L173" s="37">
        <f t="shared" si="33"/>
        <v>9005732.2671873905</v>
      </c>
      <c r="M173" s="37">
        <f t="shared" si="34"/>
        <v>8491038.3952978011</v>
      </c>
      <c r="N173" s="41">
        <f>'jan-mar'!M173</f>
        <v>7889139.8957555881</v>
      </c>
      <c r="O173" s="41">
        <f t="shared" si="35"/>
        <v>601898.49954221305</v>
      </c>
      <c r="Q173" s="4"/>
      <c r="R173" s="4"/>
      <c r="S173" s="4"/>
      <c r="T173" s="4"/>
      <c r="U173" s="4"/>
    </row>
    <row r="174" spans="1:21" s="34" customFormat="1" x14ac:dyDescent="0.2">
      <c r="A174" s="33">
        <v>1032</v>
      </c>
      <c r="B174" s="34" t="s">
        <v>228</v>
      </c>
      <c r="C174" s="36">
        <v>55457</v>
      </c>
      <c r="D174" s="36">
        <v>8588</v>
      </c>
      <c r="E174" s="37">
        <f t="shared" si="26"/>
        <v>6457.4988355845362</v>
      </c>
      <c r="F174" s="38">
        <f t="shared" si="27"/>
        <v>0.73653547710365475</v>
      </c>
      <c r="G174" s="39">
        <f t="shared" si="28"/>
        <v>1385.9388198199874</v>
      </c>
      <c r="H174" s="39">
        <f t="shared" si="29"/>
        <v>501.60542116003484</v>
      </c>
      <c r="I174" s="37">
        <f t="shared" si="30"/>
        <v>1887.5442409800223</v>
      </c>
      <c r="J174" s="40">
        <f t="shared" si="31"/>
        <v>-103.97855997769496</v>
      </c>
      <c r="K174" s="37">
        <f t="shared" si="32"/>
        <v>1783.5656810023274</v>
      </c>
      <c r="L174" s="37">
        <f t="shared" si="33"/>
        <v>16210229.941536432</v>
      </c>
      <c r="M174" s="37">
        <f t="shared" si="34"/>
        <v>15317262.068447988</v>
      </c>
      <c r="N174" s="41">
        <f>'jan-mar'!M174</f>
        <v>14198116.308030095</v>
      </c>
      <c r="O174" s="41">
        <f t="shared" si="35"/>
        <v>1119145.7604178935</v>
      </c>
      <c r="Q174" s="4"/>
      <c r="R174" s="4"/>
      <c r="S174" s="4"/>
      <c r="T174" s="4"/>
      <c r="U174" s="4"/>
    </row>
    <row r="175" spans="1:21" s="34" customFormat="1" x14ac:dyDescent="0.2">
      <c r="A175" s="33">
        <v>1034</v>
      </c>
      <c r="B175" s="34" t="s">
        <v>229</v>
      </c>
      <c r="C175" s="36">
        <v>11140</v>
      </c>
      <c r="D175" s="36">
        <v>1702</v>
      </c>
      <c r="E175" s="37">
        <f t="shared" si="26"/>
        <v>6545.2408930669799</v>
      </c>
      <c r="F175" s="38">
        <f t="shared" si="27"/>
        <v>0.74654324323963395</v>
      </c>
      <c r="G175" s="39">
        <f t="shared" si="28"/>
        <v>1333.2935853305212</v>
      </c>
      <c r="H175" s="39">
        <f t="shared" si="29"/>
        <v>470.89570104117951</v>
      </c>
      <c r="I175" s="37">
        <f t="shared" si="30"/>
        <v>1804.1892863717007</v>
      </c>
      <c r="J175" s="40">
        <f t="shared" si="31"/>
        <v>-103.97855997769496</v>
      </c>
      <c r="K175" s="37">
        <f t="shared" si="32"/>
        <v>1700.2107263940059</v>
      </c>
      <c r="L175" s="37">
        <f t="shared" si="33"/>
        <v>3070730.1654046346</v>
      </c>
      <c r="M175" s="37">
        <f t="shared" si="34"/>
        <v>2893758.656322598</v>
      </c>
      <c r="N175" s="41">
        <f>'jan-mar'!M175</f>
        <v>2653724.8086012141</v>
      </c>
      <c r="O175" s="41">
        <f t="shared" si="35"/>
        <v>240033.84772138391</v>
      </c>
      <c r="Q175" s="4"/>
      <c r="R175" s="4"/>
      <c r="S175" s="4"/>
      <c r="T175" s="4"/>
      <c r="U175" s="4"/>
    </row>
    <row r="176" spans="1:21" s="34" customFormat="1" x14ac:dyDescent="0.2">
      <c r="A176" s="33">
        <v>1037</v>
      </c>
      <c r="B176" s="34" t="s">
        <v>230</v>
      </c>
      <c r="C176" s="36">
        <v>59534</v>
      </c>
      <c r="D176" s="36">
        <v>5988</v>
      </c>
      <c r="E176" s="37">
        <f t="shared" si="26"/>
        <v>9942.2177688710763</v>
      </c>
      <c r="F176" s="38">
        <f t="shared" si="27"/>
        <v>1.1339988274579424</v>
      </c>
      <c r="G176" s="39">
        <f t="shared" si="28"/>
        <v>-704.89254015193649</v>
      </c>
      <c r="H176" s="39">
        <f t="shared" si="29"/>
        <v>0</v>
      </c>
      <c r="I176" s="37">
        <f t="shared" si="30"/>
        <v>-704.89254015193649</v>
      </c>
      <c r="J176" s="40">
        <f t="shared" si="31"/>
        <v>-103.97855997769496</v>
      </c>
      <c r="K176" s="37">
        <f t="shared" si="32"/>
        <v>-808.87110012963149</v>
      </c>
      <c r="L176" s="37">
        <f t="shared" si="33"/>
        <v>-4220896.5304297954</v>
      </c>
      <c r="M176" s="37">
        <f t="shared" si="34"/>
        <v>-4843520.1475762334</v>
      </c>
      <c r="N176" s="41">
        <f>'jan-mar'!M176</f>
        <v>189499.50182481221</v>
      </c>
      <c r="O176" s="41">
        <f t="shared" si="35"/>
        <v>-5033019.6494010454</v>
      </c>
      <c r="Q176" s="4"/>
      <c r="R176" s="4"/>
      <c r="S176" s="4"/>
      <c r="T176" s="4"/>
      <c r="U176" s="4"/>
    </row>
    <row r="177" spans="1:21" s="34" customFormat="1" x14ac:dyDescent="0.2">
      <c r="A177" s="33">
        <v>1046</v>
      </c>
      <c r="B177" s="34" t="s">
        <v>231</v>
      </c>
      <c r="C177" s="36">
        <v>54685</v>
      </c>
      <c r="D177" s="36">
        <v>1836</v>
      </c>
      <c r="E177" s="37">
        <f t="shared" si="26"/>
        <v>29784.858387799562</v>
      </c>
      <c r="F177" s="38">
        <f t="shared" si="27"/>
        <v>3.3972293982050625</v>
      </c>
      <c r="G177" s="39">
        <f t="shared" si="28"/>
        <v>-12610.476911509028</v>
      </c>
      <c r="H177" s="39">
        <f t="shared" si="29"/>
        <v>0</v>
      </c>
      <c r="I177" s="37">
        <f t="shared" si="30"/>
        <v>-12610.476911509028</v>
      </c>
      <c r="J177" s="40">
        <f t="shared" si="31"/>
        <v>-103.97855997769496</v>
      </c>
      <c r="K177" s="37">
        <f t="shared" si="32"/>
        <v>-12714.455471486723</v>
      </c>
      <c r="L177" s="37">
        <f t="shared" si="33"/>
        <v>-23152835.609530576</v>
      </c>
      <c r="M177" s="37">
        <f t="shared" si="34"/>
        <v>-23343740.245649625</v>
      </c>
      <c r="N177" s="41">
        <f>'jan-mar'!M177</f>
        <v>-12267759.471384374</v>
      </c>
      <c r="O177" s="41">
        <f t="shared" si="35"/>
        <v>-11075980.77426525</v>
      </c>
      <c r="Q177" s="4"/>
      <c r="R177" s="4"/>
      <c r="S177" s="4"/>
      <c r="T177" s="4"/>
      <c r="U177" s="4"/>
    </row>
    <row r="178" spans="1:21" s="34" customFormat="1" x14ac:dyDescent="0.2">
      <c r="A178" s="33">
        <v>1101</v>
      </c>
      <c r="B178" s="34" t="s">
        <v>232</v>
      </c>
      <c r="C178" s="36">
        <v>125331</v>
      </c>
      <c r="D178" s="36">
        <v>14899</v>
      </c>
      <c r="E178" s="37">
        <f t="shared" si="26"/>
        <v>8412.0410765823217</v>
      </c>
      <c r="F178" s="38">
        <f t="shared" si="27"/>
        <v>0.959468494769811</v>
      </c>
      <c r="G178" s="39">
        <f t="shared" si="28"/>
        <v>213.21347522131617</v>
      </c>
      <c r="H178" s="39">
        <f t="shared" si="29"/>
        <v>0</v>
      </c>
      <c r="I178" s="37">
        <f t="shared" si="30"/>
        <v>213.21347522131617</v>
      </c>
      <c r="J178" s="40">
        <f t="shared" si="31"/>
        <v>-103.97855997769496</v>
      </c>
      <c r="K178" s="37">
        <f t="shared" si="32"/>
        <v>109.23491524362122</v>
      </c>
      <c r="L178" s="37">
        <f t="shared" si="33"/>
        <v>3176667.5673223897</v>
      </c>
      <c r="M178" s="37">
        <f t="shared" si="34"/>
        <v>1627491.0022147126</v>
      </c>
      <c r="N178" s="41">
        <f>'jan-mar'!M178</f>
        <v>605229.10449029272</v>
      </c>
      <c r="O178" s="41">
        <f t="shared" si="35"/>
        <v>1022261.8977244198</v>
      </c>
      <c r="Q178" s="4"/>
      <c r="R178" s="4"/>
      <c r="S178" s="4"/>
      <c r="T178" s="4"/>
      <c r="U178" s="4"/>
    </row>
    <row r="179" spans="1:21" s="34" customFormat="1" x14ac:dyDescent="0.2">
      <c r="A179" s="33">
        <v>1102</v>
      </c>
      <c r="B179" s="34" t="s">
        <v>233</v>
      </c>
      <c r="C179" s="36">
        <v>683284</v>
      </c>
      <c r="D179" s="36">
        <v>75497</v>
      </c>
      <c r="E179" s="37">
        <f t="shared" si="26"/>
        <v>9050.478826973258</v>
      </c>
      <c r="F179" s="38">
        <f t="shared" si="27"/>
        <v>1.0322880283164411</v>
      </c>
      <c r="G179" s="39">
        <f t="shared" si="28"/>
        <v>-169.84917501324563</v>
      </c>
      <c r="H179" s="39">
        <f t="shared" si="29"/>
        <v>0</v>
      </c>
      <c r="I179" s="37">
        <f t="shared" si="30"/>
        <v>-169.84917501324563</v>
      </c>
      <c r="J179" s="40">
        <f t="shared" si="31"/>
        <v>-103.97855997769496</v>
      </c>
      <c r="K179" s="37">
        <f t="shared" si="32"/>
        <v>-273.8277349909406</v>
      </c>
      <c r="L179" s="37">
        <f t="shared" si="33"/>
        <v>-12823103.165975004</v>
      </c>
      <c r="M179" s="37">
        <f t="shared" si="34"/>
        <v>-20673172.508611042</v>
      </c>
      <c r="N179" s="41">
        <f>'jan-mar'!M179</f>
        <v>-25589563.077944573</v>
      </c>
      <c r="O179" s="41">
        <f t="shared" si="35"/>
        <v>4916390.569333531</v>
      </c>
      <c r="Q179" s="4"/>
      <c r="R179" s="4"/>
      <c r="S179" s="4"/>
      <c r="T179" s="4"/>
      <c r="U179" s="4"/>
    </row>
    <row r="180" spans="1:21" s="34" customFormat="1" x14ac:dyDescent="0.2">
      <c r="A180" s="33">
        <v>1103</v>
      </c>
      <c r="B180" s="34" t="s">
        <v>234</v>
      </c>
      <c r="C180" s="36">
        <v>1493476</v>
      </c>
      <c r="D180" s="36">
        <v>132729</v>
      </c>
      <c r="E180" s="37">
        <f t="shared" si="26"/>
        <v>11252.070007308124</v>
      </c>
      <c r="F180" s="38">
        <f t="shared" si="27"/>
        <v>1.2833991863176575</v>
      </c>
      <c r="G180" s="39">
        <f t="shared" si="28"/>
        <v>-1490.8038832141654</v>
      </c>
      <c r="H180" s="39">
        <f t="shared" si="29"/>
        <v>0</v>
      </c>
      <c r="I180" s="37">
        <f t="shared" si="30"/>
        <v>-1490.8038832141654</v>
      </c>
      <c r="J180" s="40">
        <f t="shared" si="31"/>
        <v>-103.97855997769496</v>
      </c>
      <c r="K180" s="37">
        <f t="shared" si="32"/>
        <v>-1594.7824431918602</v>
      </c>
      <c r="L180" s="37">
        <f t="shared" si="33"/>
        <v>-197872908.61513296</v>
      </c>
      <c r="M180" s="37">
        <f t="shared" si="34"/>
        <v>-211673878.90241241</v>
      </c>
      <c r="N180" s="41">
        <f>'jan-mar'!M180</f>
        <v>-220169362.89617467</v>
      </c>
      <c r="O180" s="41">
        <f t="shared" si="35"/>
        <v>8495483.9937622547</v>
      </c>
      <c r="Q180" s="4"/>
      <c r="R180" s="4"/>
      <c r="S180" s="4"/>
      <c r="T180" s="4"/>
      <c r="U180" s="4"/>
    </row>
    <row r="181" spans="1:21" s="34" customFormat="1" x14ac:dyDescent="0.2">
      <c r="A181" s="33">
        <v>1106</v>
      </c>
      <c r="B181" s="34" t="s">
        <v>235</v>
      </c>
      <c r="C181" s="36">
        <v>300548</v>
      </c>
      <c r="D181" s="36">
        <v>37166</v>
      </c>
      <c r="E181" s="37">
        <f t="shared" si="26"/>
        <v>8086.6383253511276</v>
      </c>
      <c r="F181" s="38">
        <f t="shared" si="27"/>
        <v>0.92235340164611024</v>
      </c>
      <c r="G181" s="39">
        <f t="shared" si="28"/>
        <v>408.4551259600326</v>
      </c>
      <c r="H181" s="39">
        <f t="shared" si="29"/>
        <v>0</v>
      </c>
      <c r="I181" s="37">
        <f t="shared" si="30"/>
        <v>408.4551259600326</v>
      </c>
      <c r="J181" s="40">
        <f t="shared" si="31"/>
        <v>-103.97855997769496</v>
      </c>
      <c r="K181" s="37">
        <f t="shared" si="32"/>
        <v>304.47656598233766</v>
      </c>
      <c r="L181" s="37">
        <f t="shared" si="33"/>
        <v>15180643.211430572</v>
      </c>
      <c r="M181" s="37">
        <f t="shared" si="34"/>
        <v>11316176.051299561</v>
      </c>
      <c r="N181" s="41">
        <f>'jan-mar'!M181</f>
        <v>8472869.2192419898</v>
      </c>
      <c r="O181" s="41">
        <f t="shared" si="35"/>
        <v>2843306.832057571</v>
      </c>
      <c r="Q181" s="4"/>
      <c r="R181" s="4"/>
      <c r="S181" s="4"/>
      <c r="T181" s="4"/>
      <c r="U181" s="4"/>
    </row>
    <row r="182" spans="1:21" s="34" customFormat="1" x14ac:dyDescent="0.2">
      <c r="A182" s="33">
        <v>1111</v>
      </c>
      <c r="B182" s="34" t="s">
        <v>236</v>
      </c>
      <c r="C182" s="36">
        <v>24232</v>
      </c>
      <c r="D182" s="36">
        <v>3316</v>
      </c>
      <c r="E182" s="37">
        <f t="shared" si="26"/>
        <v>7307.5995174909531</v>
      </c>
      <c r="F182" s="38">
        <f t="shared" si="27"/>
        <v>0.83349706041571858</v>
      </c>
      <c r="G182" s="39">
        <f t="shared" si="28"/>
        <v>875.87841067613738</v>
      </c>
      <c r="H182" s="39">
        <f t="shared" si="29"/>
        <v>204.07018249278894</v>
      </c>
      <c r="I182" s="37">
        <f t="shared" si="30"/>
        <v>1079.9485931689264</v>
      </c>
      <c r="J182" s="40">
        <f t="shared" si="31"/>
        <v>-103.97855997769496</v>
      </c>
      <c r="K182" s="37">
        <f t="shared" si="32"/>
        <v>975.97003319123144</v>
      </c>
      <c r="L182" s="37">
        <f t="shared" si="33"/>
        <v>3581109.5349481599</v>
      </c>
      <c r="M182" s="37">
        <f t="shared" si="34"/>
        <v>3236316.6300621233</v>
      </c>
      <c r="N182" s="41">
        <f>'jan-mar'!M182</f>
        <v>3170310.9079445512</v>
      </c>
      <c r="O182" s="41">
        <f t="shared" si="35"/>
        <v>66005.722117572092</v>
      </c>
      <c r="Q182" s="4"/>
      <c r="R182" s="4"/>
      <c r="S182" s="4"/>
      <c r="T182" s="4"/>
      <c r="U182" s="4"/>
    </row>
    <row r="183" spans="1:21" s="34" customFormat="1" x14ac:dyDescent="0.2">
      <c r="A183" s="33">
        <v>1112</v>
      </c>
      <c r="B183" s="34" t="s">
        <v>237</v>
      </c>
      <c r="C183" s="36">
        <v>23314</v>
      </c>
      <c r="D183" s="36">
        <v>3259</v>
      </c>
      <c r="E183" s="37">
        <f t="shared" si="26"/>
        <v>7153.7281374654804</v>
      </c>
      <c r="F183" s="38">
        <f t="shared" si="27"/>
        <v>0.81594665379773579</v>
      </c>
      <c r="G183" s="39">
        <f t="shared" si="28"/>
        <v>968.20123869142094</v>
      </c>
      <c r="H183" s="39">
        <f t="shared" si="29"/>
        <v>257.92516550170438</v>
      </c>
      <c r="I183" s="37">
        <f t="shared" si="30"/>
        <v>1226.1264041931254</v>
      </c>
      <c r="J183" s="40">
        <f t="shared" si="31"/>
        <v>-103.97855997769496</v>
      </c>
      <c r="K183" s="37">
        <f t="shared" si="32"/>
        <v>1122.1478442154305</v>
      </c>
      <c r="L183" s="37">
        <f t="shared" si="33"/>
        <v>3995945.9512653956</v>
      </c>
      <c r="M183" s="37">
        <f t="shared" si="34"/>
        <v>3657079.824298088</v>
      </c>
      <c r="N183" s="41">
        <f>'jan-mar'!M183</f>
        <v>3663476.1758116079</v>
      </c>
      <c r="O183" s="41">
        <f t="shared" si="35"/>
        <v>-6396.3515135198832</v>
      </c>
      <c r="Q183" s="4"/>
      <c r="R183" s="4"/>
      <c r="S183" s="4"/>
      <c r="T183" s="4"/>
      <c r="U183" s="4"/>
    </row>
    <row r="184" spans="1:21" s="34" customFormat="1" x14ac:dyDescent="0.2">
      <c r="A184" s="33">
        <v>1114</v>
      </c>
      <c r="B184" s="34" t="s">
        <v>238</v>
      </c>
      <c r="C184" s="36">
        <v>21261</v>
      </c>
      <c r="D184" s="36">
        <v>2826</v>
      </c>
      <c r="E184" s="37">
        <f t="shared" si="26"/>
        <v>7523.3545647558385</v>
      </c>
      <c r="F184" s="38">
        <f t="shared" si="27"/>
        <v>0.85810585256897021</v>
      </c>
      <c r="G184" s="39">
        <f t="shared" si="28"/>
        <v>746.42538231720607</v>
      </c>
      <c r="H184" s="39">
        <f t="shared" si="29"/>
        <v>128.55591595007903</v>
      </c>
      <c r="I184" s="37">
        <f t="shared" si="30"/>
        <v>874.98129826728507</v>
      </c>
      <c r="J184" s="40">
        <f t="shared" si="31"/>
        <v>-103.97855997769496</v>
      </c>
      <c r="K184" s="37">
        <f t="shared" si="32"/>
        <v>771.00273828959007</v>
      </c>
      <c r="L184" s="37">
        <f t="shared" si="33"/>
        <v>2472697.1489033476</v>
      </c>
      <c r="M184" s="37">
        <f t="shared" si="34"/>
        <v>2178853.7384063816</v>
      </c>
      <c r="N184" s="41">
        <f>'jan-mar'!M184</f>
        <v>1851585.1404859179</v>
      </c>
      <c r="O184" s="41">
        <f t="shared" si="35"/>
        <v>327268.59792046365</v>
      </c>
      <c r="Q184" s="4"/>
      <c r="R184" s="4"/>
      <c r="S184" s="4"/>
      <c r="T184" s="4"/>
      <c r="U184" s="4"/>
    </row>
    <row r="185" spans="1:21" s="34" customFormat="1" x14ac:dyDescent="0.2">
      <c r="A185" s="33">
        <v>1119</v>
      </c>
      <c r="B185" s="34" t="s">
        <v>239</v>
      </c>
      <c r="C185" s="36">
        <v>139473</v>
      </c>
      <c r="D185" s="36">
        <v>18800</v>
      </c>
      <c r="E185" s="37">
        <f t="shared" si="26"/>
        <v>7418.7765957446809</v>
      </c>
      <c r="F185" s="38">
        <f t="shared" si="27"/>
        <v>0.8461778001974064</v>
      </c>
      <c r="G185" s="39">
        <f t="shared" si="28"/>
        <v>809.17216372390067</v>
      </c>
      <c r="H185" s="39">
        <f t="shared" si="29"/>
        <v>165.15820510398419</v>
      </c>
      <c r="I185" s="37">
        <f t="shared" si="30"/>
        <v>974.33036882788485</v>
      </c>
      <c r="J185" s="40">
        <f t="shared" si="31"/>
        <v>-103.97855997769496</v>
      </c>
      <c r="K185" s="37">
        <f t="shared" si="32"/>
        <v>870.35180885018985</v>
      </c>
      <c r="L185" s="37">
        <f t="shared" si="33"/>
        <v>18317410.933964234</v>
      </c>
      <c r="M185" s="37">
        <f t="shared" si="34"/>
        <v>16362614.00638357</v>
      </c>
      <c r="N185" s="41">
        <f>'jan-mar'!M185</f>
        <v>13719665.159637384</v>
      </c>
      <c r="O185" s="41">
        <f t="shared" si="35"/>
        <v>2642948.8467461858</v>
      </c>
      <c r="Q185" s="4"/>
      <c r="R185" s="4"/>
      <c r="S185" s="4"/>
      <c r="T185" s="4"/>
      <c r="U185" s="4"/>
    </row>
    <row r="186" spans="1:21" s="34" customFormat="1" x14ac:dyDescent="0.2">
      <c r="A186" s="33">
        <v>1120</v>
      </c>
      <c r="B186" s="34" t="s">
        <v>240</v>
      </c>
      <c r="C186" s="36">
        <v>152768</v>
      </c>
      <c r="D186" s="36">
        <v>19042</v>
      </c>
      <c r="E186" s="37">
        <f t="shared" si="26"/>
        <v>8022.6866925743097</v>
      </c>
      <c r="F186" s="38">
        <f t="shared" si="27"/>
        <v>0.91505914615213035</v>
      </c>
      <c r="G186" s="39">
        <f t="shared" si="28"/>
        <v>446.82610562612336</v>
      </c>
      <c r="H186" s="39">
        <f t="shared" si="29"/>
        <v>0</v>
      </c>
      <c r="I186" s="37">
        <f t="shared" si="30"/>
        <v>446.82610562612336</v>
      </c>
      <c r="J186" s="40">
        <f t="shared" si="31"/>
        <v>-103.97855997769496</v>
      </c>
      <c r="K186" s="37">
        <f t="shared" si="32"/>
        <v>342.84754564842842</v>
      </c>
      <c r="L186" s="37">
        <f t="shared" si="33"/>
        <v>8508462.7033326402</v>
      </c>
      <c r="M186" s="37">
        <f t="shared" si="34"/>
        <v>6528502.9642373743</v>
      </c>
      <c r="N186" s="41">
        <f>'jan-mar'!M186</f>
        <v>4919644.7417749008</v>
      </c>
      <c r="O186" s="41">
        <f t="shared" si="35"/>
        <v>1608858.2224624734</v>
      </c>
      <c r="Q186" s="4"/>
      <c r="R186" s="4"/>
      <c r="S186" s="4"/>
      <c r="T186" s="4"/>
      <c r="U186" s="4"/>
    </row>
    <row r="187" spans="1:21" s="34" customFormat="1" x14ac:dyDescent="0.2">
      <c r="A187" s="33">
        <v>1121</v>
      </c>
      <c r="B187" s="34" t="s">
        <v>241</v>
      </c>
      <c r="C187" s="36">
        <v>157499</v>
      </c>
      <c r="D187" s="36">
        <v>18656</v>
      </c>
      <c r="E187" s="37">
        <f t="shared" si="26"/>
        <v>8442.270583190395</v>
      </c>
      <c r="F187" s="38">
        <f t="shared" si="27"/>
        <v>0.96291644027302836</v>
      </c>
      <c r="G187" s="39">
        <f t="shared" si="28"/>
        <v>195.07577125647222</v>
      </c>
      <c r="H187" s="39">
        <f t="shared" si="29"/>
        <v>0</v>
      </c>
      <c r="I187" s="37">
        <f t="shared" si="30"/>
        <v>195.07577125647222</v>
      </c>
      <c r="J187" s="40">
        <f t="shared" si="31"/>
        <v>-103.97855997769496</v>
      </c>
      <c r="K187" s="37">
        <f t="shared" si="32"/>
        <v>91.097211278777266</v>
      </c>
      <c r="L187" s="37">
        <f t="shared" si="33"/>
        <v>3639333.5885607456</v>
      </c>
      <c r="M187" s="37">
        <f t="shared" si="34"/>
        <v>1699509.5736168686</v>
      </c>
      <c r="N187" s="41">
        <f>'jan-mar'!M187</f>
        <v>398608.33434264635</v>
      </c>
      <c r="O187" s="41">
        <f t="shared" si="35"/>
        <v>1300901.2392742222</v>
      </c>
      <c r="Q187" s="4"/>
      <c r="R187" s="4"/>
      <c r="S187" s="4"/>
      <c r="T187" s="4"/>
      <c r="U187" s="4"/>
    </row>
    <row r="188" spans="1:21" s="34" customFormat="1" x14ac:dyDescent="0.2">
      <c r="A188" s="33">
        <v>1122</v>
      </c>
      <c r="B188" s="34" t="s">
        <v>242</v>
      </c>
      <c r="C188" s="36">
        <v>96006</v>
      </c>
      <c r="D188" s="36">
        <v>11902</v>
      </c>
      <c r="E188" s="37">
        <f t="shared" si="26"/>
        <v>8066.3753990925898</v>
      </c>
      <c r="F188" s="38">
        <f t="shared" si="27"/>
        <v>0.92004223374049532</v>
      </c>
      <c r="G188" s="39">
        <f t="shared" si="28"/>
        <v>420.61288171515531</v>
      </c>
      <c r="H188" s="39">
        <f t="shared" si="29"/>
        <v>0</v>
      </c>
      <c r="I188" s="37">
        <f t="shared" si="30"/>
        <v>420.61288171515531</v>
      </c>
      <c r="J188" s="40">
        <f t="shared" si="31"/>
        <v>-103.97855997769496</v>
      </c>
      <c r="K188" s="37">
        <f t="shared" si="32"/>
        <v>316.63432173746037</v>
      </c>
      <c r="L188" s="37">
        <f t="shared" si="33"/>
        <v>5006134.5181737784</v>
      </c>
      <c r="M188" s="37">
        <f t="shared" si="34"/>
        <v>3768581.6973192533</v>
      </c>
      <c r="N188" s="41">
        <f>'jan-mar'!M188</f>
        <v>3638198.2416030276</v>
      </c>
      <c r="O188" s="41">
        <f t="shared" si="35"/>
        <v>130383.45571622578</v>
      </c>
      <c r="Q188" s="4"/>
      <c r="R188" s="4"/>
      <c r="S188" s="4"/>
      <c r="T188" s="4"/>
      <c r="U188" s="4"/>
    </row>
    <row r="189" spans="1:21" s="34" customFormat="1" x14ac:dyDescent="0.2">
      <c r="A189" s="33">
        <v>1124</v>
      </c>
      <c r="B189" s="34" t="s">
        <v>243</v>
      </c>
      <c r="C189" s="36">
        <v>291311</v>
      </c>
      <c r="D189" s="36">
        <v>26016</v>
      </c>
      <c r="E189" s="37">
        <f t="shared" si="26"/>
        <v>11197.378536285363</v>
      </c>
      <c r="F189" s="38">
        <f t="shared" si="27"/>
        <v>1.2771611350645511</v>
      </c>
      <c r="G189" s="39">
        <f t="shared" si="28"/>
        <v>-1457.9890006005087</v>
      </c>
      <c r="H189" s="39">
        <f t="shared" si="29"/>
        <v>0</v>
      </c>
      <c r="I189" s="37">
        <f t="shared" si="30"/>
        <v>-1457.9890006005087</v>
      </c>
      <c r="J189" s="40">
        <f t="shared" si="31"/>
        <v>-103.97855997769496</v>
      </c>
      <c r="K189" s="37">
        <f t="shared" si="32"/>
        <v>-1561.9675605782036</v>
      </c>
      <c r="L189" s="37">
        <f t="shared" si="33"/>
        <v>-37931041.839622833</v>
      </c>
      <c r="M189" s="37">
        <f t="shared" si="34"/>
        <v>-40636148.056002542</v>
      </c>
      <c r="N189" s="41">
        <f>'jan-mar'!M189</f>
        <v>-42495396.953995608</v>
      </c>
      <c r="O189" s="41">
        <f t="shared" si="35"/>
        <v>1859248.8979930654</v>
      </c>
      <c r="Q189" s="4"/>
      <c r="R189" s="4"/>
      <c r="S189" s="4"/>
      <c r="T189" s="4"/>
      <c r="U189" s="4"/>
    </row>
    <row r="190" spans="1:21" s="34" customFormat="1" x14ac:dyDescent="0.2">
      <c r="A190" s="33">
        <v>1127</v>
      </c>
      <c r="B190" s="34" t="s">
        <v>244</v>
      </c>
      <c r="C190" s="36">
        <v>102953</v>
      </c>
      <c r="D190" s="36">
        <v>10873</v>
      </c>
      <c r="E190" s="37">
        <f t="shared" si="26"/>
        <v>9468.6838958888984</v>
      </c>
      <c r="F190" s="38">
        <f t="shared" si="27"/>
        <v>1.0799880554946983</v>
      </c>
      <c r="G190" s="39">
        <f t="shared" si="28"/>
        <v>-420.77221636262982</v>
      </c>
      <c r="H190" s="39">
        <f t="shared" si="29"/>
        <v>0</v>
      </c>
      <c r="I190" s="37">
        <f t="shared" si="30"/>
        <v>-420.77221636262982</v>
      </c>
      <c r="J190" s="40">
        <f t="shared" si="31"/>
        <v>-103.97855997769496</v>
      </c>
      <c r="K190" s="37">
        <f t="shared" si="32"/>
        <v>-524.75077634032482</v>
      </c>
      <c r="L190" s="37">
        <f t="shared" si="33"/>
        <v>-4575056.3085108744</v>
      </c>
      <c r="M190" s="37">
        <f t="shared" si="34"/>
        <v>-5705615.1911483519</v>
      </c>
      <c r="N190" s="41">
        <f>'jan-mar'!M190</f>
        <v>-6508623.1657746835</v>
      </c>
      <c r="O190" s="41">
        <f t="shared" si="35"/>
        <v>803007.97462633159</v>
      </c>
      <c r="Q190" s="4"/>
      <c r="R190" s="4"/>
      <c r="S190" s="4"/>
      <c r="T190" s="4"/>
      <c r="U190" s="4"/>
    </row>
    <row r="191" spans="1:21" s="34" customFormat="1" x14ac:dyDescent="0.2">
      <c r="A191" s="33">
        <v>1129</v>
      </c>
      <c r="B191" s="34" t="s">
        <v>245</v>
      </c>
      <c r="C191" s="36">
        <v>25074</v>
      </c>
      <c r="D191" s="36">
        <v>1245</v>
      </c>
      <c r="E191" s="37">
        <f t="shared" si="26"/>
        <v>20139.75903614458</v>
      </c>
      <c r="F191" s="38">
        <f t="shared" si="27"/>
        <v>2.2971195826931408</v>
      </c>
      <c r="G191" s="39">
        <f t="shared" si="28"/>
        <v>-6823.4173005160383</v>
      </c>
      <c r="H191" s="39">
        <f t="shared" si="29"/>
        <v>0</v>
      </c>
      <c r="I191" s="37">
        <f t="shared" si="30"/>
        <v>-6823.4173005160383</v>
      </c>
      <c r="J191" s="40">
        <f t="shared" si="31"/>
        <v>-103.97855997769496</v>
      </c>
      <c r="K191" s="37">
        <f t="shared" si="32"/>
        <v>-6927.3958604937334</v>
      </c>
      <c r="L191" s="37">
        <f t="shared" si="33"/>
        <v>-8495154.5391424671</v>
      </c>
      <c r="M191" s="37">
        <f t="shared" si="34"/>
        <v>-8624607.8463146985</v>
      </c>
      <c r="N191" s="41">
        <f>'jan-mar'!M191</f>
        <v>-4185538.5304322164</v>
      </c>
      <c r="O191" s="41">
        <f t="shared" si="35"/>
        <v>-4439069.3158824816</v>
      </c>
      <c r="Q191" s="4"/>
      <c r="R191" s="4"/>
      <c r="S191" s="4"/>
      <c r="T191" s="4"/>
      <c r="U191" s="4"/>
    </row>
    <row r="192" spans="1:21" s="34" customFormat="1" x14ac:dyDescent="0.2">
      <c r="A192" s="33">
        <v>1130</v>
      </c>
      <c r="B192" s="34" t="s">
        <v>246</v>
      </c>
      <c r="C192" s="36">
        <v>97574</v>
      </c>
      <c r="D192" s="36">
        <v>12662</v>
      </c>
      <c r="E192" s="37">
        <f t="shared" si="26"/>
        <v>7706.0495972200288</v>
      </c>
      <c r="F192" s="38">
        <f t="shared" si="27"/>
        <v>0.8789438544527598</v>
      </c>
      <c r="G192" s="39">
        <f t="shared" si="28"/>
        <v>636.80836283869189</v>
      </c>
      <c r="H192" s="39">
        <f t="shared" si="29"/>
        <v>64.612654587612454</v>
      </c>
      <c r="I192" s="37">
        <f t="shared" si="30"/>
        <v>701.42101742630439</v>
      </c>
      <c r="J192" s="40">
        <f t="shared" si="31"/>
        <v>-103.97855997769496</v>
      </c>
      <c r="K192" s="37">
        <f t="shared" si="32"/>
        <v>597.44245744860939</v>
      </c>
      <c r="L192" s="37">
        <f t="shared" si="33"/>
        <v>8881392.9226518665</v>
      </c>
      <c r="M192" s="37">
        <f t="shared" si="34"/>
        <v>7564816.3962142924</v>
      </c>
      <c r="N192" s="41">
        <f>'jan-mar'!M192</f>
        <v>6928377.6889004549</v>
      </c>
      <c r="O192" s="41">
        <f t="shared" si="35"/>
        <v>636438.70731383748</v>
      </c>
      <c r="Q192" s="4"/>
      <c r="R192" s="4"/>
      <c r="S192" s="4"/>
      <c r="T192" s="4"/>
      <c r="U192" s="4"/>
    </row>
    <row r="193" spans="1:21" s="34" customFormat="1" x14ac:dyDescent="0.2">
      <c r="A193" s="33">
        <v>1133</v>
      </c>
      <c r="B193" s="34" t="s">
        <v>247</v>
      </c>
      <c r="C193" s="36">
        <v>41984</v>
      </c>
      <c r="D193" s="36">
        <v>2708</v>
      </c>
      <c r="E193" s="37">
        <f t="shared" si="26"/>
        <v>15503.692762186116</v>
      </c>
      <c r="F193" s="38">
        <f t="shared" si="27"/>
        <v>1.768334774222468</v>
      </c>
      <c r="G193" s="39">
        <f t="shared" si="28"/>
        <v>-4041.7775361409604</v>
      </c>
      <c r="H193" s="39">
        <f t="shared" si="29"/>
        <v>0</v>
      </c>
      <c r="I193" s="37">
        <f t="shared" si="30"/>
        <v>-4041.7775361409604</v>
      </c>
      <c r="J193" s="40">
        <f t="shared" si="31"/>
        <v>-103.97855997769496</v>
      </c>
      <c r="K193" s="37">
        <f t="shared" si="32"/>
        <v>-4145.7560961186555</v>
      </c>
      <c r="L193" s="37">
        <f t="shared" si="33"/>
        <v>-10945133.567869721</v>
      </c>
      <c r="M193" s="37">
        <f t="shared" si="34"/>
        <v>-11226707.508289319</v>
      </c>
      <c r="N193" s="41">
        <f>'jan-mar'!M193</f>
        <v>-5040182.9240244487</v>
      </c>
      <c r="O193" s="41">
        <f t="shared" si="35"/>
        <v>-6186524.5842648698</v>
      </c>
      <c r="Q193" s="4"/>
      <c r="R193" s="4"/>
      <c r="S193" s="4"/>
      <c r="T193" s="4"/>
      <c r="U193" s="4"/>
    </row>
    <row r="194" spans="1:21" s="34" customFormat="1" x14ac:dyDescent="0.2">
      <c r="A194" s="33">
        <v>1134</v>
      </c>
      <c r="B194" s="34" t="s">
        <v>248</v>
      </c>
      <c r="C194" s="36">
        <v>75070</v>
      </c>
      <c r="D194" s="36">
        <v>3853</v>
      </c>
      <c r="E194" s="37">
        <f t="shared" si="26"/>
        <v>19483.519335582663</v>
      </c>
      <c r="F194" s="38">
        <f t="shared" si="27"/>
        <v>2.2222695775666623</v>
      </c>
      <c r="G194" s="39">
        <f t="shared" si="28"/>
        <v>-6429.6734801788889</v>
      </c>
      <c r="H194" s="39">
        <f t="shared" si="29"/>
        <v>0</v>
      </c>
      <c r="I194" s="37">
        <f t="shared" si="30"/>
        <v>-6429.6734801788889</v>
      </c>
      <c r="J194" s="40">
        <f t="shared" si="31"/>
        <v>-103.97855997769496</v>
      </c>
      <c r="K194" s="37">
        <f t="shared" si="32"/>
        <v>-6533.652040156584</v>
      </c>
      <c r="L194" s="37">
        <f t="shared" si="33"/>
        <v>-24773531.91912926</v>
      </c>
      <c r="M194" s="37">
        <f t="shared" si="34"/>
        <v>-25174161.31072332</v>
      </c>
      <c r="N194" s="41">
        <f>'jan-mar'!M194</f>
        <v>-11565025.186952071</v>
      </c>
      <c r="O194" s="41">
        <f t="shared" si="35"/>
        <v>-13609136.123771248</v>
      </c>
      <c r="Q194" s="4"/>
      <c r="R194" s="4"/>
      <c r="S194" s="4"/>
      <c r="T194" s="4"/>
      <c r="U194" s="4"/>
    </row>
    <row r="195" spans="1:21" s="34" customFormat="1" x14ac:dyDescent="0.2">
      <c r="A195" s="33">
        <v>1135</v>
      </c>
      <c r="B195" s="34" t="s">
        <v>249</v>
      </c>
      <c r="C195" s="36">
        <v>72524</v>
      </c>
      <c r="D195" s="36">
        <v>4760</v>
      </c>
      <c r="E195" s="37">
        <f t="shared" si="26"/>
        <v>15236.134453781513</v>
      </c>
      <c r="F195" s="38">
        <f t="shared" si="27"/>
        <v>1.7378173569760438</v>
      </c>
      <c r="G195" s="39">
        <f t="shared" si="28"/>
        <v>-3881.2425510981984</v>
      </c>
      <c r="H195" s="39">
        <f t="shared" si="29"/>
        <v>0</v>
      </c>
      <c r="I195" s="37">
        <f t="shared" si="30"/>
        <v>-3881.2425510981984</v>
      </c>
      <c r="J195" s="40">
        <f t="shared" si="31"/>
        <v>-103.97855997769496</v>
      </c>
      <c r="K195" s="37">
        <f t="shared" si="32"/>
        <v>-3985.2211110758935</v>
      </c>
      <c r="L195" s="37">
        <f t="shared" si="33"/>
        <v>-18474714.543227423</v>
      </c>
      <c r="M195" s="37">
        <f t="shared" si="34"/>
        <v>-18969652.488721251</v>
      </c>
      <c r="N195" s="41">
        <f>'jan-mar'!M195</f>
        <v>-13879702.333218751</v>
      </c>
      <c r="O195" s="41">
        <f t="shared" si="35"/>
        <v>-5089950.1555025</v>
      </c>
      <c r="Q195" s="4"/>
      <c r="R195" s="4"/>
      <c r="S195" s="4"/>
      <c r="T195" s="4"/>
      <c r="U195" s="4"/>
    </row>
    <row r="196" spans="1:21" s="34" customFormat="1" x14ac:dyDescent="0.2">
      <c r="A196" s="33">
        <v>1141</v>
      </c>
      <c r="B196" s="34" t="s">
        <v>250</v>
      </c>
      <c r="C196" s="36">
        <v>22978</v>
      </c>
      <c r="D196" s="36">
        <v>3235</v>
      </c>
      <c r="E196" s="37">
        <f t="shared" si="26"/>
        <v>7102.9366306027823</v>
      </c>
      <c r="F196" s="38">
        <f t="shared" si="27"/>
        <v>0.81015342832570292</v>
      </c>
      <c r="G196" s="39">
        <f t="shared" si="28"/>
        <v>998.67614280903979</v>
      </c>
      <c r="H196" s="39">
        <f t="shared" si="29"/>
        <v>275.70219290364867</v>
      </c>
      <c r="I196" s="37">
        <f t="shared" si="30"/>
        <v>1274.3783357126886</v>
      </c>
      <c r="J196" s="40">
        <f t="shared" si="31"/>
        <v>-103.97855997769496</v>
      </c>
      <c r="K196" s="37">
        <f t="shared" si="32"/>
        <v>1170.3997757349937</v>
      </c>
      <c r="L196" s="37">
        <f t="shared" si="33"/>
        <v>4122613.9160305476</v>
      </c>
      <c r="M196" s="37">
        <f t="shared" si="34"/>
        <v>3786243.2745027044</v>
      </c>
      <c r="N196" s="41">
        <f>'jan-mar'!M196</f>
        <v>3659774.709650368</v>
      </c>
      <c r="O196" s="41">
        <f t="shared" si="35"/>
        <v>126468.56485233642</v>
      </c>
      <c r="Q196" s="4"/>
      <c r="R196" s="4"/>
      <c r="S196" s="4"/>
      <c r="T196" s="4"/>
      <c r="U196" s="4"/>
    </row>
    <row r="197" spans="1:21" s="34" customFormat="1" x14ac:dyDescent="0.2">
      <c r="A197" s="33">
        <v>1142</v>
      </c>
      <c r="B197" s="34" t="s">
        <v>251</v>
      </c>
      <c r="C197" s="36">
        <v>41731</v>
      </c>
      <c r="D197" s="36">
        <v>4892</v>
      </c>
      <c r="E197" s="37">
        <f t="shared" si="26"/>
        <v>8530.4578904333612</v>
      </c>
      <c r="F197" s="38">
        <f t="shared" si="27"/>
        <v>0.97297499112506358</v>
      </c>
      <c r="G197" s="39">
        <f t="shared" si="28"/>
        <v>142.16338691069248</v>
      </c>
      <c r="H197" s="39">
        <f t="shared" si="29"/>
        <v>0</v>
      </c>
      <c r="I197" s="37">
        <f t="shared" si="30"/>
        <v>142.16338691069248</v>
      </c>
      <c r="J197" s="40">
        <f t="shared" si="31"/>
        <v>-103.97855997769496</v>
      </c>
      <c r="K197" s="37">
        <f t="shared" si="32"/>
        <v>38.184826932997524</v>
      </c>
      <c r="L197" s="37">
        <f t="shared" si="33"/>
        <v>695463.28876710765</v>
      </c>
      <c r="M197" s="37">
        <f t="shared" si="34"/>
        <v>186800.17335622388</v>
      </c>
      <c r="N197" s="41">
        <f>'jan-mar'!M197</f>
        <v>-198533.40632481972</v>
      </c>
      <c r="O197" s="41">
        <f t="shared" si="35"/>
        <v>385333.57968104363</v>
      </c>
      <c r="Q197" s="4"/>
      <c r="R197" s="4"/>
      <c r="S197" s="4"/>
      <c r="T197" s="4"/>
      <c r="U197" s="4"/>
    </row>
    <row r="198" spans="1:21" s="34" customFormat="1" x14ac:dyDescent="0.2">
      <c r="A198" s="33">
        <v>1144</v>
      </c>
      <c r="B198" s="34" t="s">
        <v>252</v>
      </c>
      <c r="C198" s="36">
        <v>4009</v>
      </c>
      <c r="D198" s="36">
        <v>534</v>
      </c>
      <c r="E198" s="37">
        <f t="shared" si="26"/>
        <v>7507.4906367041194</v>
      </c>
      <c r="F198" s="38">
        <f t="shared" si="27"/>
        <v>0.85629642973920161</v>
      </c>
      <c r="G198" s="39">
        <f t="shared" si="28"/>
        <v>755.94373914823757</v>
      </c>
      <c r="H198" s="39">
        <f t="shared" si="29"/>
        <v>134.10829076818072</v>
      </c>
      <c r="I198" s="37">
        <f t="shared" si="30"/>
        <v>890.05202991641829</v>
      </c>
      <c r="J198" s="40">
        <f t="shared" si="31"/>
        <v>-103.97855997769496</v>
      </c>
      <c r="K198" s="37">
        <f t="shared" si="32"/>
        <v>786.07346993872329</v>
      </c>
      <c r="L198" s="37">
        <f t="shared" si="33"/>
        <v>475287.78397536738</v>
      </c>
      <c r="M198" s="37">
        <f t="shared" si="34"/>
        <v>419763.23294727824</v>
      </c>
      <c r="N198" s="41">
        <f>'jan-mar'!M198</f>
        <v>326270.12208757235</v>
      </c>
      <c r="O198" s="41">
        <f t="shared" si="35"/>
        <v>93493.110859705892</v>
      </c>
      <c r="Q198" s="4"/>
      <c r="R198" s="4"/>
      <c r="S198" s="4"/>
      <c r="T198" s="4"/>
      <c r="U198" s="4"/>
    </row>
    <row r="199" spans="1:21" s="34" customFormat="1" x14ac:dyDescent="0.2">
      <c r="A199" s="33">
        <v>1145</v>
      </c>
      <c r="B199" s="34" t="s">
        <v>253</v>
      </c>
      <c r="C199" s="36">
        <v>6573</v>
      </c>
      <c r="D199" s="36">
        <v>855</v>
      </c>
      <c r="E199" s="37">
        <f t="shared" si="26"/>
        <v>7687.7192982456145</v>
      </c>
      <c r="F199" s="38">
        <f t="shared" si="27"/>
        <v>0.87685311996804338</v>
      </c>
      <c r="G199" s="39">
        <f t="shared" si="28"/>
        <v>647.80654222334044</v>
      </c>
      <c r="H199" s="39">
        <f t="shared" si="29"/>
        <v>71.028259228657447</v>
      </c>
      <c r="I199" s="37">
        <f t="shared" si="30"/>
        <v>718.83480145199792</v>
      </c>
      <c r="J199" s="40">
        <f t="shared" si="31"/>
        <v>-103.97855997769496</v>
      </c>
      <c r="K199" s="37">
        <f t="shared" si="32"/>
        <v>614.85624147430292</v>
      </c>
      <c r="L199" s="37">
        <f t="shared" si="33"/>
        <v>614603.75524145819</v>
      </c>
      <c r="M199" s="37">
        <f t="shared" si="34"/>
        <v>525702.08646052901</v>
      </c>
      <c r="N199" s="41">
        <f>'jan-mar'!M199</f>
        <v>393470.98199414701</v>
      </c>
      <c r="O199" s="41">
        <f t="shared" si="35"/>
        <v>132231.10446638201</v>
      </c>
      <c r="Q199" s="4"/>
      <c r="R199" s="4"/>
      <c r="S199" s="4"/>
      <c r="T199" s="4"/>
      <c r="U199" s="4"/>
    </row>
    <row r="200" spans="1:21" s="34" customFormat="1" x14ac:dyDescent="0.2">
      <c r="A200" s="33">
        <v>1146</v>
      </c>
      <c r="B200" s="34" t="s">
        <v>254</v>
      </c>
      <c r="C200" s="36">
        <v>81950</v>
      </c>
      <c r="D200" s="36">
        <v>11041</v>
      </c>
      <c r="E200" s="37">
        <f t="shared" si="26"/>
        <v>7422.3349334299428</v>
      </c>
      <c r="F200" s="38">
        <f t="shared" si="27"/>
        <v>0.84658366042463062</v>
      </c>
      <c r="G200" s="39">
        <f t="shared" si="28"/>
        <v>807.03716111274355</v>
      </c>
      <c r="H200" s="39">
        <f t="shared" si="29"/>
        <v>163.91278691414254</v>
      </c>
      <c r="I200" s="37">
        <f t="shared" si="30"/>
        <v>970.94994802688609</v>
      </c>
      <c r="J200" s="40">
        <f t="shared" si="31"/>
        <v>-103.97855997769496</v>
      </c>
      <c r="K200" s="37">
        <f t="shared" si="32"/>
        <v>866.97138804919109</v>
      </c>
      <c r="L200" s="37">
        <f t="shared" si="33"/>
        <v>10720258.37616485</v>
      </c>
      <c r="M200" s="37">
        <f t="shared" si="34"/>
        <v>9572231.0954511184</v>
      </c>
      <c r="N200" s="41">
        <f>'jan-mar'!M200</f>
        <v>8916139.0785934255</v>
      </c>
      <c r="O200" s="41">
        <f t="shared" si="35"/>
        <v>656092.01685769297</v>
      </c>
      <c r="Q200" s="4"/>
      <c r="R200" s="4"/>
      <c r="S200" s="4"/>
      <c r="T200" s="4"/>
      <c r="U200" s="4"/>
    </row>
    <row r="201" spans="1:21" s="34" customFormat="1" x14ac:dyDescent="0.2">
      <c r="A201" s="33">
        <v>1149</v>
      </c>
      <c r="B201" s="34" t="s">
        <v>255</v>
      </c>
      <c r="C201" s="36">
        <v>310425</v>
      </c>
      <c r="D201" s="36">
        <v>42229</v>
      </c>
      <c r="E201" s="37">
        <f t="shared" ref="E201:E264" si="36">(C201*1000)/D201</f>
        <v>7350.9910251249139</v>
      </c>
      <c r="F201" s="38">
        <f t="shared" ref="F201:F264" si="37">IF(ISNUMBER(C201),E201/E$435,"")</f>
        <v>0.83844624981414506</v>
      </c>
      <c r="G201" s="39">
        <f t="shared" ref="G201:G264" si="38">(E$435-E201)*0.6</f>
        <v>849.84350609576086</v>
      </c>
      <c r="H201" s="39">
        <f t="shared" ref="H201:H264" si="39">IF(E201&gt;=E$435*0.9,0,IF(E201&lt;0.9*E$435,(E$435*0.9-E201)*0.35))</f>
        <v>188.88315482090263</v>
      </c>
      <c r="I201" s="37">
        <f t="shared" ref="I201:I264" si="40">G201+H201</f>
        <v>1038.7266609166636</v>
      </c>
      <c r="J201" s="40">
        <f t="shared" ref="J201:J264" si="41">I$437</f>
        <v>-103.97855997769496</v>
      </c>
      <c r="K201" s="37">
        <f t="shared" ref="K201:K264" si="42">I201+J201</f>
        <v>934.74810093896861</v>
      </c>
      <c r="L201" s="37">
        <f t="shared" ref="L201:L264" si="43">(I201*D201)</f>
        <v>43864388.163849786</v>
      </c>
      <c r="M201" s="37">
        <f t="shared" ref="M201:M264" si="44">(K201*D201)</f>
        <v>39473477.554551706</v>
      </c>
      <c r="N201" s="41">
        <f>'jan-mar'!M201</f>
        <v>33873319.355123773</v>
      </c>
      <c r="O201" s="41">
        <f t="shared" ref="O201:O264" si="45">M201-N201</f>
        <v>5600158.1994279325</v>
      </c>
      <c r="Q201" s="4"/>
      <c r="R201" s="4"/>
      <c r="S201" s="4"/>
      <c r="T201" s="4"/>
      <c r="U201" s="4"/>
    </row>
    <row r="202" spans="1:21" s="34" customFormat="1" x14ac:dyDescent="0.2">
      <c r="A202" s="33">
        <v>1151</v>
      </c>
      <c r="B202" s="34" t="s">
        <v>256</v>
      </c>
      <c r="C202" s="36">
        <v>1766</v>
      </c>
      <c r="D202" s="36">
        <v>201</v>
      </c>
      <c r="E202" s="37">
        <f t="shared" si="36"/>
        <v>8786.0696517412944</v>
      </c>
      <c r="F202" s="38">
        <f t="shared" si="37"/>
        <v>1.0021297978639798</v>
      </c>
      <c r="G202" s="39">
        <f t="shared" si="38"/>
        <v>-11.203669874067417</v>
      </c>
      <c r="H202" s="39">
        <f t="shared" si="39"/>
        <v>0</v>
      </c>
      <c r="I202" s="37">
        <f t="shared" si="40"/>
        <v>-11.203669874067417</v>
      </c>
      <c r="J202" s="40">
        <f t="shared" si="41"/>
        <v>-103.97855997769496</v>
      </c>
      <c r="K202" s="37">
        <f t="shared" si="42"/>
        <v>-115.18222985176237</v>
      </c>
      <c r="L202" s="37">
        <f t="shared" si="43"/>
        <v>-2251.9376446875508</v>
      </c>
      <c r="M202" s="37">
        <f t="shared" si="44"/>
        <v>-23151.628200204235</v>
      </c>
      <c r="N202" s="41">
        <f>'jan-mar'!M202</f>
        <v>102843.52910037832</v>
      </c>
      <c r="O202" s="41">
        <f t="shared" si="45"/>
        <v>-125995.15730058256</v>
      </c>
      <c r="Q202" s="4"/>
      <c r="R202" s="4"/>
      <c r="S202" s="4"/>
      <c r="T202" s="4"/>
      <c r="U202" s="4"/>
    </row>
    <row r="203" spans="1:21" s="34" customFormat="1" x14ac:dyDescent="0.2">
      <c r="A203" s="33">
        <v>1160</v>
      </c>
      <c r="B203" s="34" t="s">
        <v>257</v>
      </c>
      <c r="C203" s="36">
        <v>92975</v>
      </c>
      <c r="D203" s="36">
        <v>8828</v>
      </c>
      <c r="E203" s="37">
        <f t="shared" si="36"/>
        <v>10531.830539193475</v>
      </c>
      <c r="F203" s="38">
        <f t="shared" si="37"/>
        <v>1.2012494354956449</v>
      </c>
      <c r="G203" s="39">
        <f t="shared" si="38"/>
        <v>-1058.6602023453761</v>
      </c>
      <c r="H203" s="39">
        <f t="shared" si="39"/>
        <v>0</v>
      </c>
      <c r="I203" s="37">
        <f t="shared" si="40"/>
        <v>-1058.6602023453761</v>
      </c>
      <c r="J203" s="40">
        <f t="shared" si="41"/>
        <v>-103.97855997769496</v>
      </c>
      <c r="K203" s="37">
        <f t="shared" si="42"/>
        <v>-1162.638762323071</v>
      </c>
      <c r="L203" s="37">
        <f t="shared" si="43"/>
        <v>-9345852.266304981</v>
      </c>
      <c r="M203" s="37">
        <f t="shared" si="44"/>
        <v>-10263774.993788071</v>
      </c>
      <c r="N203" s="41">
        <f>'jan-mar'!M203</f>
        <v>-7231514.495305703</v>
      </c>
      <c r="O203" s="41">
        <f t="shared" si="45"/>
        <v>-3032260.498482368</v>
      </c>
      <c r="Q203" s="4"/>
      <c r="R203" s="4"/>
      <c r="S203" s="4"/>
      <c r="T203" s="4"/>
      <c r="U203" s="4"/>
    </row>
    <row r="204" spans="1:21" s="34" customFormat="1" x14ac:dyDescent="0.2">
      <c r="A204" s="33">
        <v>1201</v>
      </c>
      <c r="B204" s="34" t="s">
        <v>258</v>
      </c>
      <c r="C204" s="36">
        <v>2534285</v>
      </c>
      <c r="D204" s="36">
        <v>278556</v>
      </c>
      <c r="E204" s="37">
        <f t="shared" si="36"/>
        <v>9097.9372190870054</v>
      </c>
      <c r="F204" s="38">
        <f t="shared" si="37"/>
        <v>1.0377010822507988</v>
      </c>
      <c r="G204" s="39">
        <f t="shared" si="38"/>
        <v>-198.324210281494</v>
      </c>
      <c r="H204" s="39">
        <f t="shared" si="39"/>
        <v>0</v>
      </c>
      <c r="I204" s="37">
        <f t="shared" si="40"/>
        <v>-198.324210281494</v>
      </c>
      <c r="J204" s="40">
        <f t="shared" si="41"/>
        <v>-103.97855997769496</v>
      </c>
      <c r="K204" s="37">
        <f t="shared" si="42"/>
        <v>-302.30277025918895</v>
      </c>
      <c r="L204" s="37">
        <f t="shared" si="43"/>
        <v>-55244398.719171844</v>
      </c>
      <c r="M204" s="37">
        <f t="shared" si="44"/>
        <v>-84208250.472318634</v>
      </c>
      <c r="N204" s="41">
        <f>'jan-mar'!M204</f>
        <v>-104515590.91010138</v>
      </c>
      <c r="O204" s="41">
        <f t="shared" si="45"/>
        <v>20307340.43778275</v>
      </c>
      <c r="Q204" s="4"/>
      <c r="R204" s="4"/>
      <c r="S204" s="4"/>
      <c r="T204" s="4"/>
      <c r="U204" s="4"/>
    </row>
    <row r="205" spans="1:21" s="34" customFormat="1" x14ac:dyDescent="0.2">
      <c r="A205" s="33">
        <v>1211</v>
      </c>
      <c r="B205" s="34" t="s">
        <v>259</v>
      </c>
      <c r="C205" s="36">
        <v>31538</v>
      </c>
      <c r="D205" s="36">
        <v>4135</v>
      </c>
      <c r="E205" s="37">
        <f t="shared" si="36"/>
        <v>7627.0858524788391</v>
      </c>
      <c r="F205" s="38">
        <f t="shared" si="37"/>
        <v>0.86993733336965096</v>
      </c>
      <c r="G205" s="39">
        <f t="shared" si="38"/>
        <v>684.18660968340566</v>
      </c>
      <c r="H205" s="39">
        <f t="shared" si="39"/>
        <v>92.249965247028825</v>
      </c>
      <c r="I205" s="37">
        <f t="shared" si="40"/>
        <v>776.43657493043452</v>
      </c>
      <c r="J205" s="40">
        <f t="shared" si="41"/>
        <v>-103.97855997769496</v>
      </c>
      <c r="K205" s="37">
        <f t="shared" si="42"/>
        <v>672.45801495273952</v>
      </c>
      <c r="L205" s="37">
        <f t="shared" si="43"/>
        <v>3210565.2373373467</v>
      </c>
      <c r="M205" s="37">
        <f t="shared" si="44"/>
        <v>2780613.8918295777</v>
      </c>
      <c r="N205" s="41">
        <f>'jan-mar'!M205</f>
        <v>3189154.6906968374</v>
      </c>
      <c r="O205" s="41">
        <f t="shared" si="45"/>
        <v>-408540.79886725964</v>
      </c>
      <c r="Q205" s="4"/>
      <c r="R205" s="4"/>
      <c r="S205" s="4"/>
      <c r="T205" s="4"/>
      <c r="U205" s="4"/>
    </row>
    <row r="206" spans="1:21" s="34" customFormat="1" x14ac:dyDescent="0.2">
      <c r="A206" s="33">
        <v>1216</v>
      </c>
      <c r="B206" s="34" t="s">
        <v>260</v>
      </c>
      <c r="C206" s="36">
        <v>64393</v>
      </c>
      <c r="D206" s="36">
        <v>5656</v>
      </c>
      <c r="E206" s="37">
        <f t="shared" si="36"/>
        <v>11384.90099009901</v>
      </c>
      <c r="F206" s="38">
        <f t="shared" si="37"/>
        <v>1.2985497475140306</v>
      </c>
      <c r="G206" s="39">
        <f t="shared" si="38"/>
        <v>-1570.5024728886965</v>
      </c>
      <c r="H206" s="39">
        <f t="shared" si="39"/>
        <v>0</v>
      </c>
      <c r="I206" s="37">
        <f t="shared" si="40"/>
        <v>-1570.5024728886965</v>
      </c>
      <c r="J206" s="40">
        <f t="shared" si="41"/>
        <v>-103.97855997769496</v>
      </c>
      <c r="K206" s="37">
        <f t="shared" si="42"/>
        <v>-1674.4810328663914</v>
      </c>
      <c r="L206" s="37">
        <f t="shared" si="43"/>
        <v>-8882761.986658467</v>
      </c>
      <c r="M206" s="37">
        <f t="shared" si="44"/>
        <v>-9470864.7218923103</v>
      </c>
      <c r="N206" s="41">
        <f>'jan-mar'!M206</f>
        <v>-9722276.8900599312</v>
      </c>
      <c r="O206" s="41">
        <f t="shared" si="45"/>
        <v>251412.1681676209</v>
      </c>
      <c r="Q206" s="4"/>
      <c r="R206" s="4"/>
      <c r="S206" s="4"/>
      <c r="T206" s="4"/>
      <c r="U206" s="4"/>
    </row>
    <row r="207" spans="1:21" s="34" customFormat="1" x14ac:dyDescent="0.2">
      <c r="A207" s="33">
        <v>1219</v>
      </c>
      <c r="B207" s="34" t="s">
        <v>261</v>
      </c>
      <c r="C207" s="36">
        <v>93182</v>
      </c>
      <c r="D207" s="36">
        <v>11806</v>
      </c>
      <c r="E207" s="37">
        <f t="shared" si="36"/>
        <v>7892.7663899712015</v>
      </c>
      <c r="F207" s="38">
        <f t="shared" si="37"/>
        <v>0.90024057405484714</v>
      </c>
      <c r="G207" s="39">
        <f t="shared" si="38"/>
        <v>524.77828718798821</v>
      </c>
      <c r="H207" s="39">
        <f t="shared" si="39"/>
        <v>0</v>
      </c>
      <c r="I207" s="37">
        <f t="shared" si="40"/>
        <v>524.77828718798821</v>
      </c>
      <c r="J207" s="40">
        <f t="shared" si="41"/>
        <v>-103.97855997769496</v>
      </c>
      <c r="K207" s="37">
        <f t="shared" si="42"/>
        <v>420.79972721029327</v>
      </c>
      <c r="L207" s="37">
        <f t="shared" si="43"/>
        <v>6195532.4585413886</v>
      </c>
      <c r="M207" s="37">
        <f t="shared" si="44"/>
        <v>4967961.5794447223</v>
      </c>
      <c r="N207" s="41">
        <f>'jan-mar'!M207</f>
        <v>3928402.6584074409</v>
      </c>
      <c r="O207" s="41">
        <f t="shared" si="45"/>
        <v>1039558.9210372814</v>
      </c>
      <c r="Q207" s="4"/>
      <c r="R207" s="4"/>
      <c r="S207" s="4"/>
      <c r="T207" s="4"/>
      <c r="U207" s="4"/>
    </row>
    <row r="208" spans="1:21" s="34" customFormat="1" x14ac:dyDescent="0.2">
      <c r="A208" s="33">
        <v>1221</v>
      </c>
      <c r="B208" s="34" t="s">
        <v>262</v>
      </c>
      <c r="C208" s="36">
        <v>149617</v>
      </c>
      <c r="D208" s="36">
        <v>18821</v>
      </c>
      <c r="E208" s="37">
        <f t="shared" si="36"/>
        <v>7949.4713352106692</v>
      </c>
      <c r="F208" s="38">
        <f t="shared" si="37"/>
        <v>0.90670828004434534</v>
      </c>
      <c r="G208" s="39">
        <f t="shared" si="38"/>
        <v>490.75532004430767</v>
      </c>
      <c r="H208" s="39">
        <f t="shared" si="39"/>
        <v>0</v>
      </c>
      <c r="I208" s="37">
        <f t="shared" si="40"/>
        <v>490.75532004430767</v>
      </c>
      <c r="J208" s="40">
        <f t="shared" si="41"/>
        <v>-103.97855997769496</v>
      </c>
      <c r="K208" s="37">
        <f t="shared" si="42"/>
        <v>386.77676006661272</v>
      </c>
      <c r="L208" s="37">
        <f t="shared" si="43"/>
        <v>9236505.8785539139</v>
      </c>
      <c r="M208" s="37">
        <f t="shared" si="44"/>
        <v>7279525.4012137176</v>
      </c>
      <c r="N208" s="41">
        <f>'jan-mar'!M208</f>
        <v>5699869.4929600582</v>
      </c>
      <c r="O208" s="41">
        <f t="shared" si="45"/>
        <v>1579655.9082536595</v>
      </c>
      <c r="Q208" s="4"/>
      <c r="R208" s="4"/>
      <c r="S208" s="4"/>
      <c r="T208" s="4"/>
      <c r="U208" s="4"/>
    </row>
    <row r="209" spans="1:21" s="34" customFormat="1" x14ac:dyDescent="0.2">
      <c r="A209" s="33">
        <v>1222</v>
      </c>
      <c r="B209" s="34" t="s">
        <v>263</v>
      </c>
      <c r="C209" s="36">
        <v>25599</v>
      </c>
      <c r="D209" s="36">
        <v>3189</v>
      </c>
      <c r="E209" s="37">
        <f t="shared" si="36"/>
        <v>8027.2812793979301</v>
      </c>
      <c r="F209" s="38">
        <f t="shared" si="37"/>
        <v>0.91558319985843239</v>
      </c>
      <c r="G209" s="39">
        <f t="shared" si="38"/>
        <v>444.06935353195109</v>
      </c>
      <c r="H209" s="39">
        <f t="shared" si="39"/>
        <v>0</v>
      </c>
      <c r="I209" s="37">
        <f t="shared" si="40"/>
        <v>444.06935353195109</v>
      </c>
      <c r="J209" s="40">
        <f t="shared" si="41"/>
        <v>-103.97855997769496</v>
      </c>
      <c r="K209" s="37">
        <f t="shared" si="42"/>
        <v>340.09079355425615</v>
      </c>
      <c r="L209" s="37">
        <f t="shared" si="43"/>
        <v>1416137.168413392</v>
      </c>
      <c r="M209" s="37">
        <f t="shared" si="44"/>
        <v>1084549.5406445228</v>
      </c>
      <c r="N209" s="41">
        <f>'jan-mar'!M209</f>
        <v>856622.02927844424</v>
      </c>
      <c r="O209" s="41">
        <f t="shared" si="45"/>
        <v>227927.51136607851</v>
      </c>
      <c r="Q209" s="4"/>
      <c r="R209" s="4"/>
      <c r="S209" s="4"/>
      <c r="T209" s="4"/>
      <c r="U209" s="4"/>
    </row>
    <row r="210" spans="1:21" s="34" customFormat="1" x14ac:dyDescent="0.2">
      <c r="A210" s="33">
        <v>1223</v>
      </c>
      <c r="B210" s="34" t="s">
        <v>264</v>
      </c>
      <c r="C210" s="36">
        <v>23232</v>
      </c>
      <c r="D210" s="36">
        <v>2847</v>
      </c>
      <c r="E210" s="37">
        <f t="shared" si="36"/>
        <v>8160.1685985247632</v>
      </c>
      <c r="F210" s="38">
        <f t="shared" si="37"/>
        <v>0.93074018671760972</v>
      </c>
      <c r="G210" s="39">
        <f t="shared" si="38"/>
        <v>364.3369620558513</v>
      </c>
      <c r="H210" s="39">
        <f t="shared" si="39"/>
        <v>0</v>
      </c>
      <c r="I210" s="37">
        <f t="shared" si="40"/>
        <v>364.3369620558513</v>
      </c>
      <c r="J210" s="40">
        <f t="shared" si="41"/>
        <v>-103.97855997769496</v>
      </c>
      <c r="K210" s="37">
        <f t="shared" si="42"/>
        <v>260.35840207815636</v>
      </c>
      <c r="L210" s="37">
        <f t="shared" si="43"/>
        <v>1037267.3309730086</v>
      </c>
      <c r="M210" s="37">
        <f t="shared" si="44"/>
        <v>741240.37071651116</v>
      </c>
      <c r="N210" s="41">
        <f>'jan-mar'!M210</f>
        <v>447175.26414416189</v>
      </c>
      <c r="O210" s="41">
        <f t="shared" si="45"/>
        <v>294065.10657234926</v>
      </c>
      <c r="Q210" s="4"/>
      <c r="R210" s="4"/>
      <c r="S210" s="4"/>
      <c r="T210" s="4"/>
      <c r="U210" s="4"/>
    </row>
    <row r="211" spans="1:21" s="34" customFormat="1" x14ac:dyDescent="0.2">
      <c r="A211" s="33">
        <v>1224</v>
      </c>
      <c r="B211" s="34" t="s">
        <v>265</v>
      </c>
      <c r="C211" s="36">
        <v>113884</v>
      </c>
      <c r="D211" s="36">
        <v>13241</v>
      </c>
      <c r="E211" s="37">
        <f t="shared" si="36"/>
        <v>8600.8609621629785</v>
      </c>
      <c r="F211" s="38">
        <f t="shared" si="37"/>
        <v>0.98100509091233556</v>
      </c>
      <c r="G211" s="39">
        <f t="shared" si="38"/>
        <v>99.921543872922115</v>
      </c>
      <c r="H211" s="39">
        <f t="shared" si="39"/>
        <v>0</v>
      </c>
      <c r="I211" s="37">
        <f t="shared" si="40"/>
        <v>99.921543872922115</v>
      </c>
      <c r="J211" s="40">
        <f t="shared" si="41"/>
        <v>-103.97855997769496</v>
      </c>
      <c r="K211" s="37">
        <f t="shared" si="42"/>
        <v>-4.0570161047728419</v>
      </c>
      <c r="L211" s="37">
        <f t="shared" si="43"/>
        <v>1323061.1624213618</v>
      </c>
      <c r="M211" s="37">
        <f t="shared" si="44"/>
        <v>-53718.9502432972</v>
      </c>
      <c r="N211" s="41">
        <f>'jan-mar'!M211</f>
        <v>4088001.2197164935</v>
      </c>
      <c r="O211" s="41">
        <f t="shared" si="45"/>
        <v>-4141720.1699597905</v>
      </c>
      <c r="Q211" s="4"/>
      <c r="R211" s="4"/>
      <c r="S211" s="4"/>
      <c r="T211" s="4"/>
      <c r="U211" s="4"/>
    </row>
    <row r="212" spans="1:21" s="34" customFormat="1" x14ac:dyDescent="0.2">
      <c r="A212" s="33">
        <v>1227</v>
      </c>
      <c r="B212" s="34" t="s">
        <v>266</v>
      </c>
      <c r="C212" s="36">
        <v>10447</v>
      </c>
      <c r="D212" s="36">
        <v>1108</v>
      </c>
      <c r="E212" s="37">
        <f t="shared" si="36"/>
        <v>9428.7003610108295</v>
      </c>
      <c r="F212" s="38">
        <f t="shared" si="37"/>
        <v>1.0754275758589258</v>
      </c>
      <c r="G212" s="39">
        <f t="shared" si="38"/>
        <v>-396.78209543578851</v>
      </c>
      <c r="H212" s="39">
        <f t="shared" si="39"/>
        <v>0</v>
      </c>
      <c r="I212" s="37">
        <f t="shared" si="40"/>
        <v>-396.78209543578851</v>
      </c>
      <c r="J212" s="40">
        <f t="shared" si="41"/>
        <v>-103.97855997769496</v>
      </c>
      <c r="K212" s="37">
        <f t="shared" si="42"/>
        <v>-500.76065541348345</v>
      </c>
      <c r="L212" s="37">
        <f t="shared" si="43"/>
        <v>-439634.56174285366</v>
      </c>
      <c r="M212" s="37">
        <f t="shared" si="44"/>
        <v>-554842.80619813967</v>
      </c>
      <c r="N212" s="41">
        <f>'jan-mar'!M212</f>
        <v>358357.35604908061</v>
      </c>
      <c r="O212" s="41">
        <f t="shared" si="45"/>
        <v>-913200.16224722029</v>
      </c>
      <c r="Q212" s="4"/>
      <c r="R212" s="4"/>
      <c r="S212" s="4"/>
      <c r="T212" s="4"/>
      <c r="U212" s="4"/>
    </row>
    <row r="213" spans="1:21" s="34" customFormat="1" x14ac:dyDescent="0.2">
      <c r="A213" s="33">
        <v>1228</v>
      </c>
      <c r="B213" s="34" t="s">
        <v>267</v>
      </c>
      <c r="C213" s="36">
        <v>85690</v>
      </c>
      <c r="D213" s="36">
        <v>7025</v>
      </c>
      <c r="E213" s="37">
        <f t="shared" si="36"/>
        <v>12197.864768683274</v>
      </c>
      <c r="F213" s="38">
        <f t="shared" si="37"/>
        <v>1.391275534970305</v>
      </c>
      <c r="G213" s="39">
        <f t="shared" si="38"/>
        <v>-2058.2807400392549</v>
      </c>
      <c r="H213" s="39">
        <f t="shared" si="39"/>
        <v>0</v>
      </c>
      <c r="I213" s="37">
        <f t="shared" si="40"/>
        <v>-2058.2807400392549</v>
      </c>
      <c r="J213" s="40">
        <f t="shared" si="41"/>
        <v>-103.97855997769496</v>
      </c>
      <c r="K213" s="37">
        <f t="shared" si="42"/>
        <v>-2162.25930001695</v>
      </c>
      <c r="L213" s="37">
        <f t="shared" si="43"/>
        <v>-14459422.198775765</v>
      </c>
      <c r="M213" s="37">
        <f t="shared" si="44"/>
        <v>-15189871.582619073</v>
      </c>
      <c r="N213" s="41">
        <f>'jan-mar'!M213</f>
        <v>-6076062.7921978422</v>
      </c>
      <c r="O213" s="41">
        <f t="shared" si="45"/>
        <v>-9113808.7904212307</v>
      </c>
      <c r="Q213" s="4"/>
      <c r="R213" s="4"/>
      <c r="S213" s="4"/>
      <c r="T213" s="4"/>
      <c r="U213" s="4"/>
    </row>
    <row r="214" spans="1:21" s="34" customFormat="1" x14ac:dyDescent="0.2">
      <c r="A214" s="33">
        <v>1231</v>
      </c>
      <c r="B214" s="34" t="s">
        <v>268</v>
      </c>
      <c r="C214" s="36">
        <v>27077</v>
      </c>
      <c r="D214" s="36">
        <v>3377</v>
      </c>
      <c r="E214" s="37">
        <f t="shared" si="36"/>
        <v>8018.0633698549009</v>
      </c>
      <c r="F214" s="38">
        <f t="shared" si="37"/>
        <v>0.91453181485999302</v>
      </c>
      <c r="G214" s="39">
        <f t="shared" si="38"/>
        <v>449.60009925776865</v>
      </c>
      <c r="H214" s="39">
        <f t="shared" si="39"/>
        <v>0</v>
      </c>
      <c r="I214" s="37">
        <f t="shared" si="40"/>
        <v>449.60009925776865</v>
      </c>
      <c r="J214" s="40">
        <f t="shared" si="41"/>
        <v>-103.97855997769496</v>
      </c>
      <c r="K214" s="37">
        <f t="shared" si="42"/>
        <v>345.6215392800737</v>
      </c>
      <c r="L214" s="37">
        <f t="shared" si="43"/>
        <v>1518299.5351934847</v>
      </c>
      <c r="M214" s="37">
        <f t="shared" si="44"/>
        <v>1167163.9381488089</v>
      </c>
      <c r="N214" s="41">
        <f>'jan-mar'!M214</f>
        <v>2279554.2177710356</v>
      </c>
      <c r="O214" s="41">
        <f t="shared" si="45"/>
        <v>-1112390.2796222267</v>
      </c>
      <c r="Q214" s="4"/>
      <c r="R214" s="4"/>
      <c r="S214" s="4"/>
      <c r="T214" s="4"/>
      <c r="U214" s="4"/>
    </row>
    <row r="215" spans="1:21" s="34" customFormat="1" x14ac:dyDescent="0.2">
      <c r="A215" s="33">
        <v>1232</v>
      </c>
      <c r="B215" s="34" t="s">
        <v>269</v>
      </c>
      <c r="C215" s="36">
        <v>29101</v>
      </c>
      <c r="D215" s="36">
        <v>921</v>
      </c>
      <c r="E215" s="37">
        <f t="shared" si="36"/>
        <v>31597.176981541801</v>
      </c>
      <c r="F215" s="38">
        <f t="shared" si="37"/>
        <v>3.6039405373151534</v>
      </c>
      <c r="G215" s="39">
        <f t="shared" si="38"/>
        <v>-13697.868067754371</v>
      </c>
      <c r="H215" s="39">
        <f t="shared" si="39"/>
        <v>0</v>
      </c>
      <c r="I215" s="37">
        <f t="shared" si="40"/>
        <v>-13697.868067754371</v>
      </c>
      <c r="J215" s="40">
        <f t="shared" si="41"/>
        <v>-103.97855997769496</v>
      </c>
      <c r="K215" s="37">
        <f t="shared" si="42"/>
        <v>-13801.846627732066</v>
      </c>
      <c r="L215" s="37">
        <f t="shared" si="43"/>
        <v>-12615736.490401775</v>
      </c>
      <c r="M215" s="37">
        <f t="shared" si="44"/>
        <v>-12711500.744141232</v>
      </c>
      <c r="N215" s="41">
        <f>'jan-mar'!M215</f>
        <v>-6519898.6237173267</v>
      </c>
      <c r="O215" s="41">
        <f t="shared" si="45"/>
        <v>-6191602.1204239056</v>
      </c>
      <c r="Q215" s="4"/>
      <c r="R215" s="4"/>
      <c r="S215" s="4"/>
      <c r="T215" s="4"/>
      <c r="U215" s="4"/>
    </row>
    <row r="216" spans="1:21" s="34" customFormat="1" x14ac:dyDescent="0.2">
      <c r="A216" s="33">
        <v>1233</v>
      </c>
      <c r="B216" s="34" t="s">
        <v>270</v>
      </c>
      <c r="C216" s="36">
        <v>17069</v>
      </c>
      <c r="D216" s="36">
        <v>1131</v>
      </c>
      <c r="E216" s="37">
        <f t="shared" si="36"/>
        <v>15091.954022988506</v>
      </c>
      <c r="F216" s="38">
        <f t="shared" si="37"/>
        <v>1.721372289762412</v>
      </c>
      <c r="G216" s="39">
        <f t="shared" si="38"/>
        <v>-3794.7342926223942</v>
      </c>
      <c r="H216" s="39">
        <f t="shared" si="39"/>
        <v>0</v>
      </c>
      <c r="I216" s="37">
        <f t="shared" si="40"/>
        <v>-3794.7342926223942</v>
      </c>
      <c r="J216" s="40">
        <f t="shared" si="41"/>
        <v>-103.97855997769496</v>
      </c>
      <c r="K216" s="37">
        <f t="shared" si="42"/>
        <v>-3898.7128526000893</v>
      </c>
      <c r="L216" s="37">
        <f t="shared" si="43"/>
        <v>-4291844.4849559274</v>
      </c>
      <c r="M216" s="37">
        <f t="shared" si="44"/>
        <v>-4409444.2362907007</v>
      </c>
      <c r="N216" s="41">
        <f>'jan-mar'!M216</f>
        <v>-1708820.7854769765</v>
      </c>
      <c r="O216" s="41">
        <f t="shared" si="45"/>
        <v>-2700623.4508137242</v>
      </c>
      <c r="Q216" s="4"/>
      <c r="R216" s="4"/>
      <c r="S216" s="4"/>
      <c r="T216" s="4"/>
      <c r="U216" s="4"/>
    </row>
    <row r="217" spans="1:21" s="34" customFormat="1" x14ac:dyDescent="0.2">
      <c r="A217" s="33">
        <v>1234</v>
      </c>
      <c r="B217" s="34" t="s">
        <v>271</v>
      </c>
      <c r="C217" s="36">
        <v>6449</v>
      </c>
      <c r="D217" s="36">
        <v>933</v>
      </c>
      <c r="E217" s="37">
        <f t="shared" si="36"/>
        <v>6912.1114683815649</v>
      </c>
      <c r="F217" s="38">
        <f t="shared" si="37"/>
        <v>0.78838811245363827</v>
      </c>
      <c r="G217" s="39">
        <f t="shared" si="38"/>
        <v>1113.1712401417701</v>
      </c>
      <c r="H217" s="39">
        <f t="shared" si="39"/>
        <v>342.49099968107475</v>
      </c>
      <c r="I217" s="37">
        <f t="shared" si="40"/>
        <v>1455.6622398228449</v>
      </c>
      <c r="J217" s="40">
        <f t="shared" si="41"/>
        <v>-103.97855997769496</v>
      </c>
      <c r="K217" s="37">
        <f t="shared" si="42"/>
        <v>1351.68367984515</v>
      </c>
      <c r="L217" s="37">
        <f t="shared" si="43"/>
        <v>1358132.8697547142</v>
      </c>
      <c r="M217" s="37">
        <f t="shared" si="44"/>
        <v>1261120.8732955249</v>
      </c>
      <c r="N217" s="41">
        <f>'jan-mar'!M217</f>
        <v>1104463.247018174</v>
      </c>
      <c r="O217" s="41">
        <f t="shared" si="45"/>
        <v>156657.62627735082</v>
      </c>
      <c r="Q217" s="4"/>
      <c r="R217" s="4"/>
      <c r="S217" s="4"/>
      <c r="T217" s="4"/>
      <c r="U217" s="4"/>
    </row>
    <row r="218" spans="1:21" s="34" customFormat="1" x14ac:dyDescent="0.2">
      <c r="A218" s="33">
        <v>1235</v>
      </c>
      <c r="B218" s="34" t="s">
        <v>272</v>
      </c>
      <c r="C218" s="36">
        <v>117476</v>
      </c>
      <c r="D218" s="36">
        <v>14514</v>
      </c>
      <c r="E218" s="37">
        <f t="shared" si="36"/>
        <v>8093.9782279178726</v>
      </c>
      <c r="F218" s="38">
        <f t="shared" si="37"/>
        <v>0.92319058315810698</v>
      </c>
      <c r="G218" s="39">
        <f t="shared" si="38"/>
        <v>404.05118441998565</v>
      </c>
      <c r="H218" s="39">
        <f t="shared" si="39"/>
        <v>0</v>
      </c>
      <c r="I218" s="37">
        <f t="shared" si="40"/>
        <v>404.05118441998565</v>
      </c>
      <c r="J218" s="40">
        <f t="shared" si="41"/>
        <v>-103.97855997769496</v>
      </c>
      <c r="K218" s="37">
        <f t="shared" si="42"/>
        <v>300.0726244422907</v>
      </c>
      <c r="L218" s="37">
        <f t="shared" si="43"/>
        <v>5864398.8906716714</v>
      </c>
      <c r="M218" s="37">
        <f t="shared" si="44"/>
        <v>4355254.0711554075</v>
      </c>
      <c r="N218" s="41">
        <f>'jan-mar'!M218</f>
        <v>6175499.1610094188</v>
      </c>
      <c r="O218" s="41">
        <f t="shared" si="45"/>
        <v>-1820245.0898540113</v>
      </c>
      <c r="Q218" s="4"/>
      <c r="R218" s="4"/>
      <c r="S218" s="4"/>
      <c r="T218" s="4"/>
      <c r="U218" s="4"/>
    </row>
    <row r="219" spans="1:21" s="34" customFormat="1" x14ac:dyDescent="0.2">
      <c r="A219" s="33">
        <v>1238</v>
      </c>
      <c r="B219" s="34" t="s">
        <v>273</v>
      </c>
      <c r="C219" s="36">
        <v>64495</v>
      </c>
      <c r="D219" s="36">
        <v>8423</v>
      </c>
      <c r="E219" s="37">
        <f t="shared" si="36"/>
        <v>7657.0105663065415</v>
      </c>
      <c r="F219" s="38">
        <f t="shared" si="37"/>
        <v>0.87335051453118995</v>
      </c>
      <c r="G219" s="39">
        <f t="shared" si="38"/>
        <v>666.23178138678429</v>
      </c>
      <c r="H219" s="39">
        <f t="shared" si="39"/>
        <v>81.776315407333001</v>
      </c>
      <c r="I219" s="37">
        <f t="shared" si="40"/>
        <v>748.00809679411725</v>
      </c>
      <c r="J219" s="40">
        <f t="shared" si="41"/>
        <v>-103.97855997769496</v>
      </c>
      <c r="K219" s="37">
        <f t="shared" si="42"/>
        <v>644.02953681642225</v>
      </c>
      <c r="L219" s="37">
        <f t="shared" si="43"/>
        <v>6300472.1992968498</v>
      </c>
      <c r="M219" s="37">
        <f t="shared" si="44"/>
        <v>5424660.7886047242</v>
      </c>
      <c r="N219" s="41">
        <f>'jan-mar'!M219</f>
        <v>6118449.9781715833</v>
      </c>
      <c r="O219" s="41">
        <f t="shared" si="45"/>
        <v>-693789.18956685904</v>
      </c>
      <c r="Q219" s="4"/>
      <c r="R219" s="4"/>
      <c r="S219" s="4"/>
      <c r="T219" s="4"/>
      <c r="U219" s="4"/>
    </row>
    <row r="220" spans="1:21" s="34" customFormat="1" x14ac:dyDescent="0.2">
      <c r="A220" s="33">
        <v>1241</v>
      </c>
      <c r="B220" s="34" t="s">
        <v>274</v>
      </c>
      <c r="C220" s="36">
        <v>30429</v>
      </c>
      <c r="D220" s="36">
        <v>3895</v>
      </c>
      <c r="E220" s="37">
        <f t="shared" si="36"/>
        <v>7812.3234916559695</v>
      </c>
      <c r="F220" s="38">
        <f t="shared" si="37"/>
        <v>0.89106534228187129</v>
      </c>
      <c r="G220" s="39">
        <f t="shared" si="38"/>
        <v>573.04402617712742</v>
      </c>
      <c r="H220" s="39">
        <f t="shared" si="39"/>
        <v>27.416791535033187</v>
      </c>
      <c r="I220" s="37">
        <f t="shared" si="40"/>
        <v>600.46081771216063</v>
      </c>
      <c r="J220" s="40">
        <f t="shared" si="41"/>
        <v>-103.97855997769496</v>
      </c>
      <c r="K220" s="37">
        <f t="shared" si="42"/>
        <v>496.48225773446569</v>
      </c>
      <c r="L220" s="37">
        <f t="shared" si="43"/>
        <v>2338794.8849888658</v>
      </c>
      <c r="M220" s="37">
        <f t="shared" si="44"/>
        <v>1933798.393875744</v>
      </c>
      <c r="N220" s="41">
        <f>'jan-mar'!M220</f>
        <v>1403910.3806959991</v>
      </c>
      <c r="O220" s="41">
        <f t="shared" si="45"/>
        <v>529888.01317974483</v>
      </c>
      <c r="Q220" s="4"/>
      <c r="R220" s="4"/>
      <c r="S220" s="4"/>
      <c r="T220" s="4"/>
      <c r="U220" s="4"/>
    </row>
    <row r="221" spans="1:21" s="34" customFormat="1" x14ac:dyDescent="0.2">
      <c r="A221" s="33">
        <v>1242</v>
      </c>
      <c r="B221" s="34" t="s">
        <v>275</v>
      </c>
      <c r="C221" s="36">
        <v>22149</v>
      </c>
      <c r="D221" s="36">
        <v>2488</v>
      </c>
      <c r="E221" s="37">
        <f t="shared" si="36"/>
        <v>8902.3311897106105</v>
      </c>
      <c r="F221" s="38">
        <f t="shared" si="37"/>
        <v>1.0153904657351314</v>
      </c>
      <c r="G221" s="39">
        <f t="shared" si="38"/>
        <v>-80.960592655657095</v>
      </c>
      <c r="H221" s="39">
        <f t="shared" si="39"/>
        <v>0</v>
      </c>
      <c r="I221" s="37">
        <f t="shared" si="40"/>
        <v>-80.960592655657095</v>
      </c>
      <c r="J221" s="40">
        <f t="shared" si="41"/>
        <v>-103.97855997769496</v>
      </c>
      <c r="K221" s="37">
        <f t="shared" si="42"/>
        <v>-184.93915263335205</v>
      </c>
      <c r="L221" s="37">
        <f t="shared" si="43"/>
        <v>-201429.95452727485</v>
      </c>
      <c r="M221" s="37">
        <f t="shared" si="44"/>
        <v>-460128.61175177991</v>
      </c>
      <c r="N221" s="41">
        <f>'jan-mar'!M221</f>
        <v>473668.86448566016</v>
      </c>
      <c r="O221" s="41">
        <f t="shared" si="45"/>
        <v>-933797.47623744002</v>
      </c>
      <c r="Q221" s="4"/>
      <c r="R221" s="4"/>
      <c r="S221" s="4"/>
      <c r="T221" s="4"/>
      <c r="U221" s="4"/>
    </row>
    <row r="222" spans="1:21" s="34" customFormat="1" x14ac:dyDescent="0.2">
      <c r="A222" s="33">
        <v>1243</v>
      </c>
      <c r="B222" s="34" t="s">
        <v>125</v>
      </c>
      <c r="C222" s="36">
        <v>159821</v>
      </c>
      <c r="D222" s="36">
        <v>20152</v>
      </c>
      <c r="E222" s="37">
        <f t="shared" si="36"/>
        <v>7930.7761016276299</v>
      </c>
      <c r="F222" s="38">
        <f t="shared" si="37"/>
        <v>0.90457592150472488</v>
      </c>
      <c r="G222" s="39">
        <f t="shared" si="38"/>
        <v>501.9724601941312</v>
      </c>
      <c r="H222" s="39">
        <f t="shared" si="39"/>
        <v>0</v>
      </c>
      <c r="I222" s="37">
        <f t="shared" si="40"/>
        <v>501.9724601941312</v>
      </c>
      <c r="J222" s="40">
        <f t="shared" si="41"/>
        <v>-103.97855997769496</v>
      </c>
      <c r="K222" s="37">
        <f t="shared" si="42"/>
        <v>397.99390021643626</v>
      </c>
      <c r="L222" s="37">
        <f t="shared" si="43"/>
        <v>10115749.017832132</v>
      </c>
      <c r="M222" s="37">
        <f t="shared" si="44"/>
        <v>8020373.0771616232</v>
      </c>
      <c r="N222" s="41">
        <f>'jan-mar'!M222</f>
        <v>6623056.1724738898</v>
      </c>
      <c r="O222" s="41">
        <f t="shared" si="45"/>
        <v>1397316.9046877334</v>
      </c>
      <c r="Q222" s="4"/>
      <c r="R222" s="4"/>
      <c r="S222" s="4"/>
      <c r="T222" s="4"/>
      <c r="U222" s="4"/>
    </row>
    <row r="223" spans="1:21" s="34" customFormat="1" x14ac:dyDescent="0.2">
      <c r="A223" s="33">
        <v>1244</v>
      </c>
      <c r="B223" s="34" t="s">
        <v>276</v>
      </c>
      <c r="C223" s="36">
        <v>71435</v>
      </c>
      <c r="D223" s="36">
        <v>5156</v>
      </c>
      <c r="E223" s="37">
        <f t="shared" si="36"/>
        <v>13854.732350659426</v>
      </c>
      <c r="F223" s="38">
        <f t="shared" si="37"/>
        <v>1.580256096339298</v>
      </c>
      <c r="G223" s="39">
        <f t="shared" si="38"/>
        <v>-3052.4012892249461</v>
      </c>
      <c r="H223" s="39">
        <f t="shared" si="39"/>
        <v>0</v>
      </c>
      <c r="I223" s="37">
        <f t="shared" si="40"/>
        <v>-3052.4012892249461</v>
      </c>
      <c r="J223" s="40">
        <f t="shared" si="41"/>
        <v>-103.97855997769496</v>
      </c>
      <c r="K223" s="37">
        <f t="shared" si="42"/>
        <v>-3156.3798492026413</v>
      </c>
      <c r="L223" s="37">
        <f t="shared" si="43"/>
        <v>-15738181.047243822</v>
      </c>
      <c r="M223" s="37">
        <f t="shared" si="44"/>
        <v>-16274294.502488818</v>
      </c>
      <c r="N223" s="41">
        <f>'jan-mar'!M223</f>
        <v>-16468795.552536953</v>
      </c>
      <c r="O223" s="41">
        <f t="shared" si="45"/>
        <v>194501.05004813522</v>
      </c>
      <c r="Q223" s="4"/>
      <c r="R223" s="4"/>
      <c r="S223" s="4"/>
      <c r="T223" s="4"/>
      <c r="U223" s="4"/>
    </row>
    <row r="224" spans="1:21" s="34" customFormat="1" x14ac:dyDescent="0.2">
      <c r="A224" s="33">
        <v>1245</v>
      </c>
      <c r="B224" s="34" t="s">
        <v>277</v>
      </c>
      <c r="C224" s="36">
        <v>52152</v>
      </c>
      <c r="D224" s="36">
        <v>7058</v>
      </c>
      <c r="E224" s="37">
        <f t="shared" si="36"/>
        <v>7389.0620572400112</v>
      </c>
      <c r="F224" s="38">
        <f t="shared" si="37"/>
        <v>0.84278859141058504</v>
      </c>
      <c r="G224" s="39">
        <f t="shared" si="38"/>
        <v>827.00088682670241</v>
      </c>
      <c r="H224" s="39">
        <f t="shared" si="39"/>
        <v>175.5582935806186</v>
      </c>
      <c r="I224" s="37">
        <f t="shared" si="40"/>
        <v>1002.559180407321</v>
      </c>
      <c r="J224" s="40">
        <f t="shared" si="41"/>
        <v>-103.97855997769496</v>
      </c>
      <c r="K224" s="37">
        <f t="shared" si="42"/>
        <v>898.58062042962604</v>
      </c>
      <c r="L224" s="37">
        <f t="shared" si="43"/>
        <v>7076062.6953148721</v>
      </c>
      <c r="M224" s="37">
        <f t="shared" si="44"/>
        <v>6342182.0189923001</v>
      </c>
      <c r="N224" s="41">
        <f>'jan-mar'!M224</f>
        <v>5439460.3402510947</v>
      </c>
      <c r="O224" s="41">
        <f t="shared" si="45"/>
        <v>902721.67874120548</v>
      </c>
      <c r="Q224" s="4"/>
      <c r="R224" s="4"/>
      <c r="S224" s="4"/>
      <c r="T224" s="4"/>
      <c r="U224" s="4"/>
    </row>
    <row r="225" spans="1:21" s="34" customFormat="1" x14ac:dyDescent="0.2">
      <c r="A225" s="33">
        <v>1246</v>
      </c>
      <c r="B225" s="34" t="s">
        <v>278</v>
      </c>
      <c r="C225" s="36">
        <v>206010</v>
      </c>
      <c r="D225" s="36">
        <v>25204</v>
      </c>
      <c r="E225" s="37">
        <f t="shared" si="36"/>
        <v>8173.7025868909695</v>
      </c>
      <c r="F225" s="38">
        <f t="shared" si="37"/>
        <v>0.93228385909482925</v>
      </c>
      <c r="G225" s="39">
        <f t="shared" si="38"/>
        <v>356.21656903612745</v>
      </c>
      <c r="H225" s="39">
        <f t="shared" si="39"/>
        <v>0</v>
      </c>
      <c r="I225" s="37">
        <f t="shared" si="40"/>
        <v>356.21656903612745</v>
      </c>
      <c r="J225" s="40">
        <f t="shared" si="41"/>
        <v>-103.97855997769496</v>
      </c>
      <c r="K225" s="37">
        <f t="shared" si="42"/>
        <v>252.23800905843251</v>
      </c>
      <c r="L225" s="37">
        <f t="shared" si="43"/>
        <v>8978082.4059865568</v>
      </c>
      <c r="M225" s="37">
        <f t="shared" si="44"/>
        <v>6357406.7803087328</v>
      </c>
      <c r="N225" s="41">
        <f>'jan-mar'!M225</f>
        <v>4125048.738141722</v>
      </c>
      <c r="O225" s="41">
        <f t="shared" si="45"/>
        <v>2232358.0421670107</v>
      </c>
      <c r="Q225" s="4"/>
      <c r="R225" s="4"/>
      <c r="S225" s="4"/>
      <c r="T225" s="4"/>
      <c r="U225" s="4"/>
    </row>
    <row r="226" spans="1:21" s="34" customFormat="1" x14ac:dyDescent="0.2">
      <c r="A226" s="33">
        <v>1247</v>
      </c>
      <c r="B226" s="34" t="s">
        <v>279</v>
      </c>
      <c r="C226" s="36">
        <v>212791</v>
      </c>
      <c r="D226" s="36">
        <v>28821</v>
      </c>
      <c r="E226" s="37">
        <f t="shared" si="36"/>
        <v>7383.1928107976819</v>
      </c>
      <c r="F226" s="38">
        <f t="shared" si="37"/>
        <v>0.8421191513783518</v>
      </c>
      <c r="G226" s="39">
        <f t="shared" si="38"/>
        <v>830.52243469210009</v>
      </c>
      <c r="H226" s="39">
        <f t="shared" si="39"/>
        <v>177.61252983543386</v>
      </c>
      <c r="I226" s="37">
        <f t="shared" si="40"/>
        <v>1008.134964527534</v>
      </c>
      <c r="J226" s="40">
        <f t="shared" si="41"/>
        <v>-103.97855997769496</v>
      </c>
      <c r="K226" s="37">
        <f t="shared" si="42"/>
        <v>904.15640454983895</v>
      </c>
      <c r="L226" s="37">
        <f t="shared" si="43"/>
        <v>29055457.812648054</v>
      </c>
      <c r="M226" s="37">
        <f t="shared" si="44"/>
        <v>26058691.735530909</v>
      </c>
      <c r="N226" s="41">
        <f>'jan-mar'!M226</f>
        <v>21927966.926378153</v>
      </c>
      <c r="O226" s="41">
        <f t="shared" si="45"/>
        <v>4130724.8091527559</v>
      </c>
      <c r="Q226" s="4"/>
      <c r="R226" s="4"/>
      <c r="S226" s="4"/>
      <c r="T226" s="4"/>
      <c r="U226" s="4"/>
    </row>
    <row r="227" spans="1:21" s="34" customFormat="1" x14ac:dyDescent="0.2">
      <c r="A227" s="33">
        <v>1251</v>
      </c>
      <c r="B227" s="34" t="s">
        <v>280</v>
      </c>
      <c r="C227" s="36">
        <v>41354</v>
      </c>
      <c r="D227" s="36">
        <v>4123</v>
      </c>
      <c r="E227" s="37">
        <f t="shared" si="36"/>
        <v>10030.075187969926</v>
      </c>
      <c r="F227" s="38">
        <f t="shared" si="37"/>
        <v>1.1440197516176924</v>
      </c>
      <c r="G227" s="39">
        <f t="shared" si="38"/>
        <v>-757.60699161124614</v>
      </c>
      <c r="H227" s="39">
        <f t="shared" si="39"/>
        <v>0</v>
      </c>
      <c r="I227" s="37">
        <f t="shared" si="40"/>
        <v>-757.60699161124614</v>
      </c>
      <c r="J227" s="40">
        <f t="shared" si="41"/>
        <v>-103.97855997769496</v>
      </c>
      <c r="K227" s="37">
        <f t="shared" si="42"/>
        <v>-861.58555158894114</v>
      </c>
      <c r="L227" s="37">
        <f t="shared" si="43"/>
        <v>-3123613.6264131679</v>
      </c>
      <c r="M227" s="37">
        <f t="shared" si="44"/>
        <v>-3552317.2292012041</v>
      </c>
      <c r="N227" s="41">
        <f>'jan-mar'!M227</f>
        <v>238874.89078552386</v>
      </c>
      <c r="O227" s="41">
        <f t="shared" si="45"/>
        <v>-3791192.1199867278</v>
      </c>
      <c r="Q227" s="4"/>
      <c r="R227" s="4"/>
      <c r="S227" s="4"/>
      <c r="T227" s="4"/>
      <c r="U227" s="4"/>
    </row>
    <row r="228" spans="1:21" s="34" customFormat="1" x14ac:dyDescent="0.2">
      <c r="A228" s="33">
        <v>1252</v>
      </c>
      <c r="B228" s="34" t="s">
        <v>281</v>
      </c>
      <c r="C228" s="36">
        <v>18323</v>
      </c>
      <c r="D228" s="36">
        <v>383</v>
      </c>
      <c r="E228" s="37">
        <f t="shared" si="36"/>
        <v>47840.731070496084</v>
      </c>
      <c r="F228" s="38">
        <f t="shared" si="37"/>
        <v>5.4566631107732686</v>
      </c>
      <c r="G228" s="39">
        <f t="shared" si="38"/>
        <v>-23444.000521126942</v>
      </c>
      <c r="H228" s="39">
        <f t="shared" si="39"/>
        <v>0</v>
      </c>
      <c r="I228" s="37">
        <f t="shared" si="40"/>
        <v>-23444.000521126942</v>
      </c>
      <c r="J228" s="40">
        <f t="shared" si="41"/>
        <v>-103.97855997769496</v>
      </c>
      <c r="K228" s="37">
        <f t="shared" si="42"/>
        <v>-23547.979081104637</v>
      </c>
      <c r="L228" s="37">
        <f t="shared" si="43"/>
        <v>-8979052.199591618</v>
      </c>
      <c r="M228" s="37">
        <f t="shared" si="44"/>
        <v>-9018875.9880630765</v>
      </c>
      <c r="N228" s="41">
        <f>'jan-mar'!M228</f>
        <v>-4538444.7045426015</v>
      </c>
      <c r="O228" s="41">
        <f t="shared" si="45"/>
        <v>-4480431.283520475</v>
      </c>
      <c r="Q228" s="4"/>
      <c r="R228" s="4"/>
      <c r="S228" s="4"/>
      <c r="T228" s="4"/>
      <c r="U228" s="4"/>
    </row>
    <row r="229" spans="1:21" s="34" customFormat="1" x14ac:dyDescent="0.2">
      <c r="A229" s="33">
        <v>1253</v>
      </c>
      <c r="B229" s="34" t="s">
        <v>282</v>
      </c>
      <c r="C229" s="36">
        <v>56333</v>
      </c>
      <c r="D229" s="36">
        <v>8026</v>
      </c>
      <c r="E229" s="37">
        <f t="shared" si="36"/>
        <v>7018.8138549713431</v>
      </c>
      <c r="F229" s="38">
        <f t="shared" si="37"/>
        <v>0.80055847364393762</v>
      </c>
      <c r="G229" s="39">
        <f t="shared" si="38"/>
        <v>1049.1498081879033</v>
      </c>
      <c r="H229" s="39">
        <f t="shared" si="39"/>
        <v>305.14516437465244</v>
      </c>
      <c r="I229" s="37">
        <f t="shared" si="40"/>
        <v>1354.2949725625558</v>
      </c>
      <c r="J229" s="40">
        <f t="shared" si="41"/>
        <v>-103.97855997769496</v>
      </c>
      <c r="K229" s="37">
        <f t="shared" si="42"/>
        <v>1250.3164125848609</v>
      </c>
      <c r="L229" s="37">
        <f t="shared" si="43"/>
        <v>10869571.449787073</v>
      </c>
      <c r="M229" s="37">
        <f t="shared" si="44"/>
        <v>10035039.527406095</v>
      </c>
      <c r="N229" s="41">
        <f>'jan-mar'!M229</f>
        <v>9496736.1420877445</v>
      </c>
      <c r="O229" s="41">
        <f t="shared" si="45"/>
        <v>538303.38531835005</v>
      </c>
      <c r="Q229" s="4"/>
      <c r="R229" s="4"/>
      <c r="S229" s="4"/>
      <c r="T229" s="4"/>
      <c r="U229" s="4"/>
    </row>
    <row r="230" spans="1:21" s="34" customFormat="1" x14ac:dyDescent="0.2">
      <c r="A230" s="33">
        <v>1256</v>
      </c>
      <c r="B230" s="34" t="s">
        <v>283</v>
      </c>
      <c r="C230" s="36">
        <v>57049</v>
      </c>
      <c r="D230" s="36">
        <v>8021</v>
      </c>
      <c r="E230" s="37">
        <f t="shared" si="36"/>
        <v>7112.4548061338983</v>
      </c>
      <c r="F230" s="38">
        <f t="shared" si="37"/>
        <v>0.81123906134468771</v>
      </c>
      <c r="G230" s="39">
        <f t="shared" si="38"/>
        <v>992.96523749037021</v>
      </c>
      <c r="H230" s="39">
        <f t="shared" si="39"/>
        <v>272.37083146775808</v>
      </c>
      <c r="I230" s="37">
        <f t="shared" si="40"/>
        <v>1265.3360689581282</v>
      </c>
      <c r="J230" s="40">
        <f t="shared" si="41"/>
        <v>-103.97855997769496</v>
      </c>
      <c r="K230" s="37">
        <f t="shared" si="42"/>
        <v>1161.3575089804333</v>
      </c>
      <c r="L230" s="37">
        <f t="shared" si="43"/>
        <v>10149260.609113146</v>
      </c>
      <c r="M230" s="37">
        <f t="shared" si="44"/>
        <v>9315248.5795320552</v>
      </c>
      <c r="N230" s="41">
        <f>'jan-mar'!M230</f>
        <v>8166162.9199708244</v>
      </c>
      <c r="O230" s="41">
        <f t="shared" si="45"/>
        <v>1149085.6595612308</v>
      </c>
      <c r="Q230" s="4"/>
      <c r="R230" s="4"/>
      <c r="S230" s="4"/>
      <c r="T230" s="4"/>
      <c r="U230" s="4"/>
    </row>
    <row r="231" spans="1:21" s="34" customFormat="1" x14ac:dyDescent="0.2">
      <c r="A231" s="33">
        <v>1259</v>
      </c>
      <c r="B231" s="34" t="s">
        <v>284</v>
      </c>
      <c r="C231" s="36">
        <v>35437</v>
      </c>
      <c r="D231" s="36">
        <v>4913</v>
      </c>
      <c r="E231" s="37">
        <f t="shared" si="36"/>
        <v>7212.9045389782214</v>
      </c>
      <c r="F231" s="38">
        <f t="shared" si="37"/>
        <v>0.82269625147188208</v>
      </c>
      <c r="G231" s="39">
        <f t="shared" si="38"/>
        <v>932.69539778377634</v>
      </c>
      <c r="H231" s="39">
        <f t="shared" si="39"/>
        <v>237.21342497224504</v>
      </c>
      <c r="I231" s="37">
        <f t="shared" si="40"/>
        <v>1169.9088227560214</v>
      </c>
      <c r="J231" s="40">
        <f t="shared" si="41"/>
        <v>-103.97855997769496</v>
      </c>
      <c r="K231" s="37">
        <f t="shared" si="42"/>
        <v>1065.9302627783266</v>
      </c>
      <c r="L231" s="37">
        <f t="shared" si="43"/>
        <v>5747762.0462003332</v>
      </c>
      <c r="M231" s="37">
        <f t="shared" si="44"/>
        <v>5236915.3810299188</v>
      </c>
      <c r="N231" s="41">
        <f>'jan-mar'!M231</f>
        <v>4716648.052090345</v>
      </c>
      <c r="O231" s="41">
        <f t="shared" si="45"/>
        <v>520267.32893957384</v>
      </c>
      <c r="Q231" s="4"/>
      <c r="R231" s="4"/>
      <c r="S231" s="4"/>
      <c r="T231" s="4"/>
      <c r="U231" s="4"/>
    </row>
    <row r="232" spans="1:21" s="34" customFormat="1" x14ac:dyDescent="0.2">
      <c r="A232" s="33">
        <v>1260</v>
      </c>
      <c r="B232" s="34" t="s">
        <v>285</v>
      </c>
      <c r="C232" s="36">
        <v>36104</v>
      </c>
      <c r="D232" s="36">
        <v>5128</v>
      </c>
      <c r="E232" s="37">
        <f t="shared" si="36"/>
        <v>7040.5616224648984</v>
      </c>
      <c r="F232" s="38">
        <f t="shared" si="37"/>
        <v>0.80303900096800562</v>
      </c>
      <c r="G232" s="39">
        <f t="shared" si="38"/>
        <v>1036.1011476917702</v>
      </c>
      <c r="H232" s="39">
        <f t="shared" si="39"/>
        <v>297.53344575190806</v>
      </c>
      <c r="I232" s="37">
        <f t="shared" si="40"/>
        <v>1333.6345934436781</v>
      </c>
      <c r="J232" s="40">
        <f t="shared" si="41"/>
        <v>-103.97855997769496</v>
      </c>
      <c r="K232" s="37">
        <f t="shared" si="42"/>
        <v>1229.6560334659832</v>
      </c>
      <c r="L232" s="37">
        <f t="shared" si="43"/>
        <v>6838878.1951791812</v>
      </c>
      <c r="M232" s="37">
        <f t="shared" si="44"/>
        <v>6305676.1396135623</v>
      </c>
      <c r="N232" s="41">
        <f>'jan-mar'!M232</f>
        <v>5610546.6031181095</v>
      </c>
      <c r="O232" s="41">
        <f t="shared" si="45"/>
        <v>695129.53649545275</v>
      </c>
      <c r="Q232" s="4"/>
      <c r="R232" s="4"/>
      <c r="S232" s="4"/>
      <c r="T232" s="4"/>
      <c r="U232" s="4"/>
    </row>
    <row r="233" spans="1:21" s="34" customFormat="1" x14ac:dyDescent="0.2">
      <c r="A233" s="33">
        <v>1263</v>
      </c>
      <c r="B233" s="34" t="s">
        <v>286</v>
      </c>
      <c r="C233" s="36">
        <v>122948</v>
      </c>
      <c r="D233" s="36">
        <v>15731</v>
      </c>
      <c r="E233" s="37">
        <f t="shared" si="36"/>
        <v>7815.6506261521836</v>
      </c>
      <c r="F233" s="38">
        <f t="shared" si="37"/>
        <v>0.89144483171825384</v>
      </c>
      <c r="G233" s="39">
        <f t="shared" si="38"/>
        <v>571.04774547939905</v>
      </c>
      <c r="H233" s="39">
        <f t="shared" si="39"/>
        <v>26.252294461358268</v>
      </c>
      <c r="I233" s="37">
        <f t="shared" si="40"/>
        <v>597.3000399407573</v>
      </c>
      <c r="J233" s="40">
        <f t="shared" si="41"/>
        <v>-103.97855997769496</v>
      </c>
      <c r="K233" s="37">
        <f t="shared" si="42"/>
        <v>493.32147996306236</v>
      </c>
      <c r="L233" s="37">
        <f t="shared" si="43"/>
        <v>9396126.9283080529</v>
      </c>
      <c r="M233" s="37">
        <f t="shared" si="44"/>
        <v>7760440.2012989344</v>
      </c>
      <c r="N233" s="41">
        <f>'jan-mar'!M233</f>
        <v>6053124.1588520622</v>
      </c>
      <c r="O233" s="41">
        <f t="shared" si="45"/>
        <v>1707316.0424468722</v>
      </c>
      <c r="Q233" s="4"/>
      <c r="R233" s="4"/>
      <c r="S233" s="4"/>
      <c r="T233" s="4"/>
      <c r="U233" s="4"/>
    </row>
    <row r="234" spans="1:21" s="34" customFormat="1" x14ac:dyDescent="0.2">
      <c r="A234" s="33">
        <v>1264</v>
      </c>
      <c r="B234" s="34" t="s">
        <v>287</v>
      </c>
      <c r="C234" s="36">
        <v>26266</v>
      </c>
      <c r="D234" s="36">
        <v>2884</v>
      </c>
      <c r="E234" s="37">
        <f t="shared" si="36"/>
        <v>9107.4895977808592</v>
      </c>
      <c r="F234" s="38">
        <f t="shared" si="37"/>
        <v>1.0387906164462959</v>
      </c>
      <c r="G234" s="39">
        <f t="shared" si="38"/>
        <v>-204.05563749780632</v>
      </c>
      <c r="H234" s="39">
        <f t="shared" si="39"/>
        <v>0</v>
      </c>
      <c r="I234" s="37">
        <f t="shared" si="40"/>
        <v>-204.05563749780632</v>
      </c>
      <c r="J234" s="40">
        <f t="shared" si="41"/>
        <v>-103.97855997769496</v>
      </c>
      <c r="K234" s="37">
        <f t="shared" si="42"/>
        <v>-308.03419747550129</v>
      </c>
      <c r="L234" s="37">
        <f t="shared" si="43"/>
        <v>-588496.45854367339</v>
      </c>
      <c r="M234" s="37">
        <f t="shared" si="44"/>
        <v>-888370.62551934575</v>
      </c>
      <c r="N234" s="41">
        <f>'jan-mar'!M234</f>
        <v>-1174624.3548325386</v>
      </c>
      <c r="O234" s="41">
        <f t="shared" si="45"/>
        <v>286253.72931319289</v>
      </c>
      <c r="Q234" s="4"/>
      <c r="R234" s="4"/>
      <c r="S234" s="4"/>
      <c r="T234" s="4"/>
      <c r="U234" s="4"/>
    </row>
    <row r="235" spans="1:21" s="34" customFormat="1" x14ac:dyDescent="0.2">
      <c r="A235" s="33">
        <v>1265</v>
      </c>
      <c r="B235" s="34" t="s">
        <v>288</v>
      </c>
      <c r="C235" s="36">
        <v>3983</v>
      </c>
      <c r="D235" s="36">
        <v>587</v>
      </c>
      <c r="E235" s="37">
        <f t="shared" si="36"/>
        <v>6785.3492333901195</v>
      </c>
      <c r="F235" s="38">
        <f t="shared" si="37"/>
        <v>0.77392974620296928</v>
      </c>
      <c r="G235" s="39">
        <f t="shared" si="38"/>
        <v>1189.2285811366376</v>
      </c>
      <c r="H235" s="39">
        <f t="shared" si="39"/>
        <v>386.85778192808067</v>
      </c>
      <c r="I235" s="37">
        <f t="shared" si="40"/>
        <v>1576.0863630647182</v>
      </c>
      <c r="J235" s="40">
        <f t="shared" si="41"/>
        <v>-103.97855997769496</v>
      </c>
      <c r="K235" s="37">
        <f t="shared" si="42"/>
        <v>1472.1078030870233</v>
      </c>
      <c r="L235" s="37">
        <f t="shared" si="43"/>
        <v>925162.69511898956</v>
      </c>
      <c r="M235" s="37">
        <f t="shared" si="44"/>
        <v>864127.28041208268</v>
      </c>
      <c r="N235" s="41">
        <f>'jan-mar'!M235</f>
        <v>737996.27652697556</v>
      </c>
      <c r="O235" s="41">
        <f t="shared" si="45"/>
        <v>126131.00388510711</v>
      </c>
      <c r="Q235" s="4"/>
      <c r="R235" s="4"/>
      <c r="S235" s="4"/>
      <c r="T235" s="4"/>
      <c r="U235" s="4"/>
    </row>
    <row r="236" spans="1:21" s="34" customFormat="1" x14ac:dyDescent="0.2">
      <c r="A236" s="33">
        <v>1266</v>
      </c>
      <c r="B236" s="34" t="s">
        <v>289</v>
      </c>
      <c r="C236" s="36">
        <v>23546</v>
      </c>
      <c r="D236" s="36">
        <v>1710</v>
      </c>
      <c r="E236" s="37">
        <f t="shared" si="36"/>
        <v>13769.590643274854</v>
      </c>
      <c r="F236" s="38">
        <f t="shared" si="37"/>
        <v>1.5705449233810702</v>
      </c>
      <c r="G236" s="39">
        <f t="shared" si="38"/>
        <v>-3001.3162647942031</v>
      </c>
      <c r="H236" s="39">
        <f t="shared" si="39"/>
        <v>0</v>
      </c>
      <c r="I236" s="37">
        <f t="shared" si="40"/>
        <v>-3001.3162647942031</v>
      </c>
      <c r="J236" s="40">
        <f t="shared" si="41"/>
        <v>-103.97855997769496</v>
      </c>
      <c r="K236" s="37">
        <f t="shared" si="42"/>
        <v>-3105.2948247718982</v>
      </c>
      <c r="L236" s="37">
        <f t="shared" si="43"/>
        <v>-5132250.8127980875</v>
      </c>
      <c r="M236" s="37">
        <f t="shared" si="44"/>
        <v>-5310054.1503599463</v>
      </c>
      <c r="N236" s="41">
        <f>'jan-mar'!M236</f>
        <v>-2243366.1743285847</v>
      </c>
      <c r="O236" s="41">
        <f t="shared" si="45"/>
        <v>-3066687.9760313616</v>
      </c>
      <c r="Q236" s="4"/>
      <c r="R236" s="4"/>
      <c r="S236" s="4"/>
      <c r="T236" s="4"/>
      <c r="U236" s="4"/>
    </row>
    <row r="237" spans="1:21" s="34" customFormat="1" x14ac:dyDescent="0.2">
      <c r="A237" s="33">
        <v>1401</v>
      </c>
      <c r="B237" s="34" t="s">
        <v>290</v>
      </c>
      <c r="C237" s="36">
        <v>100912</v>
      </c>
      <c r="D237" s="36">
        <v>11999</v>
      </c>
      <c r="E237" s="37">
        <f t="shared" si="36"/>
        <v>8410.0341695141269</v>
      </c>
      <c r="F237" s="38">
        <f t="shared" si="37"/>
        <v>0.95923958907542206</v>
      </c>
      <c r="G237" s="39">
        <f t="shared" si="38"/>
        <v>214.41761946223303</v>
      </c>
      <c r="H237" s="39">
        <f t="shared" si="39"/>
        <v>0</v>
      </c>
      <c r="I237" s="37">
        <f t="shared" si="40"/>
        <v>214.41761946223303</v>
      </c>
      <c r="J237" s="40">
        <f t="shared" si="41"/>
        <v>-103.97855997769496</v>
      </c>
      <c r="K237" s="37">
        <f t="shared" si="42"/>
        <v>110.43905948453808</v>
      </c>
      <c r="L237" s="37">
        <f t="shared" si="43"/>
        <v>2572797.0159273343</v>
      </c>
      <c r="M237" s="37">
        <f t="shared" si="44"/>
        <v>1325158.2747549724</v>
      </c>
      <c r="N237" s="41">
        <f>'jan-mar'!M237</f>
        <v>344620.86212357302</v>
      </c>
      <c r="O237" s="41">
        <f t="shared" si="45"/>
        <v>980537.41263139946</v>
      </c>
      <c r="Q237" s="4"/>
      <c r="R237" s="4"/>
      <c r="S237" s="4"/>
      <c r="T237" s="4"/>
      <c r="U237" s="4"/>
    </row>
    <row r="238" spans="1:21" s="34" customFormat="1" x14ac:dyDescent="0.2">
      <c r="A238" s="33">
        <v>1411</v>
      </c>
      <c r="B238" s="34" t="s">
        <v>291</v>
      </c>
      <c r="C238" s="36">
        <v>21016</v>
      </c>
      <c r="D238" s="36">
        <v>2371</v>
      </c>
      <c r="E238" s="37">
        <f t="shared" si="36"/>
        <v>8863.7705609447494</v>
      </c>
      <c r="F238" s="38">
        <f t="shared" si="37"/>
        <v>1.0109922812633088</v>
      </c>
      <c r="G238" s="39">
        <f t="shared" si="38"/>
        <v>-57.824215396140424</v>
      </c>
      <c r="H238" s="39">
        <f t="shared" si="39"/>
        <v>0</v>
      </c>
      <c r="I238" s="37">
        <f t="shared" si="40"/>
        <v>-57.824215396140424</v>
      </c>
      <c r="J238" s="40">
        <f t="shared" si="41"/>
        <v>-103.97855997769496</v>
      </c>
      <c r="K238" s="37">
        <f t="shared" si="42"/>
        <v>-161.80277537383537</v>
      </c>
      <c r="L238" s="37">
        <f t="shared" si="43"/>
        <v>-137101.21470424894</v>
      </c>
      <c r="M238" s="37">
        <f t="shared" si="44"/>
        <v>-383634.38041136367</v>
      </c>
      <c r="N238" s="41">
        <f>'jan-mar'!M238</f>
        <v>-499094.5025339626</v>
      </c>
      <c r="O238" s="41">
        <f t="shared" si="45"/>
        <v>115460.12212259893</v>
      </c>
      <c r="Q238" s="4"/>
      <c r="R238" s="4"/>
      <c r="S238" s="4"/>
      <c r="T238" s="4"/>
      <c r="U238" s="4"/>
    </row>
    <row r="239" spans="1:21" s="34" customFormat="1" x14ac:dyDescent="0.2">
      <c r="A239" s="33">
        <v>1412</v>
      </c>
      <c r="B239" s="34" t="s">
        <v>292</v>
      </c>
      <c r="C239" s="36">
        <v>6665</v>
      </c>
      <c r="D239" s="36">
        <v>794</v>
      </c>
      <c r="E239" s="37">
        <f t="shared" si="36"/>
        <v>8394.2065491183876</v>
      </c>
      <c r="F239" s="38">
        <f t="shared" si="37"/>
        <v>0.95743430745843572</v>
      </c>
      <c r="G239" s="39">
        <f t="shared" si="38"/>
        <v>223.91419169967665</v>
      </c>
      <c r="H239" s="39">
        <f t="shared" si="39"/>
        <v>0</v>
      </c>
      <c r="I239" s="37">
        <f t="shared" si="40"/>
        <v>223.91419169967665</v>
      </c>
      <c r="J239" s="40">
        <f t="shared" si="41"/>
        <v>-103.97855997769496</v>
      </c>
      <c r="K239" s="37">
        <f t="shared" si="42"/>
        <v>119.93563172198169</v>
      </c>
      <c r="L239" s="37">
        <f t="shared" si="43"/>
        <v>177787.86820954326</v>
      </c>
      <c r="M239" s="37">
        <f t="shared" si="44"/>
        <v>95228.891587253471</v>
      </c>
      <c r="N239" s="41">
        <f>'jan-mar'!M239</f>
        <v>14067.63601351089</v>
      </c>
      <c r="O239" s="41">
        <f t="shared" si="45"/>
        <v>81161.255573742586</v>
      </c>
      <c r="Q239" s="4"/>
      <c r="R239" s="4"/>
      <c r="S239" s="4"/>
      <c r="T239" s="4"/>
      <c r="U239" s="4"/>
    </row>
    <row r="240" spans="1:21" s="34" customFormat="1" x14ac:dyDescent="0.2">
      <c r="A240" s="33">
        <v>1413</v>
      </c>
      <c r="B240" s="34" t="s">
        <v>293</v>
      </c>
      <c r="C240" s="36">
        <v>12115</v>
      </c>
      <c r="D240" s="36">
        <v>1438</v>
      </c>
      <c r="E240" s="37">
        <f t="shared" si="36"/>
        <v>8424.8956884561885</v>
      </c>
      <c r="F240" s="38">
        <f t="shared" si="37"/>
        <v>0.96093467818394152</v>
      </c>
      <c r="G240" s="39">
        <f t="shared" si="38"/>
        <v>205.50070809699608</v>
      </c>
      <c r="H240" s="39">
        <f t="shared" si="39"/>
        <v>0</v>
      </c>
      <c r="I240" s="37">
        <f t="shared" si="40"/>
        <v>205.50070809699608</v>
      </c>
      <c r="J240" s="40">
        <f t="shared" si="41"/>
        <v>-103.97855997769496</v>
      </c>
      <c r="K240" s="37">
        <f t="shared" si="42"/>
        <v>101.52214811930112</v>
      </c>
      <c r="L240" s="37">
        <f t="shared" si="43"/>
        <v>295510.01824348036</v>
      </c>
      <c r="M240" s="37">
        <f t="shared" si="44"/>
        <v>145988.84899555502</v>
      </c>
      <c r="N240" s="41">
        <f>'jan-mar'!M240</f>
        <v>186079.67328391457</v>
      </c>
      <c r="O240" s="41">
        <f t="shared" si="45"/>
        <v>-40090.824288359552</v>
      </c>
      <c r="Q240" s="4"/>
      <c r="R240" s="4"/>
      <c r="S240" s="4"/>
      <c r="T240" s="4"/>
      <c r="U240" s="4"/>
    </row>
    <row r="241" spans="1:21" s="34" customFormat="1" x14ac:dyDescent="0.2">
      <c r="A241" s="33">
        <v>1416</v>
      </c>
      <c r="B241" s="34" t="s">
        <v>294</v>
      </c>
      <c r="C241" s="36">
        <v>43388</v>
      </c>
      <c r="D241" s="36">
        <v>4190</v>
      </c>
      <c r="E241" s="37">
        <f t="shared" si="36"/>
        <v>10355.131264916468</v>
      </c>
      <c r="F241" s="38">
        <f t="shared" si="37"/>
        <v>1.1810953034396994</v>
      </c>
      <c r="G241" s="39">
        <f t="shared" si="38"/>
        <v>-952.64063777917181</v>
      </c>
      <c r="H241" s="39">
        <f t="shared" si="39"/>
        <v>0</v>
      </c>
      <c r="I241" s="37">
        <f t="shared" si="40"/>
        <v>-952.64063777917181</v>
      </c>
      <c r="J241" s="40">
        <f t="shared" si="41"/>
        <v>-103.97855997769496</v>
      </c>
      <c r="K241" s="37">
        <f t="shared" si="42"/>
        <v>-1056.6191977568667</v>
      </c>
      <c r="L241" s="37">
        <f t="shared" si="43"/>
        <v>-3991564.2722947299</v>
      </c>
      <c r="M241" s="37">
        <f t="shared" si="44"/>
        <v>-4427234.4386012712</v>
      </c>
      <c r="N241" s="41">
        <f>'jan-mar'!M241</f>
        <v>-714313.60844255751</v>
      </c>
      <c r="O241" s="41">
        <f t="shared" si="45"/>
        <v>-3712920.8301587137</v>
      </c>
      <c r="Q241" s="4"/>
      <c r="R241" s="4"/>
      <c r="S241" s="4"/>
      <c r="T241" s="4"/>
      <c r="U241" s="4"/>
    </row>
    <row r="242" spans="1:21" s="34" customFormat="1" x14ac:dyDescent="0.2">
      <c r="A242" s="33">
        <v>1417</v>
      </c>
      <c r="B242" s="34" t="s">
        <v>295</v>
      </c>
      <c r="C242" s="36">
        <v>29359</v>
      </c>
      <c r="D242" s="36">
        <v>2722</v>
      </c>
      <c r="E242" s="37">
        <f t="shared" si="36"/>
        <v>10785.819250551065</v>
      </c>
      <c r="F242" s="38">
        <f t="shared" si="37"/>
        <v>1.2302191188764351</v>
      </c>
      <c r="G242" s="39">
        <f t="shared" si="38"/>
        <v>-1211.0534291599299</v>
      </c>
      <c r="H242" s="39">
        <f t="shared" si="39"/>
        <v>0</v>
      </c>
      <c r="I242" s="37">
        <f t="shared" si="40"/>
        <v>-1211.0534291599299</v>
      </c>
      <c r="J242" s="40">
        <f t="shared" si="41"/>
        <v>-103.97855997769496</v>
      </c>
      <c r="K242" s="37">
        <f t="shared" si="42"/>
        <v>-1315.0319891376248</v>
      </c>
      <c r="L242" s="37">
        <f t="shared" si="43"/>
        <v>-3296487.4341733293</v>
      </c>
      <c r="M242" s="37">
        <f t="shared" si="44"/>
        <v>-3579517.0744326147</v>
      </c>
      <c r="N242" s="41">
        <f>'jan-mar'!M242</f>
        <v>-978604.40147509321</v>
      </c>
      <c r="O242" s="41">
        <f t="shared" si="45"/>
        <v>-2600912.6729575214</v>
      </c>
      <c r="Q242" s="4"/>
      <c r="R242" s="4"/>
      <c r="S242" s="4"/>
      <c r="T242" s="4"/>
      <c r="U242" s="4"/>
    </row>
    <row r="243" spans="1:21" s="34" customFormat="1" x14ac:dyDescent="0.2">
      <c r="A243" s="33">
        <v>1418</v>
      </c>
      <c r="B243" s="34" t="s">
        <v>296</v>
      </c>
      <c r="C243" s="36">
        <v>11319</v>
      </c>
      <c r="D243" s="36">
        <v>1288</v>
      </c>
      <c r="E243" s="37">
        <f t="shared" si="36"/>
        <v>8788.04347826087</v>
      </c>
      <c r="F243" s="38">
        <f t="shared" si="37"/>
        <v>1.0023549304260337</v>
      </c>
      <c r="G243" s="39">
        <f t="shared" si="38"/>
        <v>-12.387965785812776</v>
      </c>
      <c r="H243" s="39">
        <f t="shared" si="39"/>
        <v>0</v>
      </c>
      <c r="I243" s="37">
        <f t="shared" si="40"/>
        <v>-12.387965785812776</v>
      </c>
      <c r="J243" s="40">
        <f t="shared" si="41"/>
        <v>-103.97855997769496</v>
      </c>
      <c r="K243" s="37">
        <f t="shared" si="42"/>
        <v>-116.36652576350774</v>
      </c>
      <c r="L243" s="37">
        <f t="shared" si="43"/>
        <v>-15955.699932126856</v>
      </c>
      <c r="M243" s="37">
        <f t="shared" si="44"/>
        <v>-149880.08518339795</v>
      </c>
      <c r="N243" s="41">
        <f>'jan-mar'!M243</f>
        <v>534824.0745408081</v>
      </c>
      <c r="O243" s="41">
        <f t="shared" si="45"/>
        <v>-684704.15972420608</v>
      </c>
      <c r="Q243" s="4"/>
      <c r="R243" s="4"/>
      <c r="S243" s="4"/>
      <c r="T243" s="4"/>
      <c r="U243" s="4"/>
    </row>
    <row r="244" spans="1:21" s="34" customFormat="1" x14ac:dyDescent="0.2">
      <c r="A244" s="33">
        <v>1419</v>
      </c>
      <c r="B244" s="34" t="s">
        <v>297</v>
      </c>
      <c r="C244" s="36">
        <v>19037</v>
      </c>
      <c r="D244" s="36">
        <v>2332</v>
      </c>
      <c r="E244" s="37">
        <f t="shared" si="36"/>
        <v>8163.3790737564323</v>
      </c>
      <c r="F244" s="38">
        <f t="shared" si="37"/>
        <v>0.93110637012184916</v>
      </c>
      <c r="G244" s="39">
        <f t="shared" si="38"/>
        <v>362.41067691684981</v>
      </c>
      <c r="H244" s="39">
        <f t="shared" si="39"/>
        <v>0</v>
      </c>
      <c r="I244" s="37">
        <f t="shared" si="40"/>
        <v>362.41067691684981</v>
      </c>
      <c r="J244" s="40">
        <f t="shared" si="41"/>
        <v>-103.97855997769496</v>
      </c>
      <c r="K244" s="37">
        <f t="shared" si="42"/>
        <v>258.43211693915487</v>
      </c>
      <c r="L244" s="37">
        <f t="shared" si="43"/>
        <v>845141.69857009372</v>
      </c>
      <c r="M244" s="37">
        <f t="shared" si="44"/>
        <v>602663.69670210918</v>
      </c>
      <c r="N244" s="41">
        <f>'jan-mar'!M244</f>
        <v>433451.04179283004</v>
      </c>
      <c r="O244" s="41">
        <f t="shared" si="45"/>
        <v>169212.65490927914</v>
      </c>
      <c r="Q244" s="4"/>
      <c r="R244" s="4"/>
      <c r="S244" s="4"/>
      <c r="T244" s="4"/>
      <c r="U244" s="4"/>
    </row>
    <row r="245" spans="1:21" s="34" customFormat="1" x14ac:dyDescent="0.2">
      <c r="A245" s="33">
        <v>1420</v>
      </c>
      <c r="B245" s="34" t="s">
        <v>298</v>
      </c>
      <c r="C245" s="36">
        <v>62204</v>
      </c>
      <c r="D245" s="36">
        <v>7941</v>
      </c>
      <c r="E245" s="37">
        <f t="shared" si="36"/>
        <v>7833.2703689711625</v>
      </c>
      <c r="F245" s="38">
        <f t="shared" si="37"/>
        <v>0.89345452092053546</v>
      </c>
      <c r="G245" s="39">
        <f t="shared" si="38"/>
        <v>560.4758997880117</v>
      </c>
      <c r="H245" s="39">
        <f t="shared" si="39"/>
        <v>20.085384474715646</v>
      </c>
      <c r="I245" s="37">
        <f t="shared" si="40"/>
        <v>580.56128426272733</v>
      </c>
      <c r="J245" s="40">
        <f t="shared" si="41"/>
        <v>-103.97855997769496</v>
      </c>
      <c r="K245" s="37">
        <f t="shared" si="42"/>
        <v>476.58272428503238</v>
      </c>
      <c r="L245" s="37">
        <f t="shared" si="43"/>
        <v>4610237.1583303176</v>
      </c>
      <c r="M245" s="37">
        <f t="shared" si="44"/>
        <v>3784543.4135474423</v>
      </c>
      <c r="N245" s="41">
        <f>'jan-mar'!M245</f>
        <v>4002641.3661000235</v>
      </c>
      <c r="O245" s="41">
        <f t="shared" si="45"/>
        <v>-218097.95255258121</v>
      </c>
      <c r="Q245" s="4"/>
      <c r="R245" s="4"/>
      <c r="S245" s="4"/>
      <c r="T245" s="4"/>
      <c r="U245" s="4"/>
    </row>
    <row r="246" spans="1:21" s="34" customFormat="1" x14ac:dyDescent="0.2">
      <c r="A246" s="33">
        <v>1421</v>
      </c>
      <c r="B246" s="34" t="s">
        <v>299</v>
      </c>
      <c r="C246" s="36">
        <v>41907</v>
      </c>
      <c r="D246" s="36">
        <v>1787</v>
      </c>
      <c r="E246" s="37">
        <f t="shared" si="36"/>
        <v>23451.035254616676</v>
      </c>
      <c r="F246" s="38">
        <f t="shared" si="37"/>
        <v>2.6748002407142835</v>
      </c>
      <c r="G246" s="39">
        <f t="shared" si="38"/>
        <v>-8810.1830315992956</v>
      </c>
      <c r="H246" s="39">
        <f t="shared" si="39"/>
        <v>0</v>
      </c>
      <c r="I246" s="37">
        <f t="shared" si="40"/>
        <v>-8810.1830315992956</v>
      </c>
      <c r="J246" s="40">
        <f t="shared" si="41"/>
        <v>-103.97855997769496</v>
      </c>
      <c r="K246" s="37">
        <f t="shared" si="42"/>
        <v>-8914.1615915769908</v>
      </c>
      <c r="L246" s="37">
        <f t="shared" si="43"/>
        <v>-15743797.077467941</v>
      </c>
      <c r="M246" s="37">
        <f t="shared" si="44"/>
        <v>-15929606.764148083</v>
      </c>
      <c r="N246" s="41">
        <f>'jan-mar'!M246</f>
        <v>-7981684.3003071239</v>
      </c>
      <c r="O246" s="41">
        <f t="shared" si="45"/>
        <v>-7947922.4638409587</v>
      </c>
      <c r="Q246" s="4"/>
      <c r="R246" s="4"/>
      <c r="S246" s="4"/>
      <c r="T246" s="4"/>
      <c r="U246" s="4"/>
    </row>
    <row r="247" spans="1:21" s="34" customFormat="1" x14ac:dyDescent="0.2">
      <c r="A247" s="33">
        <v>1422</v>
      </c>
      <c r="B247" s="34" t="s">
        <v>300</v>
      </c>
      <c r="C247" s="36">
        <v>30503</v>
      </c>
      <c r="D247" s="36">
        <v>2159</v>
      </c>
      <c r="E247" s="37">
        <f t="shared" si="36"/>
        <v>14128.300138953218</v>
      </c>
      <c r="F247" s="38">
        <f t="shared" si="37"/>
        <v>1.6114589484963624</v>
      </c>
      <c r="G247" s="39">
        <f t="shared" si="38"/>
        <v>-3216.5419622012218</v>
      </c>
      <c r="H247" s="39">
        <f t="shared" si="39"/>
        <v>0</v>
      </c>
      <c r="I247" s="37">
        <f t="shared" si="40"/>
        <v>-3216.5419622012218</v>
      </c>
      <c r="J247" s="40">
        <f t="shared" si="41"/>
        <v>-103.97855997769496</v>
      </c>
      <c r="K247" s="37">
        <f t="shared" si="42"/>
        <v>-3320.520522178917</v>
      </c>
      <c r="L247" s="37">
        <f t="shared" si="43"/>
        <v>-6944514.0963924378</v>
      </c>
      <c r="M247" s="37">
        <f t="shared" si="44"/>
        <v>-7169003.8073842814</v>
      </c>
      <c r="N247" s="41">
        <f>'jan-mar'!M247</f>
        <v>-3521426.4154242207</v>
      </c>
      <c r="O247" s="41">
        <f t="shared" si="45"/>
        <v>-3647577.3919600607</v>
      </c>
      <c r="Q247" s="4"/>
      <c r="R247" s="4"/>
      <c r="S247" s="4"/>
      <c r="T247" s="4"/>
      <c r="U247" s="4"/>
    </row>
    <row r="248" spans="1:21" s="34" customFormat="1" x14ac:dyDescent="0.2">
      <c r="A248" s="33">
        <v>1424</v>
      </c>
      <c r="B248" s="34" t="s">
        <v>301</v>
      </c>
      <c r="C248" s="36">
        <v>62912</v>
      </c>
      <c r="D248" s="36">
        <v>5363</v>
      </c>
      <c r="E248" s="37">
        <f t="shared" si="36"/>
        <v>11730.747715830692</v>
      </c>
      <c r="F248" s="38">
        <f t="shared" si="37"/>
        <v>1.3379966587140484</v>
      </c>
      <c r="G248" s="39">
        <f t="shared" si="38"/>
        <v>-1778.010508327706</v>
      </c>
      <c r="H248" s="39">
        <f t="shared" si="39"/>
        <v>0</v>
      </c>
      <c r="I248" s="37">
        <f t="shared" si="40"/>
        <v>-1778.010508327706</v>
      </c>
      <c r="J248" s="40">
        <f t="shared" si="41"/>
        <v>-103.97855997769496</v>
      </c>
      <c r="K248" s="37">
        <f t="shared" si="42"/>
        <v>-1881.9890683054009</v>
      </c>
      <c r="L248" s="37">
        <f t="shared" si="43"/>
        <v>-9535470.3561614882</v>
      </c>
      <c r="M248" s="37">
        <f t="shared" si="44"/>
        <v>-10093107.373321865</v>
      </c>
      <c r="N248" s="41">
        <f>'jan-mar'!M248</f>
        <v>-5076998.8262714632</v>
      </c>
      <c r="O248" s="41">
        <f t="shared" si="45"/>
        <v>-5016108.5470504016</v>
      </c>
      <c r="Q248" s="4"/>
      <c r="R248" s="4"/>
      <c r="S248" s="4"/>
      <c r="T248" s="4"/>
      <c r="U248" s="4"/>
    </row>
    <row r="249" spans="1:21" s="34" customFormat="1" x14ac:dyDescent="0.2">
      <c r="A249" s="33">
        <v>1426</v>
      </c>
      <c r="B249" s="34" t="s">
        <v>302</v>
      </c>
      <c r="C249" s="36">
        <v>68232</v>
      </c>
      <c r="D249" s="36">
        <v>5151</v>
      </c>
      <c r="E249" s="37">
        <f t="shared" si="36"/>
        <v>13246.359930110659</v>
      </c>
      <c r="F249" s="38">
        <f t="shared" si="37"/>
        <v>1.51086578246787</v>
      </c>
      <c r="G249" s="39">
        <f t="shared" si="38"/>
        <v>-2687.377836895686</v>
      </c>
      <c r="H249" s="39">
        <f t="shared" si="39"/>
        <v>0</v>
      </c>
      <c r="I249" s="37">
        <f t="shared" si="40"/>
        <v>-2687.377836895686</v>
      </c>
      <c r="J249" s="40">
        <f t="shared" si="41"/>
        <v>-103.97855997769496</v>
      </c>
      <c r="K249" s="37">
        <f t="shared" si="42"/>
        <v>-2791.3563968733811</v>
      </c>
      <c r="L249" s="37">
        <f t="shared" si="43"/>
        <v>-13842683.237849679</v>
      </c>
      <c r="M249" s="37">
        <f t="shared" si="44"/>
        <v>-14378276.800294787</v>
      </c>
      <c r="N249" s="41">
        <f>'jan-mar'!M249</f>
        <v>-5101130.7391617205</v>
      </c>
      <c r="O249" s="41">
        <f t="shared" si="45"/>
        <v>-9277146.0611330662</v>
      </c>
      <c r="Q249" s="4"/>
      <c r="R249" s="4"/>
      <c r="S249" s="4"/>
      <c r="T249" s="4"/>
      <c r="U249" s="4"/>
    </row>
    <row r="250" spans="1:21" s="34" customFormat="1" x14ac:dyDescent="0.2">
      <c r="A250" s="33">
        <v>1428</v>
      </c>
      <c r="B250" s="34" t="s">
        <v>303</v>
      </c>
      <c r="C250" s="36">
        <v>21779</v>
      </c>
      <c r="D250" s="36">
        <v>3065</v>
      </c>
      <c r="E250" s="37">
        <f t="shared" si="36"/>
        <v>7105.7096247960844</v>
      </c>
      <c r="F250" s="38">
        <f t="shared" si="37"/>
        <v>0.81046971310610649</v>
      </c>
      <c r="G250" s="39">
        <f t="shared" si="38"/>
        <v>997.0123462930585</v>
      </c>
      <c r="H250" s="39">
        <f t="shared" si="39"/>
        <v>274.73164493599296</v>
      </c>
      <c r="I250" s="37">
        <f t="shared" si="40"/>
        <v>1271.7439912290515</v>
      </c>
      <c r="J250" s="40">
        <f t="shared" si="41"/>
        <v>-103.97855997769496</v>
      </c>
      <c r="K250" s="37">
        <f t="shared" si="42"/>
        <v>1167.7654312513566</v>
      </c>
      <c r="L250" s="37">
        <f t="shared" si="43"/>
        <v>3897895.3331170427</v>
      </c>
      <c r="M250" s="37">
        <f t="shared" si="44"/>
        <v>3579201.0467854082</v>
      </c>
      <c r="N250" s="41">
        <f>'jan-mar'!M250</f>
        <v>3163385.1576749235</v>
      </c>
      <c r="O250" s="41">
        <f t="shared" si="45"/>
        <v>415815.88911048463</v>
      </c>
      <c r="Q250" s="4"/>
      <c r="R250" s="4"/>
      <c r="S250" s="4"/>
      <c r="T250" s="4"/>
      <c r="U250" s="4"/>
    </row>
    <row r="251" spans="1:21" s="34" customFormat="1" x14ac:dyDescent="0.2">
      <c r="A251" s="33">
        <v>1429</v>
      </c>
      <c r="B251" s="34" t="s">
        <v>304</v>
      </c>
      <c r="C251" s="36">
        <v>19242</v>
      </c>
      <c r="D251" s="36">
        <v>2862</v>
      </c>
      <c r="E251" s="37">
        <f t="shared" si="36"/>
        <v>6723.2704402515719</v>
      </c>
      <c r="F251" s="38">
        <f t="shared" si="37"/>
        <v>0.76684910481433166</v>
      </c>
      <c r="G251" s="39">
        <f t="shared" si="38"/>
        <v>1226.475857019766</v>
      </c>
      <c r="H251" s="39">
        <f t="shared" si="39"/>
        <v>408.58535952657235</v>
      </c>
      <c r="I251" s="37">
        <f t="shared" si="40"/>
        <v>1635.0612165463383</v>
      </c>
      <c r="J251" s="40">
        <f t="shared" si="41"/>
        <v>-103.97855997769496</v>
      </c>
      <c r="K251" s="37">
        <f t="shared" si="42"/>
        <v>1531.0826565686434</v>
      </c>
      <c r="L251" s="37">
        <f t="shared" si="43"/>
        <v>4679545.2017556205</v>
      </c>
      <c r="M251" s="37">
        <f t="shared" si="44"/>
        <v>4381958.5630994579</v>
      </c>
      <c r="N251" s="41">
        <f>'jan-mar'!M251</f>
        <v>4007462.3397277752</v>
      </c>
      <c r="O251" s="41">
        <f t="shared" si="45"/>
        <v>374496.22337168269</v>
      </c>
      <c r="Q251" s="4"/>
      <c r="R251" s="4"/>
      <c r="S251" s="4"/>
      <c r="T251" s="4"/>
      <c r="U251" s="4"/>
    </row>
    <row r="252" spans="1:21" s="34" customFormat="1" x14ac:dyDescent="0.2">
      <c r="A252" s="33">
        <v>1430</v>
      </c>
      <c r="B252" s="34" t="s">
        <v>305</v>
      </c>
      <c r="C252" s="36">
        <v>20279</v>
      </c>
      <c r="D252" s="36">
        <v>2966</v>
      </c>
      <c r="E252" s="37">
        <f t="shared" si="36"/>
        <v>6837.1544167228594</v>
      </c>
      <c r="F252" s="38">
        <f t="shared" si="37"/>
        <v>0.77983859053944193</v>
      </c>
      <c r="G252" s="39">
        <f t="shared" si="38"/>
        <v>1158.1454711369936</v>
      </c>
      <c r="H252" s="39">
        <f t="shared" si="39"/>
        <v>368.72596776162169</v>
      </c>
      <c r="I252" s="37">
        <f t="shared" si="40"/>
        <v>1526.8714388986152</v>
      </c>
      <c r="J252" s="40">
        <f t="shared" si="41"/>
        <v>-103.97855997769496</v>
      </c>
      <c r="K252" s="37">
        <f t="shared" si="42"/>
        <v>1422.8928789209203</v>
      </c>
      <c r="L252" s="37">
        <f t="shared" si="43"/>
        <v>4528700.6877732929</v>
      </c>
      <c r="M252" s="37">
        <f t="shared" si="44"/>
        <v>4220300.2788794497</v>
      </c>
      <c r="N252" s="41">
        <f>'jan-mar'!M252</f>
        <v>3843635.3597598127</v>
      </c>
      <c r="O252" s="41">
        <f t="shared" si="45"/>
        <v>376664.91911963699</v>
      </c>
      <c r="Q252" s="4"/>
      <c r="R252" s="4"/>
      <c r="S252" s="4"/>
      <c r="T252" s="4"/>
      <c r="U252" s="4"/>
    </row>
    <row r="253" spans="1:21" s="34" customFormat="1" x14ac:dyDescent="0.2">
      <c r="A253" s="33">
        <v>1431</v>
      </c>
      <c r="B253" s="34" t="s">
        <v>306</v>
      </c>
      <c r="C253" s="36">
        <v>24645</v>
      </c>
      <c r="D253" s="36">
        <v>3049</v>
      </c>
      <c r="E253" s="37">
        <f t="shared" si="36"/>
        <v>8082.9780255821579</v>
      </c>
      <c r="F253" s="38">
        <f t="shared" si="37"/>
        <v>0.92193591173162126</v>
      </c>
      <c r="G253" s="39">
        <f t="shared" si="38"/>
        <v>410.65130582141444</v>
      </c>
      <c r="H253" s="39">
        <f t="shared" si="39"/>
        <v>0</v>
      </c>
      <c r="I253" s="37">
        <f t="shared" si="40"/>
        <v>410.65130582141444</v>
      </c>
      <c r="J253" s="40">
        <f t="shared" si="41"/>
        <v>-103.97855997769496</v>
      </c>
      <c r="K253" s="37">
        <f t="shared" si="42"/>
        <v>306.6727458437195</v>
      </c>
      <c r="L253" s="37">
        <f t="shared" si="43"/>
        <v>1252075.8314494926</v>
      </c>
      <c r="M253" s="37">
        <f t="shared" si="44"/>
        <v>935045.20207750075</v>
      </c>
      <c r="N253" s="41">
        <f>'jan-mar'!M253</f>
        <v>1549400.8469007644</v>
      </c>
      <c r="O253" s="41">
        <f t="shared" si="45"/>
        <v>-614355.64482326363</v>
      </c>
      <c r="Q253" s="4"/>
      <c r="R253" s="4"/>
      <c r="S253" s="4"/>
      <c r="T253" s="4"/>
      <c r="U253" s="4"/>
    </row>
    <row r="254" spans="1:21" s="34" customFormat="1" x14ac:dyDescent="0.2">
      <c r="A254" s="33">
        <v>1432</v>
      </c>
      <c r="B254" s="34" t="s">
        <v>307</v>
      </c>
      <c r="C254" s="36">
        <v>110144</v>
      </c>
      <c r="D254" s="36">
        <v>13009</v>
      </c>
      <c r="E254" s="37">
        <f t="shared" si="36"/>
        <v>8466.7537858405722</v>
      </c>
      <c r="F254" s="38">
        <f t="shared" si="37"/>
        <v>0.96570896843356058</v>
      </c>
      <c r="G254" s="39">
        <f t="shared" si="38"/>
        <v>180.38584966636589</v>
      </c>
      <c r="H254" s="39">
        <f t="shared" si="39"/>
        <v>0</v>
      </c>
      <c r="I254" s="37">
        <f t="shared" si="40"/>
        <v>180.38584966636589</v>
      </c>
      <c r="J254" s="40">
        <f t="shared" si="41"/>
        <v>-103.97855997769496</v>
      </c>
      <c r="K254" s="37">
        <f t="shared" si="42"/>
        <v>76.407289688670929</v>
      </c>
      <c r="L254" s="37">
        <f t="shared" si="43"/>
        <v>2346639.5183097539</v>
      </c>
      <c r="M254" s="37">
        <f t="shared" si="44"/>
        <v>993982.43155992008</v>
      </c>
      <c r="N254" s="41">
        <f>'jan-mar'!M254</f>
        <v>418528.56032714882</v>
      </c>
      <c r="O254" s="41">
        <f t="shared" si="45"/>
        <v>575453.87123277131</v>
      </c>
      <c r="Q254" s="4"/>
      <c r="R254" s="4"/>
      <c r="S254" s="4"/>
      <c r="T254" s="4"/>
      <c r="U254" s="4"/>
    </row>
    <row r="255" spans="1:21" s="34" customFormat="1" x14ac:dyDescent="0.2">
      <c r="A255" s="33">
        <v>1433</v>
      </c>
      <c r="B255" s="34" t="s">
        <v>308</v>
      </c>
      <c r="C255" s="36">
        <v>20105</v>
      </c>
      <c r="D255" s="36">
        <v>2848</v>
      </c>
      <c r="E255" s="37">
        <f t="shared" si="36"/>
        <v>7059.3398876404499</v>
      </c>
      <c r="F255" s="38">
        <f t="shared" si="37"/>
        <v>0.80518083000311713</v>
      </c>
      <c r="G255" s="39">
        <f t="shared" si="38"/>
        <v>1024.8341885864393</v>
      </c>
      <c r="H255" s="39">
        <f t="shared" si="39"/>
        <v>290.96105294046504</v>
      </c>
      <c r="I255" s="37">
        <f t="shared" si="40"/>
        <v>1315.7952415269042</v>
      </c>
      <c r="J255" s="40">
        <f t="shared" si="41"/>
        <v>-103.97855997769496</v>
      </c>
      <c r="K255" s="37">
        <f t="shared" si="42"/>
        <v>1211.8166815492093</v>
      </c>
      <c r="L255" s="37">
        <f t="shared" si="43"/>
        <v>3747384.8478686232</v>
      </c>
      <c r="M255" s="37">
        <f t="shared" si="44"/>
        <v>3451253.909052148</v>
      </c>
      <c r="N255" s="41">
        <f>'jan-mar'!M255</f>
        <v>3148957.3178003863</v>
      </c>
      <c r="O255" s="41">
        <f t="shared" si="45"/>
        <v>302296.59125176165</v>
      </c>
      <c r="Q255" s="4"/>
      <c r="R255" s="4"/>
      <c r="S255" s="4"/>
      <c r="T255" s="4"/>
      <c r="U255" s="4"/>
    </row>
    <row r="256" spans="1:21" s="34" customFormat="1" x14ac:dyDescent="0.2">
      <c r="A256" s="33">
        <v>1438</v>
      </c>
      <c r="B256" s="34" t="s">
        <v>309</v>
      </c>
      <c r="C256" s="36">
        <v>41823</v>
      </c>
      <c r="D256" s="36">
        <v>3847</v>
      </c>
      <c r="E256" s="37">
        <f t="shared" si="36"/>
        <v>10871.588250584871</v>
      </c>
      <c r="F256" s="38">
        <f t="shared" si="37"/>
        <v>1.2400018401697768</v>
      </c>
      <c r="G256" s="39">
        <f t="shared" si="38"/>
        <v>-1262.5148291802136</v>
      </c>
      <c r="H256" s="39">
        <f t="shared" si="39"/>
        <v>0</v>
      </c>
      <c r="I256" s="37">
        <f t="shared" si="40"/>
        <v>-1262.5148291802136</v>
      </c>
      <c r="J256" s="40">
        <f t="shared" si="41"/>
        <v>-103.97855997769496</v>
      </c>
      <c r="K256" s="37">
        <f t="shared" si="42"/>
        <v>-1366.4933891579085</v>
      </c>
      <c r="L256" s="37">
        <f t="shared" si="43"/>
        <v>-4856894.5478562815</v>
      </c>
      <c r="M256" s="37">
        <f t="shared" si="44"/>
        <v>-5256900.0680904742</v>
      </c>
      <c r="N256" s="41">
        <f>'jan-mar'!M256</f>
        <v>-1155187.4109017937</v>
      </c>
      <c r="O256" s="41">
        <f t="shared" si="45"/>
        <v>-4101712.6571886805</v>
      </c>
      <c r="Q256" s="4"/>
      <c r="R256" s="4"/>
      <c r="S256" s="4"/>
      <c r="T256" s="4"/>
      <c r="U256" s="4"/>
    </row>
    <row r="257" spans="1:21" s="34" customFormat="1" x14ac:dyDescent="0.2">
      <c r="A257" s="33">
        <v>1439</v>
      </c>
      <c r="B257" s="34" t="s">
        <v>310</v>
      </c>
      <c r="C257" s="36">
        <v>48681</v>
      </c>
      <c r="D257" s="36">
        <v>6031</v>
      </c>
      <c r="E257" s="37">
        <f t="shared" si="36"/>
        <v>8071.7957221024708</v>
      </c>
      <c r="F257" s="38">
        <f t="shared" si="37"/>
        <v>0.92066047004154417</v>
      </c>
      <c r="G257" s="39">
        <f t="shared" si="38"/>
        <v>417.36068790922673</v>
      </c>
      <c r="H257" s="39">
        <f t="shared" si="39"/>
        <v>0</v>
      </c>
      <c r="I257" s="37">
        <f t="shared" si="40"/>
        <v>417.36068790922673</v>
      </c>
      <c r="J257" s="40">
        <f t="shared" si="41"/>
        <v>-103.97855997769496</v>
      </c>
      <c r="K257" s="37">
        <f t="shared" si="42"/>
        <v>313.38212793153178</v>
      </c>
      <c r="L257" s="37">
        <f t="shared" si="43"/>
        <v>2517102.3087805463</v>
      </c>
      <c r="M257" s="37">
        <f t="shared" si="44"/>
        <v>1890007.6135550682</v>
      </c>
      <c r="N257" s="41">
        <f>'jan-mar'!M257</f>
        <v>1351862.106797836</v>
      </c>
      <c r="O257" s="41">
        <f t="shared" si="45"/>
        <v>538145.50675723213</v>
      </c>
      <c r="Q257" s="4"/>
      <c r="R257" s="4"/>
      <c r="S257" s="4"/>
      <c r="T257" s="4"/>
      <c r="U257" s="4"/>
    </row>
    <row r="258" spans="1:21" s="34" customFormat="1" x14ac:dyDescent="0.2">
      <c r="A258" s="33">
        <v>1441</v>
      </c>
      <c r="B258" s="34" t="s">
        <v>311</v>
      </c>
      <c r="C258" s="36">
        <v>20464</v>
      </c>
      <c r="D258" s="36">
        <v>2791</v>
      </c>
      <c r="E258" s="37">
        <f t="shared" si="36"/>
        <v>7332.1390182730202</v>
      </c>
      <c r="F258" s="38">
        <f t="shared" si="37"/>
        <v>0.83629600988154051</v>
      </c>
      <c r="G258" s="39">
        <f t="shared" si="38"/>
        <v>861.15471020689711</v>
      </c>
      <c r="H258" s="39">
        <f t="shared" si="39"/>
        <v>195.48135721906544</v>
      </c>
      <c r="I258" s="37">
        <f t="shared" si="40"/>
        <v>1056.6360674259627</v>
      </c>
      <c r="J258" s="40">
        <f t="shared" si="41"/>
        <v>-103.97855997769496</v>
      </c>
      <c r="K258" s="37">
        <f t="shared" si="42"/>
        <v>952.65750744826767</v>
      </c>
      <c r="L258" s="37">
        <f t="shared" si="43"/>
        <v>2949071.2641858617</v>
      </c>
      <c r="M258" s="37">
        <f t="shared" si="44"/>
        <v>2658867.103288115</v>
      </c>
      <c r="N258" s="41">
        <f>'jan-mar'!M258</f>
        <v>2135422.5856674425</v>
      </c>
      <c r="O258" s="41">
        <f t="shared" si="45"/>
        <v>523444.51762067247</v>
      </c>
      <c r="Q258" s="4"/>
      <c r="R258" s="4"/>
      <c r="S258" s="4"/>
      <c r="T258" s="4"/>
      <c r="U258" s="4"/>
    </row>
    <row r="259" spans="1:21" s="34" customFormat="1" x14ac:dyDescent="0.2">
      <c r="A259" s="33">
        <v>1443</v>
      </c>
      <c r="B259" s="34" t="s">
        <v>312</v>
      </c>
      <c r="C259" s="36">
        <v>43575</v>
      </c>
      <c r="D259" s="36">
        <v>6064</v>
      </c>
      <c r="E259" s="37">
        <f t="shared" si="36"/>
        <v>7185.8509234828498</v>
      </c>
      <c r="F259" s="38">
        <f t="shared" si="37"/>
        <v>0.81961054474492789</v>
      </c>
      <c r="G259" s="39">
        <f t="shared" si="38"/>
        <v>948.92756708099932</v>
      </c>
      <c r="H259" s="39">
        <f t="shared" si="39"/>
        <v>246.68219039562507</v>
      </c>
      <c r="I259" s="37">
        <f t="shared" si="40"/>
        <v>1195.6097574766245</v>
      </c>
      <c r="J259" s="40">
        <f t="shared" si="41"/>
        <v>-103.97855997769496</v>
      </c>
      <c r="K259" s="37">
        <f t="shared" si="42"/>
        <v>1091.6311974989296</v>
      </c>
      <c r="L259" s="37">
        <f t="shared" si="43"/>
        <v>7250177.5693382509</v>
      </c>
      <c r="M259" s="37">
        <f t="shared" si="44"/>
        <v>6619651.5816335091</v>
      </c>
      <c r="N259" s="41">
        <f>'jan-mar'!M259</f>
        <v>5731153.7834064392</v>
      </c>
      <c r="O259" s="41">
        <f t="shared" si="45"/>
        <v>888497.7982270699</v>
      </c>
      <c r="Q259" s="4"/>
      <c r="R259" s="4"/>
      <c r="S259" s="4"/>
      <c r="T259" s="4"/>
      <c r="U259" s="4"/>
    </row>
    <row r="260" spans="1:21" s="34" customFormat="1" x14ac:dyDescent="0.2">
      <c r="A260" s="33">
        <v>1444</v>
      </c>
      <c r="B260" s="34" t="s">
        <v>313</v>
      </c>
      <c r="C260" s="36">
        <v>8351</v>
      </c>
      <c r="D260" s="36">
        <v>1198</v>
      </c>
      <c r="E260" s="37">
        <f t="shared" si="36"/>
        <v>6970.7846410684479</v>
      </c>
      <c r="F260" s="38">
        <f t="shared" si="37"/>
        <v>0.79508031238095067</v>
      </c>
      <c r="G260" s="39">
        <f t="shared" si="38"/>
        <v>1077.9673365296405</v>
      </c>
      <c r="H260" s="39">
        <f t="shared" si="39"/>
        <v>321.95538924066574</v>
      </c>
      <c r="I260" s="37">
        <f t="shared" si="40"/>
        <v>1399.9227257703062</v>
      </c>
      <c r="J260" s="40">
        <f t="shared" si="41"/>
        <v>-103.97855997769496</v>
      </c>
      <c r="K260" s="37">
        <f t="shared" si="42"/>
        <v>1295.9441657926113</v>
      </c>
      <c r="L260" s="37">
        <f t="shared" si="43"/>
        <v>1677107.4254728269</v>
      </c>
      <c r="M260" s="37">
        <f t="shared" si="44"/>
        <v>1552541.1106195485</v>
      </c>
      <c r="N260" s="41">
        <f>'jan-mar'!M260</f>
        <v>1682044.0192151906</v>
      </c>
      <c r="O260" s="41">
        <f t="shared" si="45"/>
        <v>-129502.90859564207</v>
      </c>
      <c r="Q260" s="4"/>
      <c r="R260" s="4"/>
      <c r="S260" s="4"/>
      <c r="T260" s="4"/>
      <c r="U260" s="4"/>
    </row>
    <row r="261" spans="1:21" s="34" customFormat="1" x14ac:dyDescent="0.2">
      <c r="A261" s="33">
        <v>1445</v>
      </c>
      <c r="B261" s="34" t="s">
        <v>314</v>
      </c>
      <c r="C261" s="36">
        <v>43278</v>
      </c>
      <c r="D261" s="36">
        <v>5783</v>
      </c>
      <c r="E261" s="37">
        <f t="shared" si="36"/>
        <v>7483.6590005187618</v>
      </c>
      <c r="F261" s="38">
        <f t="shared" si="37"/>
        <v>0.85357821855947713</v>
      </c>
      <c r="G261" s="39">
        <f t="shared" si="38"/>
        <v>770.24272085945211</v>
      </c>
      <c r="H261" s="39">
        <f t="shared" si="39"/>
        <v>142.44936343305588</v>
      </c>
      <c r="I261" s="37">
        <f t="shared" si="40"/>
        <v>912.69208429250796</v>
      </c>
      <c r="J261" s="40">
        <f t="shared" si="41"/>
        <v>-103.97855997769496</v>
      </c>
      <c r="K261" s="37">
        <f t="shared" si="42"/>
        <v>808.71352431481296</v>
      </c>
      <c r="L261" s="37">
        <f t="shared" si="43"/>
        <v>5278098.3234635731</v>
      </c>
      <c r="M261" s="37">
        <f t="shared" si="44"/>
        <v>4676790.3111125631</v>
      </c>
      <c r="N261" s="41">
        <f>'jan-mar'!M261</f>
        <v>4367988.700435265</v>
      </c>
      <c r="O261" s="41">
        <f t="shared" si="45"/>
        <v>308801.61067729816</v>
      </c>
      <c r="Q261" s="4"/>
      <c r="R261" s="4"/>
      <c r="S261" s="4"/>
      <c r="T261" s="4"/>
      <c r="U261" s="4"/>
    </row>
    <row r="262" spans="1:21" s="34" customFormat="1" x14ac:dyDescent="0.2">
      <c r="A262" s="33">
        <v>1449</v>
      </c>
      <c r="B262" s="34" t="s">
        <v>315</v>
      </c>
      <c r="C262" s="36">
        <v>52177</v>
      </c>
      <c r="D262" s="36">
        <v>7218</v>
      </c>
      <c r="E262" s="37">
        <f t="shared" si="36"/>
        <v>7228.7337212524244</v>
      </c>
      <c r="F262" s="38">
        <f t="shared" si="37"/>
        <v>0.82450171123507154</v>
      </c>
      <c r="G262" s="39">
        <f t="shared" si="38"/>
        <v>923.19788841925447</v>
      </c>
      <c r="H262" s="39">
        <f t="shared" si="39"/>
        <v>231.67321117627395</v>
      </c>
      <c r="I262" s="37">
        <f t="shared" si="40"/>
        <v>1154.8710995955284</v>
      </c>
      <c r="J262" s="40">
        <f t="shared" si="41"/>
        <v>-103.97855997769496</v>
      </c>
      <c r="K262" s="37">
        <f t="shared" si="42"/>
        <v>1050.8925396178336</v>
      </c>
      <c r="L262" s="37">
        <f t="shared" si="43"/>
        <v>8335859.5968805244</v>
      </c>
      <c r="M262" s="37">
        <f t="shared" si="44"/>
        <v>7585342.3509615222</v>
      </c>
      <c r="N262" s="41">
        <f>'jan-mar'!M262</f>
        <v>6896103.4479926918</v>
      </c>
      <c r="O262" s="41">
        <f t="shared" si="45"/>
        <v>689238.90296883043</v>
      </c>
      <c r="Q262" s="4"/>
      <c r="R262" s="4"/>
      <c r="S262" s="4"/>
      <c r="T262" s="4"/>
      <c r="U262" s="4"/>
    </row>
    <row r="263" spans="1:21" s="34" customFormat="1" x14ac:dyDescent="0.2">
      <c r="A263" s="33">
        <v>1502</v>
      </c>
      <c r="B263" s="34" t="s">
        <v>316</v>
      </c>
      <c r="C263" s="36">
        <v>222237</v>
      </c>
      <c r="D263" s="36">
        <v>26822</v>
      </c>
      <c r="E263" s="37">
        <f t="shared" si="36"/>
        <v>8285.6237417045704</v>
      </c>
      <c r="F263" s="38">
        <f t="shared" si="37"/>
        <v>0.94504946746077567</v>
      </c>
      <c r="G263" s="39">
        <f t="shared" si="38"/>
        <v>289.06387614796694</v>
      </c>
      <c r="H263" s="39">
        <f t="shared" si="39"/>
        <v>0</v>
      </c>
      <c r="I263" s="37">
        <f t="shared" si="40"/>
        <v>289.06387614796694</v>
      </c>
      <c r="J263" s="40">
        <f t="shared" si="41"/>
        <v>-103.97855997769496</v>
      </c>
      <c r="K263" s="37">
        <f t="shared" si="42"/>
        <v>185.08531617027199</v>
      </c>
      <c r="L263" s="37">
        <f t="shared" si="43"/>
        <v>7753271.286040769</v>
      </c>
      <c r="M263" s="37">
        <f t="shared" si="44"/>
        <v>4964358.3503190354</v>
      </c>
      <c r="N263" s="41">
        <f>'jan-mar'!M263</f>
        <v>2890395.1299173487</v>
      </c>
      <c r="O263" s="41">
        <f t="shared" si="45"/>
        <v>2073963.2204016866</v>
      </c>
      <c r="Q263" s="4"/>
      <c r="R263" s="4"/>
      <c r="S263" s="4"/>
      <c r="T263" s="4"/>
      <c r="U263" s="4"/>
    </row>
    <row r="264" spans="1:21" s="34" customFormat="1" x14ac:dyDescent="0.2">
      <c r="A264" s="33">
        <v>1504</v>
      </c>
      <c r="B264" s="34" t="s">
        <v>317</v>
      </c>
      <c r="C264" s="36">
        <v>414705</v>
      </c>
      <c r="D264" s="36">
        <v>47199</v>
      </c>
      <c r="E264" s="37">
        <f t="shared" si="36"/>
        <v>8786.3090319710154</v>
      </c>
      <c r="F264" s="38">
        <f t="shared" si="37"/>
        <v>1.002157101319419</v>
      </c>
      <c r="G264" s="39">
        <f t="shared" si="38"/>
        <v>-11.347298011900056</v>
      </c>
      <c r="H264" s="39">
        <f t="shared" si="39"/>
        <v>0</v>
      </c>
      <c r="I264" s="37">
        <f t="shared" si="40"/>
        <v>-11.347298011900056</v>
      </c>
      <c r="J264" s="40">
        <f t="shared" si="41"/>
        <v>-103.97855997769496</v>
      </c>
      <c r="K264" s="37">
        <f t="shared" si="42"/>
        <v>-115.32585798959501</v>
      </c>
      <c r="L264" s="37">
        <f t="shared" si="43"/>
        <v>-535581.11886367074</v>
      </c>
      <c r="M264" s="37">
        <f t="shared" si="44"/>
        <v>-5443265.1712508947</v>
      </c>
      <c r="N264" s="41">
        <f>'jan-mar'!M264</f>
        <v>-8476265.2994941026</v>
      </c>
      <c r="O264" s="41">
        <f t="shared" si="45"/>
        <v>3033000.1282432079</v>
      </c>
      <c r="Q264" s="4"/>
      <c r="R264" s="4"/>
      <c r="S264" s="4"/>
      <c r="T264" s="4"/>
      <c r="U264" s="4"/>
    </row>
    <row r="265" spans="1:21" s="34" customFormat="1" x14ac:dyDescent="0.2">
      <c r="A265" s="33">
        <v>1505</v>
      </c>
      <c r="B265" s="34" t="s">
        <v>318</v>
      </c>
      <c r="C265" s="36">
        <v>185240</v>
      </c>
      <c r="D265" s="36">
        <v>24442</v>
      </c>
      <c r="E265" s="37">
        <f t="shared" ref="E265:E328" si="46">(C265*1000)/D265</f>
        <v>7578.757875787579</v>
      </c>
      <c r="F265" s="38">
        <f t="shared" ref="F265:F328" si="47">IF(ISNUMBER(C265),E265/E$435,"")</f>
        <v>0.86442509553948654</v>
      </c>
      <c r="G265" s="39">
        <f t="shared" ref="G265:G328" si="48">(E$435-E265)*0.6</f>
        <v>713.1833956981618</v>
      </c>
      <c r="H265" s="39">
        <f t="shared" ref="H265:H328" si="49">IF(E265&gt;=E$435*0.9,0,IF(E265&lt;0.9*E$435,(E$435*0.9-E265)*0.35))</f>
        <v>109.16475708896986</v>
      </c>
      <c r="I265" s="37">
        <f t="shared" ref="I265:I328" si="50">G265+H265</f>
        <v>822.34815278713165</v>
      </c>
      <c r="J265" s="40">
        <f t="shared" ref="J265:J328" si="51">I$437</f>
        <v>-103.97855997769496</v>
      </c>
      <c r="K265" s="37">
        <f t="shared" ref="K265:K328" si="52">I265+J265</f>
        <v>718.36959280943665</v>
      </c>
      <c r="L265" s="37">
        <f t="shared" ref="L265:L328" si="53">(I265*D265)</f>
        <v>20099833.550423071</v>
      </c>
      <c r="M265" s="37">
        <f t="shared" ref="M265:M328" si="54">(K265*D265)</f>
        <v>17558389.587448251</v>
      </c>
      <c r="N265" s="41">
        <f>'jan-mar'!M265</f>
        <v>14701838.996375367</v>
      </c>
      <c r="O265" s="41">
        <f t="shared" ref="O265:O328" si="55">M265-N265</f>
        <v>2856550.5910728835</v>
      </c>
      <c r="Q265" s="4"/>
      <c r="R265" s="4"/>
      <c r="S265" s="4"/>
      <c r="T265" s="4"/>
      <c r="U265" s="4"/>
    </row>
    <row r="266" spans="1:21" s="34" customFormat="1" x14ac:dyDescent="0.2">
      <c r="A266" s="33">
        <v>1511</v>
      </c>
      <c r="B266" s="34" t="s">
        <v>319</v>
      </c>
      <c r="C266" s="36">
        <v>23703</v>
      </c>
      <c r="D266" s="36">
        <v>3203</v>
      </c>
      <c r="E266" s="37">
        <f t="shared" si="46"/>
        <v>7400.2497658445209</v>
      </c>
      <c r="F266" s="38">
        <f t="shared" si="47"/>
        <v>0.84406464960347416</v>
      </c>
      <c r="G266" s="39">
        <f t="shared" si="48"/>
        <v>820.28826166399665</v>
      </c>
      <c r="H266" s="39">
        <f t="shared" si="49"/>
        <v>171.6425955690402</v>
      </c>
      <c r="I266" s="37">
        <f t="shared" si="50"/>
        <v>991.93085723303682</v>
      </c>
      <c r="J266" s="40">
        <f t="shared" si="51"/>
        <v>-103.97855997769496</v>
      </c>
      <c r="K266" s="37">
        <f t="shared" si="52"/>
        <v>887.95229725534182</v>
      </c>
      <c r="L266" s="37">
        <f t="shared" si="53"/>
        <v>3177154.535717417</v>
      </c>
      <c r="M266" s="37">
        <f t="shared" si="54"/>
        <v>2844111.2081088601</v>
      </c>
      <c r="N266" s="41">
        <f>'jan-mar'!M266</f>
        <v>2535106.0881020515</v>
      </c>
      <c r="O266" s="41">
        <f t="shared" si="55"/>
        <v>309005.12000680855</v>
      </c>
      <c r="Q266" s="4"/>
      <c r="R266" s="4"/>
      <c r="S266" s="4"/>
      <c r="T266" s="4"/>
      <c r="U266" s="4"/>
    </row>
    <row r="267" spans="1:21" s="34" customFormat="1" x14ac:dyDescent="0.2">
      <c r="A267" s="33">
        <v>1514</v>
      </c>
      <c r="B267" s="34" t="s">
        <v>178</v>
      </c>
      <c r="C267" s="36">
        <v>19888</v>
      </c>
      <c r="D267" s="36">
        <v>2540</v>
      </c>
      <c r="E267" s="37">
        <f t="shared" si="46"/>
        <v>7829.9212598425192</v>
      </c>
      <c r="F267" s="38">
        <f t="shared" si="47"/>
        <v>0.89307252508085455</v>
      </c>
      <c r="G267" s="39">
        <f t="shared" si="48"/>
        <v>562.48536526519763</v>
      </c>
      <c r="H267" s="39">
        <f t="shared" si="49"/>
        <v>21.257572669740782</v>
      </c>
      <c r="I267" s="37">
        <f t="shared" si="50"/>
        <v>583.74293793493837</v>
      </c>
      <c r="J267" s="40">
        <f t="shared" si="51"/>
        <v>-103.97855997769496</v>
      </c>
      <c r="K267" s="37">
        <f t="shared" si="52"/>
        <v>479.76437795724343</v>
      </c>
      <c r="L267" s="37">
        <f t="shared" si="53"/>
        <v>1482707.0623547435</v>
      </c>
      <c r="M267" s="37">
        <f t="shared" si="54"/>
        <v>1218601.5200113982</v>
      </c>
      <c r="N267" s="41">
        <f>'jan-mar'!M267</f>
        <v>982274.80538327142</v>
      </c>
      <c r="O267" s="41">
        <f t="shared" si="55"/>
        <v>236326.71462812682</v>
      </c>
      <c r="Q267" s="4"/>
      <c r="R267" s="4"/>
      <c r="S267" s="4"/>
      <c r="T267" s="4"/>
      <c r="U267" s="4"/>
    </row>
    <row r="268" spans="1:21" s="34" customFormat="1" x14ac:dyDescent="0.2">
      <c r="A268" s="33">
        <v>1515</v>
      </c>
      <c r="B268" s="34" t="s">
        <v>320</v>
      </c>
      <c r="C268" s="36">
        <v>83750</v>
      </c>
      <c r="D268" s="36">
        <v>8957</v>
      </c>
      <c r="E268" s="37">
        <f t="shared" si="46"/>
        <v>9350.2288712738646</v>
      </c>
      <c r="F268" s="38">
        <f t="shared" si="47"/>
        <v>1.0664772008601793</v>
      </c>
      <c r="G268" s="39">
        <f t="shared" si="48"/>
        <v>-349.69920159360953</v>
      </c>
      <c r="H268" s="39">
        <f t="shared" si="49"/>
        <v>0</v>
      </c>
      <c r="I268" s="37">
        <f t="shared" si="50"/>
        <v>-349.69920159360953</v>
      </c>
      <c r="J268" s="40">
        <f t="shared" si="51"/>
        <v>-103.97855997769496</v>
      </c>
      <c r="K268" s="37">
        <f t="shared" si="52"/>
        <v>-453.67776157130447</v>
      </c>
      <c r="L268" s="37">
        <f t="shared" si="53"/>
        <v>-3132255.7486739606</v>
      </c>
      <c r="M268" s="37">
        <f t="shared" si="54"/>
        <v>-4063591.7103941743</v>
      </c>
      <c r="N268" s="41">
        <f>'jan-mar'!M268</f>
        <v>-4648026.6803866345</v>
      </c>
      <c r="O268" s="41">
        <f t="shared" si="55"/>
        <v>584434.96999246022</v>
      </c>
      <c r="Q268" s="4"/>
      <c r="R268" s="4"/>
      <c r="S268" s="4"/>
      <c r="T268" s="4"/>
      <c r="U268" s="4"/>
    </row>
    <row r="269" spans="1:21" s="34" customFormat="1" x14ac:dyDescent="0.2">
      <c r="A269" s="33">
        <v>1516</v>
      </c>
      <c r="B269" s="34" t="s">
        <v>321</v>
      </c>
      <c r="C269" s="36">
        <v>77970</v>
      </c>
      <c r="D269" s="36">
        <v>8457</v>
      </c>
      <c r="E269" s="37">
        <f t="shared" si="46"/>
        <v>9219.581411848174</v>
      </c>
      <c r="F269" s="38">
        <f t="shared" si="47"/>
        <v>1.0515756900259507</v>
      </c>
      <c r="G269" s="39">
        <f t="shared" si="48"/>
        <v>-271.31072593819516</v>
      </c>
      <c r="H269" s="39">
        <f t="shared" si="49"/>
        <v>0</v>
      </c>
      <c r="I269" s="37">
        <f t="shared" si="50"/>
        <v>-271.31072593819516</v>
      </c>
      <c r="J269" s="40">
        <f t="shared" si="51"/>
        <v>-103.97855997769496</v>
      </c>
      <c r="K269" s="37">
        <f t="shared" si="52"/>
        <v>-375.2892859158901</v>
      </c>
      <c r="L269" s="37">
        <f t="shared" si="53"/>
        <v>-2294474.8092593164</v>
      </c>
      <c r="M269" s="37">
        <f t="shared" si="54"/>
        <v>-3173821.4909906825</v>
      </c>
      <c r="N269" s="41">
        <f>'jan-mar'!M269</f>
        <v>-3665345.3428636561</v>
      </c>
      <c r="O269" s="41">
        <f t="shared" si="55"/>
        <v>491523.85187297361</v>
      </c>
      <c r="Q269" s="4"/>
      <c r="R269" s="4"/>
      <c r="S269" s="4"/>
      <c r="T269" s="4"/>
      <c r="U269" s="4"/>
    </row>
    <row r="270" spans="1:21" s="34" customFormat="1" x14ac:dyDescent="0.2">
      <c r="A270" s="33">
        <v>1517</v>
      </c>
      <c r="B270" s="34" t="s">
        <v>322</v>
      </c>
      <c r="C270" s="36">
        <v>36970</v>
      </c>
      <c r="D270" s="36">
        <v>5185</v>
      </c>
      <c r="E270" s="37">
        <f t="shared" si="46"/>
        <v>7130.1832208293154</v>
      </c>
      <c r="F270" s="38">
        <f t="shared" si="47"/>
        <v>0.81326114554608564</v>
      </c>
      <c r="G270" s="39">
        <f t="shared" si="48"/>
        <v>982.32818867311994</v>
      </c>
      <c r="H270" s="39">
        <f t="shared" si="49"/>
        <v>266.16588632436213</v>
      </c>
      <c r="I270" s="37">
        <f t="shared" si="50"/>
        <v>1248.4940749974821</v>
      </c>
      <c r="J270" s="40">
        <f t="shared" si="51"/>
        <v>-103.97855997769496</v>
      </c>
      <c r="K270" s="37">
        <f t="shared" si="52"/>
        <v>1144.5155150197872</v>
      </c>
      <c r="L270" s="37">
        <f t="shared" si="53"/>
        <v>6473441.7788619446</v>
      </c>
      <c r="M270" s="37">
        <f t="shared" si="54"/>
        <v>5934312.9453775967</v>
      </c>
      <c r="N270" s="41">
        <f>'jan-mar'!M270</f>
        <v>5061331.3352510557</v>
      </c>
      <c r="O270" s="41">
        <f t="shared" si="55"/>
        <v>872981.610126541</v>
      </c>
      <c r="Q270" s="4"/>
      <c r="R270" s="4"/>
      <c r="S270" s="4"/>
      <c r="T270" s="4"/>
      <c r="U270" s="4"/>
    </row>
    <row r="271" spans="1:21" s="34" customFormat="1" x14ac:dyDescent="0.2">
      <c r="A271" s="33">
        <v>1519</v>
      </c>
      <c r="B271" s="34" t="s">
        <v>323</v>
      </c>
      <c r="C271" s="36">
        <v>64471</v>
      </c>
      <c r="D271" s="36">
        <v>9102</v>
      </c>
      <c r="E271" s="37">
        <f t="shared" si="46"/>
        <v>7083.1685343880463</v>
      </c>
      <c r="F271" s="38">
        <f t="shared" si="47"/>
        <v>0.80789870021073706</v>
      </c>
      <c r="G271" s="39">
        <f t="shared" si="48"/>
        <v>1010.5370005378813</v>
      </c>
      <c r="H271" s="39">
        <f t="shared" si="49"/>
        <v>282.62102657880632</v>
      </c>
      <c r="I271" s="37">
        <f t="shared" si="50"/>
        <v>1293.1580271166877</v>
      </c>
      <c r="J271" s="40">
        <f t="shared" si="51"/>
        <v>-103.97855997769496</v>
      </c>
      <c r="K271" s="37">
        <f t="shared" si="52"/>
        <v>1189.1794671389928</v>
      </c>
      <c r="L271" s="37">
        <f t="shared" si="53"/>
        <v>11770324.362816092</v>
      </c>
      <c r="M271" s="37">
        <f t="shared" si="54"/>
        <v>10823911.509899111</v>
      </c>
      <c r="N271" s="41">
        <f>'jan-mar'!M271</f>
        <v>9918393.5416499693</v>
      </c>
      <c r="O271" s="41">
        <f t="shared" si="55"/>
        <v>905517.96824914217</v>
      </c>
      <c r="Q271" s="4"/>
      <c r="R271" s="4"/>
      <c r="S271" s="4"/>
      <c r="T271" s="4"/>
      <c r="U271" s="4"/>
    </row>
    <row r="272" spans="1:21" s="34" customFormat="1" x14ac:dyDescent="0.2">
      <c r="A272" s="33">
        <v>1520</v>
      </c>
      <c r="B272" s="34" t="s">
        <v>324</v>
      </c>
      <c r="C272" s="36">
        <v>81409</v>
      </c>
      <c r="D272" s="36">
        <v>10744</v>
      </c>
      <c r="E272" s="37">
        <f t="shared" si="46"/>
        <v>7577.1593447505584</v>
      </c>
      <c r="F272" s="38">
        <f t="shared" si="47"/>
        <v>0.86424276878264239</v>
      </c>
      <c r="G272" s="39">
        <f t="shared" si="48"/>
        <v>714.14251432037418</v>
      </c>
      <c r="H272" s="39">
        <f t="shared" si="49"/>
        <v>109.72424295192708</v>
      </c>
      <c r="I272" s="37">
        <f t="shared" si="50"/>
        <v>823.86675727230124</v>
      </c>
      <c r="J272" s="40">
        <f t="shared" si="51"/>
        <v>-103.97855997769496</v>
      </c>
      <c r="K272" s="37">
        <f t="shared" si="52"/>
        <v>719.88819729460624</v>
      </c>
      <c r="L272" s="37">
        <f t="shared" si="53"/>
        <v>8851624.4401336052</v>
      </c>
      <c r="M272" s="37">
        <f t="shared" si="54"/>
        <v>7734478.7917332491</v>
      </c>
      <c r="N272" s="41">
        <f>'jan-mar'!M272</f>
        <v>7520739.6848480888</v>
      </c>
      <c r="O272" s="41">
        <f t="shared" si="55"/>
        <v>213739.10688516032</v>
      </c>
      <c r="Q272" s="4"/>
      <c r="R272" s="4"/>
      <c r="S272" s="4"/>
      <c r="T272" s="4"/>
      <c r="U272" s="4"/>
    </row>
    <row r="273" spans="1:21" s="34" customFormat="1" x14ac:dyDescent="0.2">
      <c r="A273" s="33">
        <v>1523</v>
      </c>
      <c r="B273" s="34" t="s">
        <v>325</v>
      </c>
      <c r="C273" s="36">
        <v>17398</v>
      </c>
      <c r="D273" s="36">
        <v>2296</v>
      </c>
      <c r="E273" s="37">
        <f t="shared" si="46"/>
        <v>7577.5261324041812</v>
      </c>
      <c r="F273" s="38">
        <f t="shared" si="47"/>
        <v>0.86428460419389608</v>
      </c>
      <c r="G273" s="39">
        <f t="shared" si="48"/>
        <v>713.9224417282004</v>
      </c>
      <c r="H273" s="39">
        <f t="shared" si="49"/>
        <v>109.59586727315909</v>
      </c>
      <c r="I273" s="37">
        <f t="shared" si="50"/>
        <v>823.51830900135951</v>
      </c>
      <c r="J273" s="40">
        <f t="shared" si="51"/>
        <v>-103.97855997769496</v>
      </c>
      <c r="K273" s="37">
        <f t="shared" si="52"/>
        <v>719.53974902366451</v>
      </c>
      <c r="L273" s="37">
        <f t="shared" si="53"/>
        <v>1890798.0374671214</v>
      </c>
      <c r="M273" s="37">
        <f t="shared" si="54"/>
        <v>1652063.2637583336</v>
      </c>
      <c r="N273" s="41">
        <f>'jan-mar'!M273</f>
        <v>1258823.5960918842</v>
      </c>
      <c r="O273" s="41">
        <f t="shared" si="55"/>
        <v>393239.66766644944</v>
      </c>
      <c r="Q273" s="4"/>
      <c r="R273" s="4"/>
      <c r="S273" s="4"/>
      <c r="T273" s="4"/>
      <c r="U273" s="4"/>
    </row>
    <row r="274" spans="1:21" s="34" customFormat="1" x14ac:dyDescent="0.2">
      <c r="A274" s="33">
        <v>1524</v>
      </c>
      <c r="B274" s="34" t="s">
        <v>326</v>
      </c>
      <c r="C274" s="36">
        <v>19773</v>
      </c>
      <c r="D274" s="36">
        <v>1663</v>
      </c>
      <c r="E274" s="37">
        <f t="shared" si="46"/>
        <v>11889.957907396272</v>
      </c>
      <c r="F274" s="38">
        <f t="shared" si="47"/>
        <v>1.3561560045211785</v>
      </c>
      <c r="G274" s="39">
        <f t="shared" si="48"/>
        <v>-1873.536623267054</v>
      </c>
      <c r="H274" s="39">
        <f t="shared" si="49"/>
        <v>0</v>
      </c>
      <c r="I274" s="37">
        <f t="shared" si="50"/>
        <v>-1873.536623267054</v>
      </c>
      <c r="J274" s="40">
        <f t="shared" si="51"/>
        <v>-103.97855997769496</v>
      </c>
      <c r="K274" s="37">
        <f t="shared" si="52"/>
        <v>-1977.5151832447489</v>
      </c>
      <c r="L274" s="37">
        <f t="shared" si="53"/>
        <v>-3115691.4044931107</v>
      </c>
      <c r="M274" s="37">
        <f t="shared" si="54"/>
        <v>-3288607.7497360175</v>
      </c>
      <c r="N274" s="41">
        <f>'jan-mar'!M274</f>
        <v>-751036.92860142596</v>
      </c>
      <c r="O274" s="41">
        <f t="shared" si="55"/>
        <v>-2537570.8211345915</v>
      </c>
      <c r="Q274" s="4"/>
      <c r="R274" s="4"/>
      <c r="S274" s="4"/>
      <c r="T274" s="4"/>
      <c r="U274" s="4"/>
    </row>
    <row r="275" spans="1:21" s="34" customFormat="1" x14ac:dyDescent="0.2">
      <c r="A275" s="33">
        <v>1525</v>
      </c>
      <c r="B275" s="34" t="s">
        <v>327</v>
      </c>
      <c r="C275" s="36">
        <v>34583</v>
      </c>
      <c r="D275" s="36">
        <v>4623</v>
      </c>
      <c r="E275" s="37">
        <f t="shared" si="46"/>
        <v>7480.6402768764874</v>
      </c>
      <c r="F275" s="38">
        <f t="shared" si="47"/>
        <v>0.85323390613841188</v>
      </c>
      <c r="G275" s="39">
        <f t="shared" si="48"/>
        <v>772.05395504481669</v>
      </c>
      <c r="H275" s="39">
        <f t="shared" si="49"/>
        <v>143.50591670785192</v>
      </c>
      <c r="I275" s="37">
        <f t="shared" si="50"/>
        <v>915.55987175266864</v>
      </c>
      <c r="J275" s="40">
        <f t="shared" si="51"/>
        <v>-103.97855997769496</v>
      </c>
      <c r="K275" s="37">
        <f t="shared" si="52"/>
        <v>811.58131177497364</v>
      </c>
      <c r="L275" s="37">
        <f t="shared" si="53"/>
        <v>4232633.2871125871</v>
      </c>
      <c r="M275" s="37">
        <f t="shared" si="54"/>
        <v>3751940.4043357032</v>
      </c>
      <c r="N275" s="41">
        <f>'jan-mar'!M275</f>
        <v>2985751.1693087039</v>
      </c>
      <c r="O275" s="41">
        <f t="shared" si="55"/>
        <v>766189.23502699938</v>
      </c>
      <c r="Q275" s="4"/>
      <c r="R275" s="4"/>
      <c r="S275" s="4"/>
      <c r="T275" s="4"/>
      <c r="U275" s="4"/>
    </row>
    <row r="276" spans="1:21" s="34" customFormat="1" x14ac:dyDescent="0.2">
      <c r="A276" s="33">
        <v>1526</v>
      </c>
      <c r="B276" s="34" t="s">
        <v>328</v>
      </c>
      <c r="C276" s="36">
        <v>6380</v>
      </c>
      <c r="D276" s="36">
        <v>1005</v>
      </c>
      <c r="E276" s="37">
        <f t="shared" si="46"/>
        <v>6348.2587064676618</v>
      </c>
      <c r="F276" s="38">
        <f t="shared" si="47"/>
        <v>0.72407566368880982</v>
      </c>
      <c r="G276" s="39">
        <f t="shared" si="48"/>
        <v>1451.4828972901121</v>
      </c>
      <c r="H276" s="39">
        <f t="shared" si="49"/>
        <v>539.83946635094082</v>
      </c>
      <c r="I276" s="37">
        <f t="shared" si="50"/>
        <v>1991.322363641053</v>
      </c>
      <c r="J276" s="40">
        <f t="shared" si="51"/>
        <v>-103.97855997769496</v>
      </c>
      <c r="K276" s="37">
        <f t="shared" si="52"/>
        <v>1887.3438036633581</v>
      </c>
      <c r="L276" s="37">
        <f t="shared" si="53"/>
        <v>2001278.9754592583</v>
      </c>
      <c r="M276" s="37">
        <f t="shared" si="54"/>
        <v>1896780.5226816749</v>
      </c>
      <c r="N276" s="41">
        <f>'jan-mar'!M276</f>
        <v>1773917.6455018921</v>
      </c>
      <c r="O276" s="41">
        <f t="shared" si="55"/>
        <v>122862.87717978284</v>
      </c>
      <c r="Q276" s="4"/>
      <c r="R276" s="4"/>
      <c r="S276" s="4"/>
      <c r="T276" s="4"/>
      <c r="U276" s="4"/>
    </row>
    <row r="277" spans="1:21" s="34" customFormat="1" x14ac:dyDescent="0.2">
      <c r="A277" s="33">
        <v>1528</v>
      </c>
      <c r="B277" s="34" t="s">
        <v>329</v>
      </c>
      <c r="C277" s="36">
        <v>55861</v>
      </c>
      <c r="D277" s="36">
        <v>7695</v>
      </c>
      <c r="E277" s="37">
        <f t="shared" si="46"/>
        <v>7259.3892137751791</v>
      </c>
      <c r="F277" s="38">
        <f t="shared" si="47"/>
        <v>0.82799824424049351</v>
      </c>
      <c r="G277" s="39">
        <f t="shared" si="48"/>
        <v>904.80459290560168</v>
      </c>
      <c r="H277" s="39">
        <f t="shared" si="49"/>
        <v>220.94378879330984</v>
      </c>
      <c r="I277" s="37">
        <f t="shared" si="50"/>
        <v>1125.7483816989115</v>
      </c>
      <c r="J277" s="40">
        <f t="shared" si="51"/>
        <v>-103.97855997769496</v>
      </c>
      <c r="K277" s="37">
        <f t="shared" si="52"/>
        <v>1021.7698217212165</v>
      </c>
      <c r="L277" s="37">
        <f t="shared" si="53"/>
        <v>8662633.7971731238</v>
      </c>
      <c r="M277" s="37">
        <f t="shared" si="54"/>
        <v>7862518.778144761</v>
      </c>
      <c r="N277" s="41">
        <f>'jan-mar'!M277</f>
        <v>6881438.8379473258</v>
      </c>
      <c r="O277" s="41">
        <f t="shared" si="55"/>
        <v>981079.94019743521</v>
      </c>
      <c r="Q277" s="4"/>
      <c r="R277" s="4"/>
      <c r="S277" s="4"/>
      <c r="T277" s="4"/>
      <c r="U277" s="4"/>
    </row>
    <row r="278" spans="1:21" s="34" customFormat="1" x14ac:dyDescent="0.2">
      <c r="A278" s="33">
        <v>1529</v>
      </c>
      <c r="B278" s="34" t="s">
        <v>330</v>
      </c>
      <c r="C278" s="36">
        <v>33772</v>
      </c>
      <c r="D278" s="36">
        <v>4667</v>
      </c>
      <c r="E278" s="37">
        <f t="shared" si="46"/>
        <v>7236.3402614098995</v>
      </c>
      <c r="F278" s="38">
        <f t="shared" si="47"/>
        <v>0.82536930514823204</v>
      </c>
      <c r="G278" s="39">
        <f t="shared" si="48"/>
        <v>918.63396432476941</v>
      </c>
      <c r="H278" s="39">
        <f t="shared" si="49"/>
        <v>229.01092212115768</v>
      </c>
      <c r="I278" s="37">
        <f t="shared" si="50"/>
        <v>1147.6448864459271</v>
      </c>
      <c r="J278" s="40">
        <f t="shared" si="51"/>
        <v>-103.97855997769496</v>
      </c>
      <c r="K278" s="37">
        <f t="shared" si="52"/>
        <v>1043.6663264682322</v>
      </c>
      <c r="L278" s="37">
        <f t="shared" si="53"/>
        <v>5356058.6850431422</v>
      </c>
      <c r="M278" s="37">
        <f t="shared" si="54"/>
        <v>4870790.7456272393</v>
      </c>
      <c r="N278" s="41">
        <f>'jan-mar'!M278</f>
        <v>4159295.5239376416</v>
      </c>
      <c r="O278" s="41">
        <f t="shared" si="55"/>
        <v>711495.2216895977</v>
      </c>
      <c r="Q278" s="4"/>
      <c r="R278" s="4"/>
      <c r="S278" s="4"/>
      <c r="T278" s="4"/>
      <c r="U278" s="4"/>
    </row>
    <row r="279" spans="1:21" s="34" customFormat="1" x14ac:dyDescent="0.2">
      <c r="A279" s="33">
        <v>1531</v>
      </c>
      <c r="B279" s="34" t="s">
        <v>331</v>
      </c>
      <c r="C279" s="36">
        <v>67894</v>
      </c>
      <c r="D279" s="36">
        <v>9007</v>
      </c>
      <c r="E279" s="37">
        <f t="shared" si="46"/>
        <v>7537.914955034973</v>
      </c>
      <c r="F279" s="38">
        <f t="shared" si="47"/>
        <v>0.85976659526116561</v>
      </c>
      <c r="G279" s="39">
        <f t="shared" si="48"/>
        <v>737.68914814972538</v>
      </c>
      <c r="H279" s="39">
        <f t="shared" si="49"/>
        <v>123.45977935238197</v>
      </c>
      <c r="I279" s="37">
        <f t="shared" si="50"/>
        <v>861.14892750210731</v>
      </c>
      <c r="J279" s="40">
        <f t="shared" si="51"/>
        <v>-103.97855997769496</v>
      </c>
      <c r="K279" s="37">
        <f t="shared" si="52"/>
        <v>757.17036752441231</v>
      </c>
      <c r="L279" s="37">
        <f t="shared" si="53"/>
        <v>7756368.390011481</v>
      </c>
      <c r="M279" s="37">
        <f t="shared" si="54"/>
        <v>6819833.5002923813</v>
      </c>
      <c r="N279" s="41">
        <f>'jan-mar'!M279</f>
        <v>6649002.3214284014</v>
      </c>
      <c r="O279" s="41">
        <f t="shared" si="55"/>
        <v>170831.17886397988</v>
      </c>
      <c r="Q279" s="4"/>
      <c r="R279" s="4"/>
      <c r="S279" s="4"/>
      <c r="T279" s="4"/>
      <c r="U279" s="4"/>
    </row>
    <row r="280" spans="1:21" s="34" customFormat="1" x14ac:dyDescent="0.2">
      <c r="A280" s="33">
        <v>1532</v>
      </c>
      <c r="B280" s="34" t="s">
        <v>332</v>
      </c>
      <c r="C280" s="36">
        <v>65244</v>
      </c>
      <c r="D280" s="36">
        <v>8176</v>
      </c>
      <c r="E280" s="37">
        <f t="shared" si="46"/>
        <v>7979.9412915851271</v>
      </c>
      <c r="F280" s="38">
        <f t="shared" si="47"/>
        <v>0.91018365099322107</v>
      </c>
      <c r="G280" s="39">
        <f t="shared" si="48"/>
        <v>472.4733462196329</v>
      </c>
      <c r="H280" s="39">
        <f t="shared" si="49"/>
        <v>0</v>
      </c>
      <c r="I280" s="37">
        <f t="shared" si="50"/>
        <v>472.4733462196329</v>
      </c>
      <c r="J280" s="40">
        <f t="shared" si="51"/>
        <v>-103.97855997769496</v>
      </c>
      <c r="K280" s="37">
        <f t="shared" si="52"/>
        <v>368.49478624193796</v>
      </c>
      <c r="L280" s="37">
        <f t="shared" si="53"/>
        <v>3862942.0786917186</v>
      </c>
      <c r="M280" s="37">
        <f t="shared" si="54"/>
        <v>3012813.3723140848</v>
      </c>
      <c r="N280" s="41">
        <f>'jan-mar'!M280</f>
        <v>2257657.1688242597</v>
      </c>
      <c r="O280" s="41">
        <f t="shared" si="55"/>
        <v>755156.20348982513</v>
      </c>
      <c r="Q280" s="4"/>
      <c r="R280" s="4"/>
      <c r="S280" s="4"/>
      <c r="T280" s="4"/>
      <c r="U280" s="4"/>
    </row>
    <row r="281" spans="1:21" s="34" customFormat="1" x14ac:dyDescent="0.2">
      <c r="A281" s="33">
        <v>1534</v>
      </c>
      <c r="B281" s="34" t="s">
        <v>333</v>
      </c>
      <c r="C281" s="36">
        <v>73747</v>
      </c>
      <c r="D281" s="36">
        <v>9312</v>
      </c>
      <c r="E281" s="37">
        <f t="shared" si="46"/>
        <v>7919.5661512027491</v>
      </c>
      <c r="F281" s="38">
        <f t="shared" si="47"/>
        <v>0.90329732643336391</v>
      </c>
      <c r="G281" s="39">
        <f t="shared" si="48"/>
        <v>508.69843044905974</v>
      </c>
      <c r="H281" s="39">
        <f t="shared" si="49"/>
        <v>0</v>
      </c>
      <c r="I281" s="37">
        <f t="shared" si="50"/>
        <v>508.69843044905974</v>
      </c>
      <c r="J281" s="40">
        <f t="shared" si="51"/>
        <v>-103.97855997769496</v>
      </c>
      <c r="K281" s="37">
        <f t="shared" si="52"/>
        <v>404.7198704713648</v>
      </c>
      <c r="L281" s="37">
        <f t="shared" si="53"/>
        <v>4736999.7843416445</v>
      </c>
      <c r="M281" s="37">
        <f t="shared" si="54"/>
        <v>3768751.433829349</v>
      </c>
      <c r="N281" s="41">
        <f>'jan-mar'!M281</f>
        <v>3231371.5699720555</v>
      </c>
      <c r="O281" s="41">
        <f t="shared" si="55"/>
        <v>537379.8638572935</v>
      </c>
      <c r="Q281" s="4"/>
      <c r="R281" s="4"/>
      <c r="S281" s="4"/>
      <c r="T281" s="4"/>
      <c r="U281" s="4"/>
    </row>
    <row r="282" spans="1:21" s="34" customFormat="1" x14ac:dyDescent="0.2">
      <c r="A282" s="33">
        <v>1535</v>
      </c>
      <c r="B282" s="34" t="s">
        <v>334</v>
      </c>
      <c r="C282" s="36">
        <v>49646</v>
      </c>
      <c r="D282" s="36">
        <v>6577</v>
      </c>
      <c r="E282" s="37">
        <f t="shared" si="46"/>
        <v>7548.4263341949218</v>
      </c>
      <c r="F282" s="38">
        <f t="shared" si="47"/>
        <v>0.86096551203400773</v>
      </c>
      <c r="G282" s="39">
        <f t="shared" si="48"/>
        <v>731.3823206537561</v>
      </c>
      <c r="H282" s="39">
        <f t="shared" si="49"/>
        <v>119.78079664639989</v>
      </c>
      <c r="I282" s="37">
        <f t="shared" si="50"/>
        <v>851.16311730015605</v>
      </c>
      <c r="J282" s="40">
        <f t="shared" si="51"/>
        <v>-103.97855997769496</v>
      </c>
      <c r="K282" s="37">
        <f t="shared" si="52"/>
        <v>747.18455732246105</v>
      </c>
      <c r="L282" s="37">
        <f t="shared" si="53"/>
        <v>5598099.8224831261</v>
      </c>
      <c r="M282" s="37">
        <f t="shared" si="54"/>
        <v>4914232.8335098261</v>
      </c>
      <c r="N282" s="41">
        <f>'jan-mar'!M282</f>
        <v>3965966.3726029294</v>
      </c>
      <c r="O282" s="41">
        <f t="shared" si="55"/>
        <v>948266.46090689674</v>
      </c>
      <c r="Q282" s="4"/>
      <c r="R282" s="4"/>
      <c r="S282" s="4"/>
      <c r="T282" s="4"/>
      <c r="U282" s="4"/>
    </row>
    <row r="283" spans="1:21" s="34" customFormat="1" x14ac:dyDescent="0.2">
      <c r="A283" s="33">
        <v>1539</v>
      </c>
      <c r="B283" s="34" t="s">
        <v>335</v>
      </c>
      <c r="C283" s="36">
        <v>58162</v>
      </c>
      <c r="D283" s="36">
        <v>7503</v>
      </c>
      <c r="E283" s="37">
        <f t="shared" si="46"/>
        <v>7751.8326002932163</v>
      </c>
      <c r="F283" s="38">
        <f t="shared" si="47"/>
        <v>0.88416581528780125</v>
      </c>
      <c r="G283" s="39">
        <f t="shared" si="48"/>
        <v>609.33856099477941</v>
      </c>
      <c r="H283" s="39">
        <f t="shared" si="49"/>
        <v>48.588603511996823</v>
      </c>
      <c r="I283" s="37">
        <f t="shared" si="50"/>
        <v>657.92716450677619</v>
      </c>
      <c r="J283" s="40">
        <f t="shared" si="51"/>
        <v>-103.97855997769496</v>
      </c>
      <c r="K283" s="37">
        <f t="shared" si="52"/>
        <v>553.94860452908119</v>
      </c>
      <c r="L283" s="37">
        <f t="shared" si="53"/>
        <v>4936427.5152943414</v>
      </c>
      <c r="M283" s="37">
        <f t="shared" si="54"/>
        <v>4156276.379781696</v>
      </c>
      <c r="N283" s="41">
        <f>'jan-mar'!M283</f>
        <v>4740927.1086574094</v>
      </c>
      <c r="O283" s="41">
        <f t="shared" si="55"/>
        <v>-584650.72887571342</v>
      </c>
      <c r="Q283" s="4"/>
      <c r="R283" s="4"/>
      <c r="S283" s="4"/>
      <c r="T283" s="4"/>
      <c r="U283" s="4"/>
    </row>
    <row r="284" spans="1:21" s="34" customFormat="1" x14ac:dyDescent="0.2">
      <c r="A284" s="33">
        <v>1543</v>
      </c>
      <c r="B284" s="34" t="s">
        <v>336</v>
      </c>
      <c r="C284" s="36">
        <v>29712</v>
      </c>
      <c r="D284" s="36">
        <v>2963</v>
      </c>
      <c r="E284" s="37">
        <f t="shared" si="46"/>
        <v>10027.674654066825</v>
      </c>
      <c r="F284" s="38">
        <f t="shared" si="47"/>
        <v>1.1437459492634618</v>
      </c>
      <c r="G284" s="39">
        <f t="shared" si="48"/>
        <v>-756.16667126938557</v>
      </c>
      <c r="H284" s="39">
        <f t="shared" si="49"/>
        <v>0</v>
      </c>
      <c r="I284" s="37">
        <f t="shared" si="50"/>
        <v>-756.16667126938557</v>
      </c>
      <c r="J284" s="40">
        <f t="shared" si="51"/>
        <v>-103.97855997769496</v>
      </c>
      <c r="K284" s="37">
        <f t="shared" si="52"/>
        <v>-860.14523124708057</v>
      </c>
      <c r="L284" s="37">
        <f t="shared" si="53"/>
        <v>-2240521.8469711896</v>
      </c>
      <c r="M284" s="37">
        <f t="shared" si="54"/>
        <v>-2548610.3201850997</v>
      </c>
      <c r="N284" s="41">
        <f>'jan-mar'!M284</f>
        <v>80511.593838830537</v>
      </c>
      <c r="O284" s="41">
        <f t="shared" si="55"/>
        <v>-2629121.9140239302</v>
      </c>
      <c r="Q284" s="4"/>
      <c r="R284" s="4"/>
      <c r="S284" s="4"/>
      <c r="T284" s="4"/>
      <c r="U284" s="4"/>
    </row>
    <row r="285" spans="1:21" s="34" customFormat="1" x14ac:dyDescent="0.2">
      <c r="A285" s="33">
        <v>1545</v>
      </c>
      <c r="B285" s="34" t="s">
        <v>337</v>
      </c>
      <c r="C285" s="36">
        <v>16055</v>
      </c>
      <c r="D285" s="36">
        <v>2085</v>
      </c>
      <c r="E285" s="37">
        <f t="shared" si="46"/>
        <v>7700.2398081534775</v>
      </c>
      <c r="F285" s="38">
        <f t="shared" si="47"/>
        <v>0.87828119606582777</v>
      </c>
      <c r="G285" s="39">
        <f t="shared" si="48"/>
        <v>640.29423627862263</v>
      </c>
      <c r="H285" s="39">
        <f t="shared" si="49"/>
        <v>66.646080760905392</v>
      </c>
      <c r="I285" s="37">
        <f t="shared" si="50"/>
        <v>706.94031703952805</v>
      </c>
      <c r="J285" s="40">
        <f t="shared" si="51"/>
        <v>-103.97855997769496</v>
      </c>
      <c r="K285" s="37">
        <f t="shared" si="52"/>
        <v>602.96175706183305</v>
      </c>
      <c r="L285" s="37">
        <f t="shared" si="53"/>
        <v>1473970.561027416</v>
      </c>
      <c r="M285" s="37">
        <f t="shared" si="54"/>
        <v>1257175.2634739219</v>
      </c>
      <c r="N285" s="41">
        <f>'jan-mar'!M285</f>
        <v>913533.6227576565</v>
      </c>
      <c r="O285" s="41">
        <f t="shared" si="55"/>
        <v>343641.64071626542</v>
      </c>
      <c r="Q285" s="4"/>
      <c r="R285" s="4"/>
      <c r="S285" s="4"/>
      <c r="T285" s="4"/>
      <c r="U285" s="4"/>
    </row>
    <row r="286" spans="1:21" s="34" customFormat="1" x14ac:dyDescent="0.2">
      <c r="A286" s="33">
        <v>1546</v>
      </c>
      <c r="B286" s="34" t="s">
        <v>338</v>
      </c>
      <c r="C286" s="36">
        <v>12247</v>
      </c>
      <c r="D286" s="36">
        <v>1246</v>
      </c>
      <c r="E286" s="37">
        <f t="shared" si="46"/>
        <v>9829.052969502407</v>
      </c>
      <c r="F286" s="38">
        <f t="shared" si="47"/>
        <v>1.121091370311371</v>
      </c>
      <c r="G286" s="39">
        <f t="shared" si="48"/>
        <v>-636.99366053073493</v>
      </c>
      <c r="H286" s="39">
        <f t="shared" si="49"/>
        <v>0</v>
      </c>
      <c r="I286" s="37">
        <f t="shared" si="50"/>
        <v>-636.99366053073493</v>
      </c>
      <c r="J286" s="40">
        <f t="shared" si="51"/>
        <v>-103.97855997769496</v>
      </c>
      <c r="K286" s="37">
        <f t="shared" si="52"/>
        <v>-740.97222050842993</v>
      </c>
      <c r="L286" s="37">
        <f t="shared" si="53"/>
        <v>-793694.10102129576</v>
      </c>
      <c r="M286" s="37">
        <f t="shared" si="54"/>
        <v>-923251.3867535037</v>
      </c>
      <c r="N286" s="41">
        <f>'jan-mar'!M286</f>
        <v>-898511.49310726102</v>
      </c>
      <c r="O286" s="41">
        <f t="shared" si="55"/>
        <v>-24739.893646242679</v>
      </c>
      <c r="Q286" s="4"/>
      <c r="R286" s="4"/>
      <c r="S286" s="4"/>
      <c r="T286" s="4"/>
      <c r="U286" s="4"/>
    </row>
    <row r="287" spans="1:21" s="34" customFormat="1" x14ac:dyDescent="0.2">
      <c r="A287" s="33">
        <v>1547</v>
      </c>
      <c r="B287" s="34" t="s">
        <v>339</v>
      </c>
      <c r="C287" s="36">
        <v>31054</v>
      </c>
      <c r="D287" s="36">
        <v>3547</v>
      </c>
      <c r="E287" s="37">
        <f t="shared" si="46"/>
        <v>8755.0042289258527</v>
      </c>
      <c r="F287" s="38">
        <f t="shared" si="47"/>
        <v>0.99858650864359133</v>
      </c>
      <c r="G287" s="39">
        <f t="shared" si="48"/>
        <v>7.4355838151976057</v>
      </c>
      <c r="H287" s="39">
        <f t="shared" si="49"/>
        <v>0</v>
      </c>
      <c r="I287" s="37">
        <f t="shared" si="50"/>
        <v>7.4355838151976057</v>
      </c>
      <c r="J287" s="40">
        <f t="shared" si="51"/>
        <v>-103.97855997769496</v>
      </c>
      <c r="K287" s="37">
        <f t="shared" si="52"/>
        <v>-96.542976162497354</v>
      </c>
      <c r="L287" s="37">
        <f t="shared" si="53"/>
        <v>26374.015792505907</v>
      </c>
      <c r="M287" s="37">
        <f t="shared" si="54"/>
        <v>-342437.93644837814</v>
      </c>
      <c r="N287" s="41">
        <f>'jan-mar'!M287</f>
        <v>-709698.60838800867</v>
      </c>
      <c r="O287" s="41">
        <f t="shared" si="55"/>
        <v>367260.67193963053</v>
      </c>
      <c r="Q287" s="4"/>
      <c r="R287" s="4"/>
      <c r="S287" s="4"/>
      <c r="T287" s="4"/>
      <c r="U287" s="4"/>
    </row>
    <row r="288" spans="1:21" s="34" customFormat="1" x14ac:dyDescent="0.2">
      <c r="A288" s="33">
        <v>1548</v>
      </c>
      <c r="B288" s="34" t="s">
        <v>340</v>
      </c>
      <c r="C288" s="36">
        <v>69872</v>
      </c>
      <c r="D288" s="36">
        <v>9741</v>
      </c>
      <c r="E288" s="37">
        <f t="shared" si="46"/>
        <v>7172.9801868391332</v>
      </c>
      <c r="F288" s="38">
        <f t="shared" si="47"/>
        <v>0.81814252215662842</v>
      </c>
      <c r="G288" s="39">
        <f t="shared" si="48"/>
        <v>956.65000906722923</v>
      </c>
      <c r="H288" s="39">
        <f t="shared" si="49"/>
        <v>251.18694822092587</v>
      </c>
      <c r="I288" s="37">
        <f t="shared" si="50"/>
        <v>1207.8369572881552</v>
      </c>
      <c r="J288" s="40">
        <f t="shared" si="51"/>
        <v>-103.97855997769496</v>
      </c>
      <c r="K288" s="37">
        <f t="shared" si="52"/>
        <v>1103.8583973104603</v>
      </c>
      <c r="L288" s="37">
        <f t="shared" si="53"/>
        <v>11765539.80094392</v>
      </c>
      <c r="M288" s="37">
        <f t="shared" si="54"/>
        <v>10752684.648201194</v>
      </c>
      <c r="N288" s="41">
        <f>'jan-mar'!M288</f>
        <v>9230701.3281929605</v>
      </c>
      <c r="O288" s="41">
        <f t="shared" si="55"/>
        <v>1521983.3200082332</v>
      </c>
      <c r="Q288" s="4"/>
      <c r="R288" s="4"/>
      <c r="S288" s="4"/>
      <c r="T288" s="4"/>
      <c r="U288" s="4"/>
    </row>
    <row r="289" spans="1:21" s="34" customFormat="1" x14ac:dyDescent="0.2">
      <c r="A289" s="33">
        <v>1551</v>
      </c>
      <c r="B289" s="34" t="s">
        <v>341</v>
      </c>
      <c r="C289" s="36">
        <v>24714</v>
      </c>
      <c r="D289" s="36">
        <v>3454</v>
      </c>
      <c r="E289" s="37">
        <f t="shared" si="46"/>
        <v>7155.1823972206139</v>
      </c>
      <c r="F289" s="38">
        <f t="shared" si="47"/>
        <v>0.81611252512498667</v>
      </c>
      <c r="G289" s="39">
        <f t="shared" si="48"/>
        <v>967.3286828383408</v>
      </c>
      <c r="H289" s="39">
        <f t="shared" si="49"/>
        <v>257.41617458740762</v>
      </c>
      <c r="I289" s="37">
        <f t="shared" si="50"/>
        <v>1224.7448574257485</v>
      </c>
      <c r="J289" s="40">
        <f t="shared" si="51"/>
        <v>-103.97855997769496</v>
      </c>
      <c r="K289" s="37">
        <f t="shared" si="52"/>
        <v>1120.7662974480536</v>
      </c>
      <c r="L289" s="37">
        <f t="shared" si="53"/>
        <v>4230268.7375485357</v>
      </c>
      <c r="M289" s="37">
        <f t="shared" si="54"/>
        <v>3871126.7913855771</v>
      </c>
      <c r="N289" s="41">
        <f>'jan-mar'!M289</f>
        <v>3468281.8383716769</v>
      </c>
      <c r="O289" s="41">
        <f t="shared" si="55"/>
        <v>402844.9530139002</v>
      </c>
      <c r="Q289" s="4"/>
      <c r="R289" s="4"/>
      <c r="S289" s="4"/>
      <c r="T289" s="4"/>
      <c r="U289" s="4"/>
    </row>
    <row r="290" spans="1:21" s="34" customFormat="1" x14ac:dyDescent="0.2">
      <c r="A290" s="33">
        <v>1554</v>
      </c>
      <c r="B290" s="34" t="s">
        <v>342</v>
      </c>
      <c r="C290" s="36">
        <v>45470</v>
      </c>
      <c r="D290" s="36">
        <v>5856</v>
      </c>
      <c r="E290" s="37">
        <f t="shared" si="46"/>
        <v>7764.6857923497264</v>
      </c>
      <c r="F290" s="38">
        <f t="shared" si="47"/>
        <v>0.88563183675906798</v>
      </c>
      <c r="G290" s="39">
        <f t="shared" si="48"/>
        <v>601.62664576087332</v>
      </c>
      <c r="H290" s="39">
        <f t="shared" si="49"/>
        <v>44.089986292218278</v>
      </c>
      <c r="I290" s="37">
        <f t="shared" si="50"/>
        <v>645.71663205309164</v>
      </c>
      <c r="J290" s="40">
        <f t="shared" si="51"/>
        <v>-103.97855997769496</v>
      </c>
      <c r="K290" s="37">
        <f t="shared" si="52"/>
        <v>541.73807207539664</v>
      </c>
      <c r="L290" s="37">
        <f t="shared" si="53"/>
        <v>3781316.5973029048</v>
      </c>
      <c r="M290" s="37">
        <f t="shared" si="54"/>
        <v>3172418.1500735227</v>
      </c>
      <c r="N290" s="41">
        <f>'jan-mar'!M290</f>
        <v>2388530.5749308779</v>
      </c>
      <c r="O290" s="41">
        <f t="shared" si="55"/>
        <v>783887.57514264481</v>
      </c>
      <c r="Q290" s="4"/>
      <c r="R290" s="4"/>
      <c r="S290" s="4"/>
      <c r="T290" s="4"/>
      <c r="U290" s="4"/>
    </row>
    <row r="291" spans="1:21" s="34" customFormat="1" x14ac:dyDescent="0.2">
      <c r="A291" s="33">
        <v>1557</v>
      </c>
      <c r="B291" s="34" t="s">
        <v>343</v>
      </c>
      <c r="C291" s="36">
        <v>18013</v>
      </c>
      <c r="D291" s="36">
        <v>2611</v>
      </c>
      <c r="E291" s="37">
        <f t="shared" si="46"/>
        <v>6898.8893144389122</v>
      </c>
      <c r="F291" s="38">
        <f t="shared" si="47"/>
        <v>0.78688000758045984</v>
      </c>
      <c r="G291" s="39">
        <f t="shared" si="48"/>
        <v>1121.1045325073619</v>
      </c>
      <c r="H291" s="39">
        <f t="shared" si="49"/>
        <v>347.11875356100325</v>
      </c>
      <c r="I291" s="37">
        <f t="shared" si="50"/>
        <v>1468.2232860683653</v>
      </c>
      <c r="J291" s="40">
        <f t="shared" si="51"/>
        <v>-103.97855997769496</v>
      </c>
      <c r="K291" s="37">
        <f t="shared" si="52"/>
        <v>1364.2447260906704</v>
      </c>
      <c r="L291" s="37">
        <f t="shared" si="53"/>
        <v>3833530.9999245019</v>
      </c>
      <c r="M291" s="37">
        <f t="shared" si="54"/>
        <v>3562042.9798227404</v>
      </c>
      <c r="N291" s="41">
        <f>'jan-mar'!M291</f>
        <v>3135086.5894581499</v>
      </c>
      <c r="O291" s="41">
        <f t="shared" si="55"/>
        <v>426956.39036459057</v>
      </c>
      <c r="Q291" s="4"/>
      <c r="R291" s="4"/>
      <c r="S291" s="4"/>
      <c r="T291" s="4"/>
      <c r="U291" s="4"/>
    </row>
    <row r="292" spans="1:21" s="34" customFormat="1" x14ac:dyDescent="0.2">
      <c r="A292" s="33">
        <v>1560</v>
      </c>
      <c r="B292" s="34" t="s">
        <v>344</v>
      </c>
      <c r="C292" s="36">
        <v>20079</v>
      </c>
      <c r="D292" s="36">
        <v>3109</v>
      </c>
      <c r="E292" s="37">
        <f t="shared" si="46"/>
        <v>6458.3467352846574</v>
      </c>
      <c r="F292" s="38">
        <f t="shared" si="47"/>
        <v>0.73663218764531579</v>
      </c>
      <c r="G292" s="39">
        <f t="shared" si="48"/>
        <v>1385.4300799999148</v>
      </c>
      <c r="H292" s="39">
        <f t="shared" si="49"/>
        <v>501.30865626499241</v>
      </c>
      <c r="I292" s="37">
        <f t="shared" si="50"/>
        <v>1886.7387362649072</v>
      </c>
      <c r="J292" s="40">
        <f t="shared" si="51"/>
        <v>-103.97855997769496</v>
      </c>
      <c r="K292" s="37">
        <f t="shared" si="52"/>
        <v>1782.7601762872123</v>
      </c>
      <c r="L292" s="37">
        <f t="shared" si="53"/>
        <v>5865870.7310475968</v>
      </c>
      <c r="M292" s="37">
        <f t="shared" si="54"/>
        <v>5542601.3880769433</v>
      </c>
      <c r="N292" s="41">
        <f>'jan-mar'!M292</f>
        <v>5119729.5123038637</v>
      </c>
      <c r="O292" s="41">
        <f t="shared" si="55"/>
        <v>422871.87577307969</v>
      </c>
      <c r="Q292" s="4"/>
      <c r="R292" s="4"/>
      <c r="S292" s="4"/>
      <c r="T292" s="4"/>
      <c r="U292" s="4"/>
    </row>
    <row r="293" spans="1:21" s="34" customFormat="1" x14ac:dyDescent="0.2">
      <c r="A293" s="33">
        <v>1563</v>
      </c>
      <c r="B293" s="34" t="s">
        <v>345</v>
      </c>
      <c r="C293" s="36">
        <v>67408</v>
      </c>
      <c r="D293" s="36">
        <v>7126</v>
      </c>
      <c r="E293" s="37">
        <f t="shared" si="46"/>
        <v>9459.44428852091</v>
      </c>
      <c r="F293" s="38">
        <f t="shared" si="47"/>
        <v>1.0789341956653276</v>
      </c>
      <c r="G293" s="39">
        <f t="shared" si="48"/>
        <v>-415.22845194183679</v>
      </c>
      <c r="H293" s="39">
        <f t="shared" si="49"/>
        <v>0</v>
      </c>
      <c r="I293" s="37">
        <f t="shared" si="50"/>
        <v>-415.22845194183679</v>
      </c>
      <c r="J293" s="40">
        <f t="shared" si="51"/>
        <v>-103.97855997769496</v>
      </c>
      <c r="K293" s="37">
        <f t="shared" si="52"/>
        <v>-519.20701191953174</v>
      </c>
      <c r="L293" s="37">
        <f t="shared" si="53"/>
        <v>-2958917.948537529</v>
      </c>
      <c r="M293" s="37">
        <f t="shared" si="54"/>
        <v>-3699869.1669385834</v>
      </c>
      <c r="N293" s="41">
        <f>'jan-mar'!M293</f>
        <v>-218132.02237748477</v>
      </c>
      <c r="O293" s="41">
        <f t="shared" si="55"/>
        <v>-3481737.1445610984</v>
      </c>
      <c r="Q293" s="4"/>
      <c r="R293" s="4"/>
      <c r="S293" s="4"/>
      <c r="T293" s="4"/>
      <c r="U293" s="4"/>
    </row>
    <row r="294" spans="1:21" s="34" customFormat="1" x14ac:dyDescent="0.2">
      <c r="A294" s="33">
        <v>1566</v>
      </c>
      <c r="B294" s="34" t="s">
        <v>346</v>
      </c>
      <c r="C294" s="36">
        <v>42652</v>
      </c>
      <c r="D294" s="36">
        <v>5986</v>
      </c>
      <c r="E294" s="37">
        <f t="shared" si="46"/>
        <v>7125.2923488138995</v>
      </c>
      <c r="F294" s="38">
        <f t="shared" si="47"/>
        <v>0.81270329786464635</v>
      </c>
      <c r="G294" s="39">
        <f t="shared" si="48"/>
        <v>985.26271188236944</v>
      </c>
      <c r="H294" s="39">
        <f t="shared" si="49"/>
        <v>267.87769152975767</v>
      </c>
      <c r="I294" s="37">
        <f t="shared" si="50"/>
        <v>1253.1404034121272</v>
      </c>
      <c r="J294" s="40">
        <f t="shared" si="51"/>
        <v>-103.97855997769496</v>
      </c>
      <c r="K294" s="37">
        <f t="shared" si="52"/>
        <v>1149.1618434344323</v>
      </c>
      <c r="L294" s="37">
        <f t="shared" si="53"/>
        <v>7501298.4548249934</v>
      </c>
      <c r="M294" s="37">
        <f t="shared" si="54"/>
        <v>6878882.794798512</v>
      </c>
      <c r="N294" s="41">
        <f>'jan-mar'!M294</f>
        <v>7766611.5183824124</v>
      </c>
      <c r="O294" s="41">
        <f t="shared" si="55"/>
        <v>-887728.72358390037</v>
      </c>
      <c r="Q294" s="4"/>
      <c r="R294" s="4"/>
      <c r="S294" s="4"/>
      <c r="T294" s="4"/>
      <c r="U294" s="4"/>
    </row>
    <row r="295" spans="1:21" s="34" customFormat="1" x14ac:dyDescent="0.2">
      <c r="A295" s="33">
        <v>1567</v>
      </c>
      <c r="B295" s="34" t="s">
        <v>347</v>
      </c>
      <c r="C295" s="36">
        <v>15689</v>
      </c>
      <c r="D295" s="36">
        <v>2026</v>
      </c>
      <c r="E295" s="37">
        <f t="shared" si="46"/>
        <v>7743.8302073050345</v>
      </c>
      <c r="F295" s="38">
        <f t="shared" si="47"/>
        <v>0.88325307082007609</v>
      </c>
      <c r="G295" s="39">
        <f t="shared" si="48"/>
        <v>614.13999678768846</v>
      </c>
      <c r="H295" s="39">
        <f t="shared" si="49"/>
        <v>51.389441057860445</v>
      </c>
      <c r="I295" s="37">
        <f t="shared" si="50"/>
        <v>665.52943784554896</v>
      </c>
      <c r="J295" s="40">
        <f t="shared" si="51"/>
        <v>-103.97855997769496</v>
      </c>
      <c r="K295" s="37">
        <f t="shared" si="52"/>
        <v>561.55087786785396</v>
      </c>
      <c r="L295" s="37">
        <f t="shared" si="53"/>
        <v>1348362.6410750821</v>
      </c>
      <c r="M295" s="37">
        <f t="shared" si="54"/>
        <v>1137702.078560272</v>
      </c>
      <c r="N295" s="41">
        <f>'jan-mar'!M295</f>
        <v>2150319.6017779433</v>
      </c>
      <c r="O295" s="41">
        <f t="shared" si="55"/>
        <v>-1012617.5232176713</v>
      </c>
      <c r="Q295" s="4"/>
      <c r="R295" s="4"/>
      <c r="S295" s="4"/>
      <c r="T295" s="4"/>
      <c r="U295" s="4"/>
    </row>
    <row r="296" spans="1:21" s="34" customFormat="1" x14ac:dyDescent="0.2">
      <c r="A296" s="33">
        <v>1571</v>
      </c>
      <c r="B296" s="34" t="s">
        <v>348</v>
      </c>
      <c r="C296" s="36">
        <v>10730</v>
      </c>
      <c r="D296" s="36">
        <v>1599</v>
      </c>
      <c r="E296" s="37">
        <f t="shared" si="46"/>
        <v>6710.4440275171983</v>
      </c>
      <c r="F296" s="38">
        <f t="shared" si="47"/>
        <v>0.76538613776418196</v>
      </c>
      <c r="G296" s="39">
        <f t="shared" si="48"/>
        <v>1234.1717046603901</v>
      </c>
      <c r="H296" s="39">
        <f t="shared" si="49"/>
        <v>413.07460398360308</v>
      </c>
      <c r="I296" s="37">
        <f t="shared" si="50"/>
        <v>1647.2463086439932</v>
      </c>
      <c r="J296" s="40">
        <f t="shared" si="51"/>
        <v>-103.97855997769496</v>
      </c>
      <c r="K296" s="37">
        <f t="shared" si="52"/>
        <v>1543.2677486662983</v>
      </c>
      <c r="L296" s="37">
        <f t="shared" si="53"/>
        <v>2633946.8475217451</v>
      </c>
      <c r="M296" s="37">
        <f t="shared" si="54"/>
        <v>2467685.1301174108</v>
      </c>
      <c r="N296" s="41">
        <f>'jan-mar'!M296</f>
        <v>2234366.4329925631</v>
      </c>
      <c r="O296" s="41">
        <f t="shared" si="55"/>
        <v>233318.69712484768</v>
      </c>
      <c r="Q296" s="4"/>
      <c r="R296" s="4"/>
      <c r="S296" s="4"/>
      <c r="T296" s="4"/>
      <c r="U296" s="4"/>
    </row>
    <row r="297" spans="1:21" s="34" customFormat="1" x14ac:dyDescent="0.2">
      <c r="A297" s="33">
        <v>1573</v>
      </c>
      <c r="B297" s="34" t="s">
        <v>349</v>
      </c>
      <c r="C297" s="36">
        <v>16142</v>
      </c>
      <c r="D297" s="36">
        <v>2160</v>
      </c>
      <c r="E297" s="37">
        <f t="shared" si="46"/>
        <v>7473.1481481481478</v>
      </c>
      <c r="F297" s="38">
        <f t="shared" si="47"/>
        <v>0.85237936187166863</v>
      </c>
      <c r="G297" s="39">
        <f t="shared" si="48"/>
        <v>776.54923228182054</v>
      </c>
      <c r="H297" s="39">
        <f t="shared" si="49"/>
        <v>146.12816176277079</v>
      </c>
      <c r="I297" s="37">
        <f t="shared" si="50"/>
        <v>922.67739404459132</v>
      </c>
      <c r="J297" s="40">
        <f t="shared" si="51"/>
        <v>-103.97855997769496</v>
      </c>
      <c r="K297" s="37">
        <f t="shared" si="52"/>
        <v>818.69883406689632</v>
      </c>
      <c r="L297" s="37">
        <f t="shared" si="53"/>
        <v>1992983.1711363173</v>
      </c>
      <c r="M297" s="37">
        <f t="shared" si="54"/>
        <v>1768389.4815844961</v>
      </c>
      <c r="N297" s="41">
        <f>'jan-mar'!M297</f>
        <v>1410431.9545115295</v>
      </c>
      <c r="O297" s="41">
        <f t="shared" si="55"/>
        <v>357957.52707296656</v>
      </c>
      <c r="Q297" s="4"/>
      <c r="R297" s="4"/>
      <c r="S297" s="4"/>
      <c r="T297" s="4"/>
      <c r="U297" s="4"/>
    </row>
    <row r="298" spans="1:21" s="34" customFormat="1" x14ac:dyDescent="0.2">
      <c r="A298" s="33">
        <v>1576</v>
      </c>
      <c r="B298" s="34" t="s">
        <v>350</v>
      </c>
      <c r="C298" s="36">
        <v>25834</v>
      </c>
      <c r="D298" s="36">
        <v>3590</v>
      </c>
      <c r="E298" s="37">
        <f t="shared" si="46"/>
        <v>7196.100278551532</v>
      </c>
      <c r="F298" s="38">
        <f t="shared" si="47"/>
        <v>0.82077957532746815</v>
      </c>
      <c r="G298" s="39">
        <f t="shared" si="48"/>
        <v>942.77795403978996</v>
      </c>
      <c r="H298" s="39">
        <f t="shared" si="49"/>
        <v>243.09491612158629</v>
      </c>
      <c r="I298" s="37">
        <f t="shared" si="50"/>
        <v>1185.8728701613763</v>
      </c>
      <c r="J298" s="40">
        <f t="shared" si="51"/>
        <v>-103.97855997769496</v>
      </c>
      <c r="K298" s="37">
        <f t="shared" si="52"/>
        <v>1081.8943101836815</v>
      </c>
      <c r="L298" s="37">
        <f t="shared" si="53"/>
        <v>4257283.6038793409</v>
      </c>
      <c r="M298" s="37">
        <f t="shared" si="54"/>
        <v>3884000.5735594165</v>
      </c>
      <c r="N298" s="41">
        <f>'jan-mar'!M298</f>
        <v>3345173.4799520308</v>
      </c>
      <c r="O298" s="41">
        <f t="shared" si="55"/>
        <v>538827.09360738564</v>
      </c>
      <c r="Q298" s="4"/>
      <c r="R298" s="4"/>
      <c r="S298" s="4"/>
      <c r="T298" s="4"/>
      <c r="U298" s="4"/>
    </row>
    <row r="299" spans="1:21" s="34" customFormat="1" x14ac:dyDescent="0.2">
      <c r="A299" s="33">
        <v>1601</v>
      </c>
      <c r="B299" s="34" t="s">
        <v>351</v>
      </c>
      <c r="C299" s="36">
        <v>1661650</v>
      </c>
      <c r="D299" s="36">
        <v>190464</v>
      </c>
      <c r="E299" s="37">
        <f t="shared" si="46"/>
        <v>8724.2208501344085</v>
      </c>
      <c r="F299" s="38">
        <f t="shared" si="47"/>
        <v>0.99507538906582582</v>
      </c>
      <c r="G299" s="39">
        <f t="shared" si="48"/>
        <v>25.90561109006412</v>
      </c>
      <c r="H299" s="39">
        <f t="shared" si="49"/>
        <v>0</v>
      </c>
      <c r="I299" s="37">
        <f t="shared" si="50"/>
        <v>25.90561109006412</v>
      </c>
      <c r="J299" s="40">
        <f t="shared" si="51"/>
        <v>-103.97855997769496</v>
      </c>
      <c r="K299" s="37">
        <f t="shared" si="52"/>
        <v>-78.072948887630844</v>
      </c>
      <c r="L299" s="37">
        <f t="shared" si="53"/>
        <v>4934086.3106579725</v>
      </c>
      <c r="M299" s="37">
        <f t="shared" si="54"/>
        <v>-14870086.136933722</v>
      </c>
      <c r="N299" s="41">
        <f>'jan-mar'!M299</f>
        <v>-26920962.939953003</v>
      </c>
      <c r="O299" s="41">
        <f t="shared" si="55"/>
        <v>12050876.803019281</v>
      </c>
      <c r="Q299" s="4"/>
      <c r="R299" s="4"/>
      <c r="S299" s="4"/>
      <c r="T299" s="4"/>
      <c r="U299" s="4"/>
    </row>
    <row r="300" spans="1:21" s="34" customFormat="1" x14ac:dyDescent="0.2">
      <c r="A300" s="33">
        <v>1612</v>
      </c>
      <c r="B300" s="34" t="s">
        <v>352</v>
      </c>
      <c r="C300" s="36">
        <v>31989</v>
      </c>
      <c r="D300" s="36">
        <v>4259</v>
      </c>
      <c r="E300" s="37">
        <f t="shared" si="46"/>
        <v>7510.9180558816624</v>
      </c>
      <c r="F300" s="38">
        <f t="shared" si="47"/>
        <v>0.85668735754011027</v>
      </c>
      <c r="G300" s="39">
        <f t="shared" si="48"/>
        <v>753.88728764171174</v>
      </c>
      <c r="H300" s="39">
        <f t="shared" si="49"/>
        <v>132.90869405604067</v>
      </c>
      <c r="I300" s="37">
        <f t="shared" si="50"/>
        <v>886.79598169775238</v>
      </c>
      <c r="J300" s="40">
        <f t="shared" si="51"/>
        <v>-103.97855997769496</v>
      </c>
      <c r="K300" s="37">
        <f t="shared" si="52"/>
        <v>782.81742172005738</v>
      </c>
      <c r="L300" s="37">
        <f t="shared" si="53"/>
        <v>3776864.0860507274</v>
      </c>
      <c r="M300" s="37">
        <f t="shared" si="54"/>
        <v>3334019.3991057244</v>
      </c>
      <c r="N300" s="41">
        <f>'jan-mar'!M300</f>
        <v>3108370.5991965747</v>
      </c>
      <c r="O300" s="41">
        <f t="shared" si="55"/>
        <v>225648.79990914976</v>
      </c>
      <c r="Q300" s="4"/>
      <c r="R300" s="4"/>
      <c r="S300" s="4"/>
      <c r="T300" s="4"/>
      <c r="U300" s="4"/>
    </row>
    <row r="301" spans="1:21" s="34" customFormat="1" x14ac:dyDescent="0.2">
      <c r="A301" s="33">
        <v>1613</v>
      </c>
      <c r="B301" s="34" t="s">
        <v>353</v>
      </c>
      <c r="C301" s="36">
        <v>7002</v>
      </c>
      <c r="D301" s="36">
        <v>982</v>
      </c>
      <c r="E301" s="37">
        <f t="shared" si="46"/>
        <v>7130.3462321792258</v>
      </c>
      <c r="F301" s="38">
        <f t="shared" si="47"/>
        <v>0.81327973844798718</v>
      </c>
      <c r="G301" s="39">
        <f t="shared" si="48"/>
        <v>982.23038186317365</v>
      </c>
      <c r="H301" s="39">
        <f t="shared" si="49"/>
        <v>266.10883235189345</v>
      </c>
      <c r="I301" s="37">
        <f t="shared" si="50"/>
        <v>1248.3392142150672</v>
      </c>
      <c r="J301" s="40">
        <f t="shared" si="51"/>
        <v>-103.97855997769496</v>
      </c>
      <c r="K301" s="37">
        <f t="shared" si="52"/>
        <v>1144.3606542373723</v>
      </c>
      <c r="L301" s="37">
        <f t="shared" si="53"/>
        <v>1225869.108359196</v>
      </c>
      <c r="M301" s="37">
        <f t="shared" si="54"/>
        <v>1123762.1624610997</v>
      </c>
      <c r="N301" s="41">
        <f>'jan-mar'!M301</f>
        <v>941930.82376403746</v>
      </c>
      <c r="O301" s="41">
        <f t="shared" si="55"/>
        <v>181831.33869706222</v>
      </c>
      <c r="Q301" s="4"/>
      <c r="R301" s="4"/>
      <c r="S301" s="4"/>
      <c r="T301" s="4"/>
      <c r="U301" s="4"/>
    </row>
    <row r="302" spans="1:21" s="34" customFormat="1" x14ac:dyDescent="0.2">
      <c r="A302" s="33">
        <v>1617</v>
      </c>
      <c r="B302" s="34" t="s">
        <v>354</v>
      </c>
      <c r="C302" s="36">
        <v>31443</v>
      </c>
      <c r="D302" s="36">
        <v>4659</v>
      </c>
      <c r="E302" s="37">
        <f t="shared" si="46"/>
        <v>6748.8731487443656</v>
      </c>
      <c r="F302" s="38">
        <f t="shared" si="47"/>
        <v>0.76976932262544007</v>
      </c>
      <c r="G302" s="39">
        <f t="shared" si="48"/>
        <v>1211.1142319240898</v>
      </c>
      <c r="H302" s="39">
        <f t="shared" si="49"/>
        <v>399.62441155409454</v>
      </c>
      <c r="I302" s="37">
        <f t="shared" si="50"/>
        <v>1610.7386434781843</v>
      </c>
      <c r="J302" s="40">
        <f t="shared" si="51"/>
        <v>-103.97855997769496</v>
      </c>
      <c r="K302" s="37">
        <f t="shared" si="52"/>
        <v>1506.7600835004894</v>
      </c>
      <c r="L302" s="37">
        <f t="shared" si="53"/>
        <v>7504431.3399648601</v>
      </c>
      <c r="M302" s="37">
        <f t="shared" si="54"/>
        <v>7019995.22902878</v>
      </c>
      <c r="N302" s="41">
        <f>'jan-mar'!M302</f>
        <v>6502028.3685505632</v>
      </c>
      <c r="O302" s="41">
        <f t="shared" si="55"/>
        <v>517966.86047821678</v>
      </c>
      <c r="Q302" s="4"/>
      <c r="R302" s="4"/>
      <c r="S302" s="4"/>
      <c r="T302" s="4"/>
      <c r="U302" s="4"/>
    </row>
    <row r="303" spans="1:21" s="34" customFormat="1" x14ac:dyDescent="0.2">
      <c r="A303" s="33">
        <v>1620</v>
      </c>
      <c r="B303" s="34" t="s">
        <v>355</v>
      </c>
      <c r="C303" s="36">
        <v>47929</v>
      </c>
      <c r="D303" s="36">
        <v>4937</v>
      </c>
      <c r="E303" s="37">
        <f t="shared" si="46"/>
        <v>9708.1223415029363</v>
      </c>
      <c r="F303" s="38">
        <f t="shared" si="47"/>
        <v>1.1072981509770972</v>
      </c>
      <c r="G303" s="39">
        <f t="shared" si="48"/>
        <v>-564.43528373105255</v>
      </c>
      <c r="H303" s="39">
        <f t="shared" si="49"/>
        <v>0</v>
      </c>
      <c r="I303" s="37">
        <f t="shared" si="50"/>
        <v>-564.43528373105255</v>
      </c>
      <c r="J303" s="40">
        <f t="shared" si="51"/>
        <v>-103.97855997769496</v>
      </c>
      <c r="K303" s="37">
        <f t="shared" si="52"/>
        <v>-668.41384370874755</v>
      </c>
      <c r="L303" s="37">
        <f t="shared" si="53"/>
        <v>-2786616.9957802063</v>
      </c>
      <c r="M303" s="37">
        <f t="shared" si="54"/>
        <v>-3299959.1463900865</v>
      </c>
      <c r="N303" s="41">
        <f>'jan-mar'!M303</f>
        <v>-3204516.7267018864</v>
      </c>
      <c r="O303" s="41">
        <f t="shared" si="55"/>
        <v>-95442.419688200112</v>
      </c>
      <c r="Q303" s="4"/>
      <c r="R303" s="4"/>
      <c r="S303" s="4"/>
      <c r="T303" s="4"/>
      <c r="U303" s="4"/>
    </row>
    <row r="304" spans="1:21" s="34" customFormat="1" x14ac:dyDescent="0.2">
      <c r="A304" s="33">
        <v>1621</v>
      </c>
      <c r="B304" s="34" t="s">
        <v>356</v>
      </c>
      <c r="C304" s="36">
        <v>37416</v>
      </c>
      <c r="D304" s="36">
        <v>5291</v>
      </c>
      <c r="E304" s="37">
        <f t="shared" si="46"/>
        <v>7071.6310716310718</v>
      </c>
      <c r="F304" s="38">
        <f t="shared" si="47"/>
        <v>0.80658274942969377</v>
      </c>
      <c r="G304" s="39">
        <f t="shared" si="48"/>
        <v>1017.4594781920661</v>
      </c>
      <c r="H304" s="39">
        <f t="shared" si="49"/>
        <v>286.65913854374736</v>
      </c>
      <c r="I304" s="37">
        <f t="shared" si="50"/>
        <v>1304.1186167358135</v>
      </c>
      <c r="J304" s="40">
        <f t="shared" si="51"/>
        <v>-103.97855997769496</v>
      </c>
      <c r="K304" s="37">
        <f t="shared" si="52"/>
        <v>1200.1400567581186</v>
      </c>
      <c r="L304" s="37">
        <f t="shared" si="53"/>
        <v>6900091.6011491893</v>
      </c>
      <c r="M304" s="37">
        <f t="shared" si="54"/>
        <v>6349941.0403072052</v>
      </c>
      <c r="N304" s="41">
        <f>'jan-mar'!M304</f>
        <v>5633983.644129863</v>
      </c>
      <c r="O304" s="41">
        <f t="shared" si="55"/>
        <v>715957.39617734216</v>
      </c>
      <c r="Q304" s="4"/>
      <c r="R304" s="4"/>
      <c r="S304" s="4"/>
      <c r="T304" s="4"/>
      <c r="U304" s="4"/>
    </row>
    <row r="305" spans="1:21" s="34" customFormat="1" x14ac:dyDescent="0.2">
      <c r="A305" s="33">
        <v>1622</v>
      </c>
      <c r="B305" s="34" t="s">
        <v>357</v>
      </c>
      <c r="C305" s="36">
        <v>10823</v>
      </c>
      <c r="D305" s="36">
        <v>1711</v>
      </c>
      <c r="E305" s="37">
        <f t="shared" si="46"/>
        <v>6325.5406195207479</v>
      </c>
      <c r="F305" s="38">
        <f t="shared" si="47"/>
        <v>0.72148446275569922</v>
      </c>
      <c r="G305" s="39">
        <f t="shared" si="48"/>
        <v>1465.1137494582604</v>
      </c>
      <c r="H305" s="39">
        <f t="shared" si="49"/>
        <v>547.79079678236076</v>
      </c>
      <c r="I305" s="37">
        <f t="shared" si="50"/>
        <v>2012.9045462406211</v>
      </c>
      <c r="J305" s="40">
        <f t="shared" si="51"/>
        <v>-103.97855997769496</v>
      </c>
      <c r="K305" s="37">
        <f t="shared" si="52"/>
        <v>1908.9259862629262</v>
      </c>
      <c r="L305" s="37">
        <f t="shared" si="53"/>
        <v>3444079.6786177028</v>
      </c>
      <c r="M305" s="37">
        <f t="shared" si="54"/>
        <v>3266172.3624958666</v>
      </c>
      <c r="N305" s="41">
        <f>'jan-mar'!M305</f>
        <v>3006256.608411679</v>
      </c>
      <c r="O305" s="41">
        <f t="shared" si="55"/>
        <v>259915.75408418756</v>
      </c>
      <c r="Q305" s="4"/>
      <c r="R305" s="4"/>
      <c r="S305" s="4"/>
      <c r="T305" s="4"/>
      <c r="U305" s="4"/>
    </row>
    <row r="306" spans="1:21" s="34" customFormat="1" x14ac:dyDescent="0.2">
      <c r="A306" s="33">
        <v>1624</v>
      </c>
      <c r="B306" s="34" t="s">
        <v>358</v>
      </c>
      <c r="C306" s="36">
        <v>41168</v>
      </c>
      <c r="D306" s="36">
        <v>6628</v>
      </c>
      <c r="E306" s="37">
        <f t="shared" si="46"/>
        <v>6211.2251056125524</v>
      </c>
      <c r="F306" s="38">
        <f t="shared" si="47"/>
        <v>0.70844575632763973</v>
      </c>
      <c r="G306" s="39">
        <f t="shared" si="48"/>
        <v>1533.7030578031777</v>
      </c>
      <c r="H306" s="39">
        <f t="shared" si="49"/>
        <v>587.80122665022918</v>
      </c>
      <c r="I306" s="37">
        <f t="shared" si="50"/>
        <v>2121.5042844534069</v>
      </c>
      <c r="J306" s="40">
        <f t="shared" si="51"/>
        <v>-103.97855997769496</v>
      </c>
      <c r="K306" s="37">
        <f t="shared" si="52"/>
        <v>2017.525724475712</v>
      </c>
      <c r="L306" s="37">
        <f t="shared" si="53"/>
        <v>14061330.397357181</v>
      </c>
      <c r="M306" s="37">
        <f t="shared" si="54"/>
        <v>13372160.50182502</v>
      </c>
      <c r="N306" s="41">
        <f>'jan-mar'!M306</f>
        <v>12667163.238195563</v>
      </c>
      <c r="O306" s="41">
        <f t="shared" si="55"/>
        <v>704997.26362945698</v>
      </c>
      <c r="Q306" s="4"/>
      <c r="R306" s="4"/>
      <c r="S306" s="4"/>
      <c r="T306" s="4"/>
      <c r="U306" s="4"/>
    </row>
    <row r="307" spans="1:21" s="34" customFormat="1" x14ac:dyDescent="0.2">
      <c r="A307" s="33">
        <v>1627</v>
      </c>
      <c r="B307" s="34" t="s">
        <v>359</v>
      </c>
      <c r="C307" s="36">
        <v>30499</v>
      </c>
      <c r="D307" s="36">
        <v>4822</v>
      </c>
      <c r="E307" s="37">
        <f t="shared" si="46"/>
        <v>6324.9688925756946</v>
      </c>
      <c r="F307" s="38">
        <f t="shared" si="47"/>
        <v>0.72141925218594616</v>
      </c>
      <c r="G307" s="39">
        <f t="shared" si="48"/>
        <v>1465.4567856252925</v>
      </c>
      <c r="H307" s="39">
        <f t="shared" si="49"/>
        <v>547.9909012131294</v>
      </c>
      <c r="I307" s="37">
        <f t="shared" si="50"/>
        <v>2013.4476868384218</v>
      </c>
      <c r="J307" s="40">
        <f t="shared" si="51"/>
        <v>-103.97855997769496</v>
      </c>
      <c r="K307" s="37">
        <f t="shared" si="52"/>
        <v>1909.4691268607269</v>
      </c>
      <c r="L307" s="37">
        <f t="shared" si="53"/>
        <v>9708844.7459348701</v>
      </c>
      <c r="M307" s="37">
        <f t="shared" si="54"/>
        <v>9207460.1297224257</v>
      </c>
      <c r="N307" s="41">
        <f>'jan-mar'!M307</f>
        <v>8419765.4095623102</v>
      </c>
      <c r="O307" s="41">
        <f t="shared" si="55"/>
        <v>787694.72016011551</v>
      </c>
      <c r="Q307" s="4"/>
      <c r="R307" s="4"/>
      <c r="S307" s="4"/>
      <c r="T307" s="4"/>
      <c r="U307" s="4"/>
    </row>
    <row r="308" spans="1:21" s="34" customFormat="1" x14ac:dyDescent="0.2">
      <c r="A308" s="33">
        <v>1630</v>
      </c>
      <c r="B308" s="34" t="s">
        <v>360</v>
      </c>
      <c r="C308" s="36">
        <v>22539</v>
      </c>
      <c r="D308" s="36">
        <v>3263</v>
      </c>
      <c r="E308" s="37">
        <f t="shared" si="46"/>
        <v>6907.4471345387683</v>
      </c>
      <c r="F308" s="38">
        <f t="shared" si="47"/>
        <v>0.78785610347620827</v>
      </c>
      <c r="G308" s="39">
        <f t="shared" si="48"/>
        <v>1115.9698404474482</v>
      </c>
      <c r="H308" s="39">
        <f t="shared" si="49"/>
        <v>344.12351652605361</v>
      </c>
      <c r="I308" s="37">
        <f t="shared" si="50"/>
        <v>1460.0933569735018</v>
      </c>
      <c r="J308" s="40">
        <f t="shared" si="51"/>
        <v>-103.97855997769496</v>
      </c>
      <c r="K308" s="37">
        <f t="shared" si="52"/>
        <v>1356.114796995807</v>
      </c>
      <c r="L308" s="37">
        <f t="shared" si="53"/>
        <v>4764284.6238045366</v>
      </c>
      <c r="M308" s="37">
        <f t="shared" si="54"/>
        <v>4425002.5825973181</v>
      </c>
      <c r="N308" s="41">
        <f>'jan-mar'!M308</f>
        <v>4122784.753505148</v>
      </c>
      <c r="O308" s="41">
        <f t="shared" si="55"/>
        <v>302217.82909217011</v>
      </c>
      <c r="Q308" s="4"/>
      <c r="R308" s="4"/>
      <c r="S308" s="4"/>
      <c r="T308" s="4"/>
      <c r="U308" s="4"/>
    </row>
    <row r="309" spans="1:21" s="34" customFormat="1" x14ac:dyDescent="0.2">
      <c r="A309" s="33">
        <v>1632</v>
      </c>
      <c r="B309" s="34" t="s">
        <v>361</v>
      </c>
      <c r="C309" s="36">
        <v>6033</v>
      </c>
      <c r="D309" s="36">
        <v>959</v>
      </c>
      <c r="E309" s="37">
        <f t="shared" si="46"/>
        <v>6290.9280500521372</v>
      </c>
      <c r="F309" s="38">
        <f t="shared" si="47"/>
        <v>0.71753658974535295</v>
      </c>
      <c r="G309" s="39">
        <f t="shared" si="48"/>
        <v>1485.8812911394268</v>
      </c>
      <c r="H309" s="39">
        <f t="shared" si="49"/>
        <v>559.90519609637442</v>
      </c>
      <c r="I309" s="37">
        <f t="shared" si="50"/>
        <v>2045.7864872358014</v>
      </c>
      <c r="J309" s="40">
        <f t="shared" si="51"/>
        <v>-103.97855997769496</v>
      </c>
      <c r="K309" s="37">
        <f t="shared" si="52"/>
        <v>1941.8079272581065</v>
      </c>
      <c r="L309" s="37">
        <f t="shared" si="53"/>
        <v>1961909.2412591334</v>
      </c>
      <c r="M309" s="37">
        <f t="shared" si="54"/>
        <v>1862193.8022405242</v>
      </c>
      <c r="N309" s="41">
        <f>'jan-mar'!M309</f>
        <v>1764844.0020261831</v>
      </c>
      <c r="O309" s="41">
        <f t="shared" si="55"/>
        <v>97349.800214341143</v>
      </c>
      <c r="Q309" s="4"/>
      <c r="R309" s="4"/>
      <c r="S309" s="4"/>
      <c r="T309" s="4"/>
      <c r="U309" s="4"/>
    </row>
    <row r="310" spans="1:21" s="34" customFormat="1" x14ac:dyDescent="0.2">
      <c r="A310" s="33">
        <v>1633</v>
      </c>
      <c r="B310" s="34" t="s">
        <v>362</v>
      </c>
      <c r="C310" s="36">
        <v>6433</v>
      </c>
      <c r="D310" s="36">
        <v>978</v>
      </c>
      <c r="E310" s="37">
        <f t="shared" si="46"/>
        <v>6577.7096114519427</v>
      </c>
      <c r="F310" s="38">
        <f t="shared" si="47"/>
        <v>0.75024659086624612</v>
      </c>
      <c r="G310" s="39">
        <f t="shared" si="48"/>
        <v>1313.8123542995436</v>
      </c>
      <c r="H310" s="39">
        <f t="shared" si="49"/>
        <v>459.53164960644256</v>
      </c>
      <c r="I310" s="37">
        <f t="shared" si="50"/>
        <v>1773.344003905986</v>
      </c>
      <c r="J310" s="40">
        <f t="shared" si="51"/>
        <v>-103.97855997769496</v>
      </c>
      <c r="K310" s="37">
        <f t="shared" si="52"/>
        <v>1669.3654439282911</v>
      </c>
      <c r="L310" s="37">
        <f t="shared" si="53"/>
        <v>1734330.4358200543</v>
      </c>
      <c r="M310" s="37">
        <f t="shared" si="54"/>
        <v>1632639.4041618688</v>
      </c>
      <c r="N310" s="41">
        <f>'jan-mar'!M310</f>
        <v>1461122.2460704979</v>
      </c>
      <c r="O310" s="41">
        <f t="shared" si="55"/>
        <v>171517.15809137095</v>
      </c>
      <c r="Q310" s="4"/>
      <c r="R310" s="4"/>
      <c r="S310" s="4"/>
      <c r="T310" s="4"/>
      <c r="U310" s="4"/>
    </row>
    <row r="311" spans="1:21" s="34" customFormat="1" x14ac:dyDescent="0.2">
      <c r="A311" s="33">
        <v>1634</v>
      </c>
      <c r="B311" s="34" t="s">
        <v>363</v>
      </c>
      <c r="C311" s="36">
        <v>49470</v>
      </c>
      <c r="D311" s="36">
        <v>6973</v>
      </c>
      <c r="E311" s="37">
        <f t="shared" si="46"/>
        <v>7094.5073856302879</v>
      </c>
      <c r="F311" s="38">
        <f t="shared" si="47"/>
        <v>0.80919199757278848</v>
      </c>
      <c r="G311" s="39">
        <f t="shared" si="48"/>
        <v>1003.7336897925364</v>
      </c>
      <c r="H311" s="39">
        <f t="shared" si="49"/>
        <v>278.65242864402171</v>
      </c>
      <c r="I311" s="37">
        <f t="shared" si="50"/>
        <v>1282.3861184365583</v>
      </c>
      <c r="J311" s="40">
        <f t="shared" si="51"/>
        <v>-103.97855997769496</v>
      </c>
      <c r="K311" s="37">
        <f t="shared" si="52"/>
        <v>1178.4075584588634</v>
      </c>
      <c r="L311" s="37">
        <f t="shared" si="53"/>
        <v>8942078.4038581215</v>
      </c>
      <c r="M311" s="37">
        <f t="shared" si="54"/>
        <v>8217035.9051336544</v>
      </c>
      <c r="N311" s="41">
        <f>'jan-mar'!M311</f>
        <v>9226865.5642633773</v>
      </c>
      <c r="O311" s="41">
        <f t="shared" si="55"/>
        <v>-1009829.659129723</v>
      </c>
      <c r="Q311" s="4"/>
      <c r="R311" s="4"/>
      <c r="S311" s="4"/>
      <c r="T311" s="4"/>
      <c r="U311" s="4"/>
    </row>
    <row r="312" spans="1:21" s="34" customFormat="1" x14ac:dyDescent="0.2">
      <c r="A312" s="33">
        <v>1635</v>
      </c>
      <c r="B312" s="34" t="s">
        <v>364</v>
      </c>
      <c r="C312" s="36">
        <v>21368</v>
      </c>
      <c r="D312" s="36">
        <v>2556</v>
      </c>
      <c r="E312" s="37">
        <f t="shared" si="46"/>
        <v>8359.9374021909225</v>
      </c>
      <c r="F312" s="38">
        <f t="shared" si="47"/>
        <v>0.95352560485936333</v>
      </c>
      <c r="G312" s="39">
        <f t="shared" si="48"/>
        <v>244.47567985615569</v>
      </c>
      <c r="H312" s="39">
        <f t="shared" si="49"/>
        <v>0</v>
      </c>
      <c r="I312" s="37">
        <f t="shared" si="50"/>
        <v>244.47567985615569</v>
      </c>
      <c r="J312" s="40">
        <f t="shared" si="51"/>
        <v>-103.97855997769496</v>
      </c>
      <c r="K312" s="37">
        <f t="shared" si="52"/>
        <v>140.49711987846075</v>
      </c>
      <c r="L312" s="37">
        <f t="shared" si="53"/>
        <v>624879.837712334</v>
      </c>
      <c r="M312" s="37">
        <f t="shared" si="54"/>
        <v>359110.6384093457</v>
      </c>
      <c r="N312" s="41">
        <f>'jan-mar'!M312</f>
        <v>2546431.1461719768</v>
      </c>
      <c r="O312" s="41">
        <f t="shared" si="55"/>
        <v>-2187320.5077626309</v>
      </c>
      <c r="Q312" s="4"/>
      <c r="R312" s="4"/>
      <c r="S312" s="4"/>
      <c r="T312" s="4"/>
      <c r="U312" s="4"/>
    </row>
    <row r="313" spans="1:21" s="34" customFormat="1" x14ac:dyDescent="0.2">
      <c r="A313" s="33">
        <v>1636</v>
      </c>
      <c r="B313" s="34" t="s">
        <v>365</v>
      </c>
      <c r="C313" s="36">
        <v>26885</v>
      </c>
      <c r="D313" s="36">
        <v>3960</v>
      </c>
      <c r="E313" s="37">
        <f t="shared" si="46"/>
        <v>6789.1414141414143</v>
      </c>
      <c r="F313" s="38">
        <f t="shared" si="47"/>
        <v>0.77436227832260773</v>
      </c>
      <c r="G313" s="39">
        <f t="shared" si="48"/>
        <v>1186.9532726858606</v>
      </c>
      <c r="H313" s="39">
        <f t="shared" si="49"/>
        <v>385.53051866512749</v>
      </c>
      <c r="I313" s="37">
        <f t="shared" si="50"/>
        <v>1572.4837913509882</v>
      </c>
      <c r="J313" s="40">
        <f t="shared" si="51"/>
        <v>-103.97855997769496</v>
      </c>
      <c r="K313" s="37">
        <f t="shared" si="52"/>
        <v>1468.5052313732933</v>
      </c>
      <c r="L313" s="37">
        <f t="shared" si="53"/>
        <v>6227035.8137499131</v>
      </c>
      <c r="M313" s="37">
        <f t="shared" si="54"/>
        <v>5815280.7162382416</v>
      </c>
      <c r="N313" s="41">
        <f>'jan-mar'!M313</f>
        <v>5662841.9166044686</v>
      </c>
      <c r="O313" s="41">
        <f t="shared" si="55"/>
        <v>152438.79963377304</v>
      </c>
      <c r="Q313" s="4"/>
      <c r="R313" s="4"/>
      <c r="S313" s="4"/>
      <c r="T313" s="4"/>
      <c r="U313" s="4"/>
    </row>
    <row r="314" spans="1:21" s="34" customFormat="1" x14ac:dyDescent="0.2">
      <c r="A314" s="33">
        <v>1638</v>
      </c>
      <c r="B314" s="34" t="s">
        <v>366</v>
      </c>
      <c r="C314" s="36">
        <v>85172</v>
      </c>
      <c r="D314" s="36">
        <v>11891</v>
      </c>
      <c r="E314" s="37">
        <f t="shared" si="46"/>
        <v>7162.7281136994361</v>
      </c>
      <c r="F314" s="38">
        <f t="shared" si="47"/>
        <v>0.81697318155378729</v>
      </c>
      <c r="G314" s="39">
        <f t="shared" si="48"/>
        <v>962.80125295104745</v>
      </c>
      <c r="H314" s="39">
        <f t="shared" si="49"/>
        <v>254.77517381981986</v>
      </c>
      <c r="I314" s="37">
        <f t="shared" si="50"/>
        <v>1217.5764267708673</v>
      </c>
      <c r="J314" s="40">
        <f t="shared" si="51"/>
        <v>-103.97855997769496</v>
      </c>
      <c r="K314" s="37">
        <f t="shared" si="52"/>
        <v>1113.5978667931724</v>
      </c>
      <c r="L314" s="37">
        <f t="shared" si="53"/>
        <v>14478201.290732384</v>
      </c>
      <c r="M314" s="37">
        <f t="shared" si="54"/>
        <v>13241792.234037613</v>
      </c>
      <c r="N314" s="41">
        <f>'jan-mar'!M314</f>
        <v>12422186.838470643</v>
      </c>
      <c r="O314" s="41">
        <f t="shared" si="55"/>
        <v>819605.39556697011</v>
      </c>
      <c r="Q314" s="4"/>
      <c r="R314" s="4"/>
      <c r="S314" s="4"/>
      <c r="T314" s="4"/>
      <c r="U314" s="4"/>
    </row>
    <row r="315" spans="1:21" s="34" customFormat="1" x14ac:dyDescent="0.2">
      <c r="A315" s="33">
        <v>1640</v>
      </c>
      <c r="B315" s="34" t="s">
        <v>367</v>
      </c>
      <c r="C315" s="36">
        <v>42729</v>
      </c>
      <c r="D315" s="36">
        <v>5623</v>
      </c>
      <c r="E315" s="37">
        <f t="shared" si="46"/>
        <v>7598.9685221412055</v>
      </c>
      <c r="F315" s="38">
        <f t="shared" si="47"/>
        <v>0.86673030045452448</v>
      </c>
      <c r="G315" s="39">
        <f t="shared" si="48"/>
        <v>701.05700788598585</v>
      </c>
      <c r="H315" s="39">
        <f t="shared" si="49"/>
        <v>102.09103086520058</v>
      </c>
      <c r="I315" s="37">
        <f t="shared" si="50"/>
        <v>803.14803875118639</v>
      </c>
      <c r="J315" s="40">
        <f t="shared" si="51"/>
        <v>-103.97855997769496</v>
      </c>
      <c r="K315" s="37">
        <f t="shared" si="52"/>
        <v>699.16947877349139</v>
      </c>
      <c r="L315" s="37">
        <f t="shared" si="53"/>
        <v>4516101.4218979208</v>
      </c>
      <c r="M315" s="37">
        <f t="shared" si="54"/>
        <v>3931429.979143342</v>
      </c>
      <c r="N315" s="41">
        <f>'jan-mar'!M315</f>
        <v>4081745.5926936693</v>
      </c>
      <c r="O315" s="41">
        <f t="shared" si="55"/>
        <v>-150315.61355032725</v>
      </c>
      <c r="Q315" s="4"/>
      <c r="R315" s="4"/>
      <c r="S315" s="4"/>
      <c r="T315" s="4"/>
      <c r="U315" s="4"/>
    </row>
    <row r="316" spans="1:21" s="34" customFormat="1" x14ac:dyDescent="0.2">
      <c r="A316" s="33">
        <v>1644</v>
      </c>
      <c r="B316" s="34" t="s">
        <v>368</v>
      </c>
      <c r="C316" s="36">
        <v>12560</v>
      </c>
      <c r="D316" s="36">
        <v>2046</v>
      </c>
      <c r="E316" s="37">
        <f t="shared" si="46"/>
        <v>6138.80742913001</v>
      </c>
      <c r="F316" s="38">
        <f t="shared" si="47"/>
        <v>0.70018587285621214</v>
      </c>
      <c r="G316" s="39">
        <f t="shared" si="48"/>
        <v>1577.1536636927033</v>
      </c>
      <c r="H316" s="39">
        <f t="shared" si="49"/>
        <v>613.14741341911895</v>
      </c>
      <c r="I316" s="37">
        <f t="shared" si="50"/>
        <v>2190.3010771118225</v>
      </c>
      <c r="J316" s="40">
        <f t="shared" si="51"/>
        <v>-103.97855997769496</v>
      </c>
      <c r="K316" s="37">
        <f t="shared" si="52"/>
        <v>2086.3225171341273</v>
      </c>
      <c r="L316" s="37">
        <f t="shared" si="53"/>
        <v>4481356.0037707891</v>
      </c>
      <c r="M316" s="37">
        <f t="shared" si="54"/>
        <v>4268615.8700564243</v>
      </c>
      <c r="N316" s="41">
        <f>'jan-mar'!M316</f>
        <v>3932912.4902456431</v>
      </c>
      <c r="O316" s="41">
        <f t="shared" si="55"/>
        <v>335703.37981078122</v>
      </c>
      <c r="Q316" s="4"/>
      <c r="R316" s="4"/>
      <c r="S316" s="4"/>
      <c r="T316" s="4"/>
      <c r="U316" s="4"/>
    </row>
    <row r="317" spans="1:21" s="34" customFormat="1" x14ac:dyDescent="0.2">
      <c r="A317" s="33">
        <v>1648</v>
      </c>
      <c r="B317" s="34" t="s">
        <v>369</v>
      </c>
      <c r="C317" s="36">
        <v>40405</v>
      </c>
      <c r="D317" s="36">
        <v>6319</v>
      </c>
      <c r="E317" s="37">
        <f t="shared" si="46"/>
        <v>6394.2079442949835</v>
      </c>
      <c r="F317" s="38">
        <f t="shared" si="47"/>
        <v>0.72931658508382424</v>
      </c>
      <c r="G317" s="39">
        <f t="shared" si="48"/>
        <v>1423.9133545937191</v>
      </c>
      <c r="H317" s="39">
        <f t="shared" si="49"/>
        <v>523.75723311137824</v>
      </c>
      <c r="I317" s="37">
        <f t="shared" si="50"/>
        <v>1947.6705877050972</v>
      </c>
      <c r="J317" s="40">
        <f t="shared" si="51"/>
        <v>-103.97855997769496</v>
      </c>
      <c r="K317" s="37">
        <f t="shared" si="52"/>
        <v>1843.6920277274023</v>
      </c>
      <c r="L317" s="37">
        <f t="shared" si="53"/>
        <v>12307330.443708509</v>
      </c>
      <c r="M317" s="37">
        <f t="shared" si="54"/>
        <v>11650289.923209455</v>
      </c>
      <c r="N317" s="41">
        <f>'jan-mar'!M317</f>
        <v>10914138.11136961</v>
      </c>
      <c r="O317" s="41">
        <f t="shared" si="55"/>
        <v>736151.81183984503</v>
      </c>
      <c r="Q317" s="4"/>
      <c r="R317" s="4"/>
      <c r="S317" s="4"/>
      <c r="T317" s="4"/>
      <c r="U317" s="4"/>
    </row>
    <row r="318" spans="1:21" s="34" customFormat="1" x14ac:dyDescent="0.2">
      <c r="A318" s="33">
        <v>1653</v>
      </c>
      <c r="B318" s="34" t="s">
        <v>370</v>
      </c>
      <c r="C318" s="36">
        <v>115801</v>
      </c>
      <c r="D318" s="36">
        <v>16213</v>
      </c>
      <c r="E318" s="37">
        <f t="shared" si="46"/>
        <v>7142.4782581878735</v>
      </c>
      <c r="F318" s="38">
        <f t="shared" si="47"/>
        <v>0.81466350448372726</v>
      </c>
      <c r="G318" s="39">
        <f t="shared" si="48"/>
        <v>974.95116625798505</v>
      </c>
      <c r="H318" s="39">
        <f t="shared" si="49"/>
        <v>261.86262324886678</v>
      </c>
      <c r="I318" s="37">
        <f t="shared" si="50"/>
        <v>1236.8137895068519</v>
      </c>
      <c r="J318" s="40">
        <f t="shared" si="51"/>
        <v>-103.97855997769496</v>
      </c>
      <c r="K318" s="37">
        <f t="shared" si="52"/>
        <v>1132.835229529157</v>
      </c>
      <c r="L318" s="37">
        <f t="shared" si="53"/>
        <v>20052461.969274588</v>
      </c>
      <c r="M318" s="37">
        <f t="shared" si="54"/>
        <v>18366657.576356221</v>
      </c>
      <c r="N318" s="41">
        <f>'jan-mar'!M318</f>
        <v>17417830.036340475</v>
      </c>
      <c r="O318" s="41">
        <f t="shared" si="55"/>
        <v>948827.54001574591</v>
      </c>
      <c r="Q318" s="4"/>
      <c r="R318" s="4"/>
      <c r="S318" s="4"/>
      <c r="T318" s="4"/>
      <c r="U318" s="4"/>
    </row>
    <row r="319" spans="1:21" s="34" customFormat="1" x14ac:dyDescent="0.2">
      <c r="A319" s="33">
        <v>1657</v>
      </c>
      <c r="B319" s="34" t="s">
        <v>371</v>
      </c>
      <c r="C319" s="36">
        <v>54360</v>
      </c>
      <c r="D319" s="36">
        <v>8000</v>
      </c>
      <c r="E319" s="37">
        <f t="shared" si="46"/>
        <v>6795</v>
      </c>
      <c r="F319" s="38">
        <f t="shared" si="47"/>
        <v>0.77503050241995142</v>
      </c>
      <c r="G319" s="39">
        <f t="shared" si="48"/>
        <v>1183.4381211707091</v>
      </c>
      <c r="H319" s="39">
        <f t="shared" si="49"/>
        <v>383.48001361462252</v>
      </c>
      <c r="I319" s="37">
        <f t="shared" si="50"/>
        <v>1566.9181347853316</v>
      </c>
      <c r="J319" s="40">
        <f t="shared" si="51"/>
        <v>-103.97855997769496</v>
      </c>
      <c r="K319" s="37">
        <f t="shared" si="52"/>
        <v>1462.9395748076367</v>
      </c>
      <c r="L319" s="37">
        <f t="shared" si="53"/>
        <v>12535345.078282652</v>
      </c>
      <c r="M319" s="37">
        <f t="shared" si="54"/>
        <v>11703516.598461093</v>
      </c>
      <c r="N319" s="41">
        <f>'jan-mar'!M319</f>
        <v>10451355.387079738</v>
      </c>
      <c r="O319" s="41">
        <f t="shared" si="55"/>
        <v>1252161.2113813553</v>
      </c>
      <c r="Q319" s="4"/>
      <c r="R319" s="4"/>
      <c r="S319" s="4"/>
      <c r="T319" s="4"/>
      <c r="U319" s="4"/>
    </row>
    <row r="320" spans="1:21" s="34" customFormat="1" x14ac:dyDescent="0.2">
      <c r="A320" s="33">
        <v>1662</v>
      </c>
      <c r="B320" s="34" t="s">
        <v>372</v>
      </c>
      <c r="C320" s="36">
        <v>48963</v>
      </c>
      <c r="D320" s="36">
        <v>6050</v>
      </c>
      <c r="E320" s="37">
        <f t="shared" si="46"/>
        <v>8093.0578512396696</v>
      </c>
      <c r="F320" s="38">
        <f t="shared" si="47"/>
        <v>0.92308560596909695</v>
      </c>
      <c r="G320" s="39">
        <f t="shared" si="48"/>
        <v>404.60341042690743</v>
      </c>
      <c r="H320" s="39">
        <f t="shared" si="49"/>
        <v>0</v>
      </c>
      <c r="I320" s="37">
        <f t="shared" si="50"/>
        <v>404.60341042690743</v>
      </c>
      <c r="J320" s="40">
        <f t="shared" si="51"/>
        <v>-103.97855997769496</v>
      </c>
      <c r="K320" s="37">
        <f t="shared" si="52"/>
        <v>300.62485044921249</v>
      </c>
      <c r="L320" s="37">
        <f t="shared" si="53"/>
        <v>2447850.6330827898</v>
      </c>
      <c r="M320" s="37">
        <f t="shared" si="54"/>
        <v>1818780.3452177355</v>
      </c>
      <c r="N320" s="41">
        <f>'jan-mar'!M320</f>
        <v>2877648.7614790513</v>
      </c>
      <c r="O320" s="41">
        <f t="shared" si="55"/>
        <v>-1058868.4162613158</v>
      </c>
      <c r="Q320" s="4"/>
      <c r="R320" s="4"/>
      <c r="S320" s="4"/>
      <c r="T320" s="4"/>
      <c r="U320" s="4"/>
    </row>
    <row r="321" spans="1:21" s="34" customFormat="1" x14ac:dyDescent="0.2">
      <c r="A321" s="33">
        <v>1663</v>
      </c>
      <c r="B321" s="34" t="s">
        <v>373</v>
      </c>
      <c r="C321" s="36">
        <v>109441</v>
      </c>
      <c r="D321" s="36">
        <v>13820</v>
      </c>
      <c r="E321" s="37">
        <f t="shared" si="46"/>
        <v>7919.0303907380612</v>
      </c>
      <c r="F321" s="38">
        <f t="shared" si="47"/>
        <v>0.90323621816226396</v>
      </c>
      <c r="G321" s="39">
        <f t="shared" si="48"/>
        <v>509.01988672787246</v>
      </c>
      <c r="H321" s="39">
        <f t="shared" si="49"/>
        <v>0</v>
      </c>
      <c r="I321" s="37">
        <f t="shared" si="50"/>
        <v>509.01988672787246</v>
      </c>
      <c r="J321" s="40">
        <f t="shared" si="51"/>
        <v>-103.97855997769496</v>
      </c>
      <c r="K321" s="37">
        <f t="shared" si="52"/>
        <v>405.04132675017752</v>
      </c>
      <c r="L321" s="37">
        <f t="shared" si="53"/>
        <v>7034654.8345791977</v>
      </c>
      <c r="M321" s="37">
        <f t="shared" si="54"/>
        <v>5597671.1356874537</v>
      </c>
      <c r="N321" s="41">
        <f>'jan-mar'!M321</f>
        <v>4455255.8308648858</v>
      </c>
      <c r="O321" s="41">
        <f t="shared" si="55"/>
        <v>1142415.3048225679</v>
      </c>
      <c r="Q321" s="4"/>
      <c r="R321" s="4"/>
      <c r="S321" s="4"/>
      <c r="T321" s="4"/>
      <c r="U321" s="4"/>
    </row>
    <row r="322" spans="1:21" s="34" customFormat="1" x14ac:dyDescent="0.2">
      <c r="A322" s="33">
        <v>1664</v>
      </c>
      <c r="B322" s="34" t="s">
        <v>374</v>
      </c>
      <c r="C322" s="36">
        <v>30496</v>
      </c>
      <c r="D322" s="36">
        <v>4098</v>
      </c>
      <c r="E322" s="37">
        <f t="shared" si="46"/>
        <v>7441.6788677403611</v>
      </c>
      <c r="F322" s="38">
        <f t="shared" si="47"/>
        <v>0.84879000908208202</v>
      </c>
      <c r="G322" s="39">
        <f t="shared" si="48"/>
        <v>795.43080052649259</v>
      </c>
      <c r="H322" s="39">
        <f t="shared" si="49"/>
        <v>157.14240990549615</v>
      </c>
      <c r="I322" s="37">
        <f t="shared" si="50"/>
        <v>952.57321043198874</v>
      </c>
      <c r="J322" s="40">
        <f t="shared" si="51"/>
        <v>-103.97855997769496</v>
      </c>
      <c r="K322" s="37">
        <f t="shared" si="52"/>
        <v>848.59465045429374</v>
      </c>
      <c r="L322" s="37">
        <f t="shared" si="53"/>
        <v>3903645.0163502898</v>
      </c>
      <c r="M322" s="37">
        <f t="shared" si="54"/>
        <v>3477540.8775616959</v>
      </c>
      <c r="N322" s="41">
        <f>'jan-mar'!M322</f>
        <v>4474062.847031597</v>
      </c>
      <c r="O322" s="41">
        <f t="shared" si="55"/>
        <v>-996521.96946990117</v>
      </c>
      <c r="Q322" s="4"/>
      <c r="R322" s="4"/>
      <c r="S322" s="4"/>
      <c r="T322" s="4"/>
      <c r="U322" s="4"/>
    </row>
    <row r="323" spans="1:21" s="34" customFormat="1" x14ac:dyDescent="0.2">
      <c r="A323" s="33">
        <v>1665</v>
      </c>
      <c r="B323" s="34" t="s">
        <v>375</v>
      </c>
      <c r="C323" s="36">
        <v>19840</v>
      </c>
      <c r="D323" s="36">
        <v>861</v>
      </c>
      <c r="E323" s="37">
        <f t="shared" si="46"/>
        <v>23042.973286875727</v>
      </c>
      <c r="F323" s="38">
        <f t="shared" si="47"/>
        <v>2.6282571249119666</v>
      </c>
      <c r="G323" s="39">
        <f t="shared" si="48"/>
        <v>-8565.3458509547272</v>
      </c>
      <c r="H323" s="39">
        <f t="shared" si="49"/>
        <v>0</v>
      </c>
      <c r="I323" s="37">
        <f t="shared" si="50"/>
        <v>-8565.3458509547272</v>
      </c>
      <c r="J323" s="40">
        <f t="shared" si="51"/>
        <v>-103.97855997769496</v>
      </c>
      <c r="K323" s="37">
        <f t="shared" si="52"/>
        <v>-8669.3244109324223</v>
      </c>
      <c r="L323" s="37">
        <f t="shared" si="53"/>
        <v>-7374762.7776720198</v>
      </c>
      <c r="M323" s="37">
        <f t="shared" si="54"/>
        <v>-7464288.3178128153</v>
      </c>
      <c r="N323" s="41">
        <f>'jan-mar'!M323</f>
        <v>-3349320.8632145687</v>
      </c>
      <c r="O323" s="41">
        <f t="shared" si="55"/>
        <v>-4114967.4545982466</v>
      </c>
      <c r="Q323" s="4"/>
      <c r="R323" s="4"/>
      <c r="S323" s="4"/>
      <c r="T323" s="4"/>
      <c r="U323" s="4"/>
    </row>
    <row r="324" spans="1:21" s="34" customFormat="1" x14ac:dyDescent="0.2">
      <c r="A324" s="33">
        <v>1702</v>
      </c>
      <c r="B324" s="34" t="s">
        <v>376</v>
      </c>
      <c r="C324" s="36">
        <v>143914</v>
      </c>
      <c r="D324" s="36">
        <v>21972</v>
      </c>
      <c r="E324" s="37">
        <f t="shared" si="46"/>
        <v>6549.8816675769158</v>
      </c>
      <c r="F324" s="38">
        <f t="shared" si="47"/>
        <v>0.74707256506451303</v>
      </c>
      <c r="G324" s="39">
        <f t="shared" si="48"/>
        <v>1330.5091206245597</v>
      </c>
      <c r="H324" s="39">
        <f t="shared" si="49"/>
        <v>469.27142996270197</v>
      </c>
      <c r="I324" s="37">
        <f t="shared" si="50"/>
        <v>1799.7805505872616</v>
      </c>
      <c r="J324" s="40">
        <f t="shared" si="51"/>
        <v>-103.97855997769496</v>
      </c>
      <c r="K324" s="37">
        <f t="shared" si="52"/>
        <v>1695.8019906095667</v>
      </c>
      <c r="L324" s="37">
        <f t="shared" si="53"/>
        <v>39544778.257503308</v>
      </c>
      <c r="M324" s="37">
        <f t="shared" si="54"/>
        <v>37260161.337673396</v>
      </c>
      <c r="N324" s="41">
        <f>'jan-mar'!M324</f>
        <v>34207167.270614497</v>
      </c>
      <c r="O324" s="41">
        <f t="shared" si="55"/>
        <v>3052994.0670588985</v>
      </c>
      <c r="Q324" s="4"/>
      <c r="R324" s="4"/>
      <c r="S324" s="4"/>
      <c r="T324" s="4"/>
      <c r="U324" s="4"/>
    </row>
    <row r="325" spans="1:21" s="34" customFormat="1" x14ac:dyDescent="0.2">
      <c r="A325" s="33">
        <v>1703</v>
      </c>
      <c r="B325" s="34" t="s">
        <v>377</v>
      </c>
      <c r="C325" s="36">
        <v>93023</v>
      </c>
      <c r="D325" s="36">
        <v>13051</v>
      </c>
      <c r="E325" s="37">
        <f t="shared" si="46"/>
        <v>7127.6530534058693</v>
      </c>
      <c r="F325" s="38">
        <f t="shared" si="47"/>
        <v>0.81297255732983831</v>
      </c>
      <c r="G325" s="39">
        <f t="shared" si="48"/>
        <v>983.84628912718756</v>
      </c>
      <c r="H325" s="39">
        <f t="shared" si="49"/>
        <v>267.05144492256824</v>
      </c>
      <c r="I325" s="37">
        <f t="shared" si="50"/>
        <v>1250.8977340497559</v>
      </c>
      <c r="J325" s="40">
        <f t="shared" si="51"/>
        <v>-103.97855997769496</v>
      </c>
      <c r="K325" s="37">
        <f t="shared" si="52"/>
        <v>1146.919174072061</v>
      </c>
      <c r="L325" s="37">
        <f t="shared" si="53"/>
        <v>16325466.327083364</v>
      </c>
      <c r="M325" s="37">
        <f t="shared" si="54"/>
        <v>14968442.140814468</v>
      </c>
      <c r="N325" s="41">
        <f>'jan-mar'!M325</f>
        <v>13232524.369597208</v>
      </c>
      <c r="O325" s="41">
        <f t="shared" si="55"/>
        <v>1735917.7712172605</v>
      </c>
      <c r="Q325" s="4"/>
      <c r="R325" s="4"/>
      <c r="S325" s="4"/>
      <c r="T325" s="4"/>
      <c r="U325" s="4"/>
    </row>
    <row r="326" spans="1:21" s="34" customFormat="1" x14ac:dyDescent="0.2">
      <c r="A326" s="33">
        <v>1711</v>
      </c>
      <c r="B326" s="34" t="s">
        <v>378</v>
      </c>
      <c r="C326" s="36">
        <v>21119</v>
      </c>
      <c r="D326" s="36">
        <v>2508</v>
      </c>
      <c r="E326" s="37">
        <f t="shared" si="46"/>
        <v>8420.6539074960128</v>
      </c>
      <c r="F326" s="38">
        <f t="shared" si="47"/>
        <v>0.96045086514071554</v>
      </c>
      <c r="G326" s="39">
        <f t="shared" si="48"/>
        <v>208.0457766731015</v>
      </c>
      <c r="H326" s="39">
        <f t="shared" si="49"/>
        <v>0</v>
      </c>
      <c r="I326" s="37">
        <f t="shared" si="50"/>
        <v>208.0457766731015</v>
      </c>
      <c r="J326" s="40">
        <f t="shared" si="51"/>
        <v>-103.97855997769496</v>
      </c>
      <c r="K326" s="37">
        <f t="shared" si="52"/>
        <v>104.06721669540654</v>
      </c>
      <c r="L326" s="37">
        <f t="shared" si="53"/>
        <v>521778.80789613858</v>
      </c>
      <c r="M326" s="37">
        <f t="shared" si="54"/>
        <v>261000.57947207961</v>
      </c>
      <c r="N326" s="41">
        <f>'jan-mar'!M326</f>
        <v>2367078.213849498</v>
      </c>
      <c r="O326" s="41">
        <f t="shared" si="55"/>
        <v>-2106077.6343774186</v>
      </c>
      <c r="Q326" s="4"/>
      <c r="R326" s="4"/>
      <c r="S326" s="4"/>
      <c r="T326" s="4"/>
      <c r="U326" s="4"/>
    </row>
    <row r="327" spans="1:21" s="34" customFormat="1" x14ac:dyDescent="0.2">
      <c r="A327" s="33">
        <v>1714</v>
      </c>
      <c r="B327" s="34" t="s">
        <v>379</v>
      </c>
      <c r="C327" s="36">
        <v>166565</v>
      </c>
      <c r="D327" s="36">
        <v>23625</v>
      </c>
      <c r="E327" s="37">
        <f t="shared" si="46"/>
        <v>7050.3703703703704</v>
      </c>
      <c r="F327" s="38">
        <f t="shared" si="47"/>
        <v>0.80415777636422181</v>
      </c>
      <c r="G327" s="39">
        <f t="shared" si="48"/>
        <v>1030.2158989484869</v>
      </c>
      <c r="H327" s="39">
        <f t="shared" si="49"/>
        <v>294.10038398499285</v>
      </c>
      <c r="I327" s="37">
        <f t="shared" si="50"/>
        <v>1324.3162829334797</v>
      </c>
      <c r="J327" s="40">
        <f t="shared" si="51"/>
        <v>-103.97855997769496</v>
      </c>
      <c r="K327" s="37">
        <f t="shared" si="52"/>
        <v>1220.3377229557848</v>
      </c>
      <c r="L327" s="37">
        <f t="shared" si="53"/>
        <v>31286972.184303459</v>
      </c>
      <c r="M327" s="37">
        <f t="shared" si="54"/>
        <v>28830478.704830416</v>
      </c>
      <c r="N327" s="41">
        <f>'jan-mar'!M327</f>
        <v>25309924.502469838</v>
      </c>
      <c r="O327" s="41">
        <f t="shared" si="55"/>
        <v>3520554.2023605779</v>
      </c>
      <c r="Q327" s="4"/>
      <c r="R327" s="4"/>
      <c r="S327" s="4"/>
      <c r="T327" s="4"/>
      <c r="U327" s="4"/>
    </row>
    <row r="328" spans="1:21" s="34" customFormat="1" x14ac:dyDescent="0.2">
      <c r="A328" s="33">
        <v>1717</v>
      </c>
      <c r="B328" s="34" t="s">
        <v>380</v>
      </c>
      <c r="C328" s="36">
        <v>15333</v>
      </c>
      <c r="D328" s="36">
        <v>2630</v>
      </c>
      <c r="E328" s="37">
        <f t="shared" si="46"/>
        <v>5830.0380228136883</v>
      </c>
      <c r="F328" s="38">
        <f t="shared" si="47"/>
        <v>0.66496796143468917</v>
      </c>
      <c r="G328" s="39">
        <f t="shared" si="48"/>
        <v>1762.4153074824962</v>
      </c>
      <c r="H328" s="39">
        <f t="shared" si="49"/>
        <v>721.21670562983161</v>
      </c>
      <c r="I328" s="37">
        <f t="shared" si="50"/>
        <v>2483.632013112328</v>
      </c>
      <c r="J328" s="40">
        <f t="shared" si="51"/>
        <v>-103.97855997769496</v>
      </c>
      <c r="K328" s="37">
        <f t="shared" si="52"/>
        <v>2379.6534531346329</v>
      </c>
      <c r="L328" s="37">
        <f t="shared" si="53"/>
        <v>6531952.1944854222</v>
      </c>
      <c r="M328" s="37">
        <f t="shared" si="54"/>
        <v>6258488.5817440841</v>
      </c>
      <c r="N328" s="41">
        <f>'jan-mar'!M328</f>
        <v>6043314.8335024621</v>
      </c>
      <c r="O328" s="41">
        <f t="shared" si="55"/>
        <v>215173.748241622</v>
      </c>
      <c r="Q328" s="4"/>
      <c r="R328" s="4"/>
      <c r="S328" s="4"/>
      <c r="T328" s="4"/>
      <c r="U328" s="4"/>
    </row>
    <row r="329" spans="1:21" s="34" customFormat="1" x14ac:dyDescent="0.2">
      <c r="A329" s="33">
        <v>1718</v>
      </c>
      <c r="B329" s="34" t="s">
        <v>381</v>
      </c>
      <c r="C329" s="36">
        <v>21692</v>
      </c>
      <c r="D329" s="36">
        <v>3480</v>
      </c>
      <c r="E329" s="37">
        <f t="shared" ref="E329:E392" si="56">(C329*1000)/D329</f>
        <v>6233.333333333333</v>
      </c>
      <c r="F329" s="38">
        <f t="shared" ref="F329:F392" si="57">IF(ISNUMBER(C329),E329/E$435,"")</f>
        <v>0.71096739736340886</v>
      </c>
      <c r="G329" s="39">
        <f t="shared" ref="G329:G392" si="58">(E$435-E329)*0.6</f>
        <v>1520.4381211707093</v>
      </c>
      <c r="H329" s="39">
        <f t="shared" ref="H329:H392" si="59">IF(E329&gt;=E$435*0.9,0,IF(E329&lt;0.9*E$435,(E$435*0.9-E329)*0.35))</f>
        <v>580.06334694795589</v>
      </c>
      <c r="I329" s="37">
        <f t="shared" ref="I329:I392" si="60">G329+H329</f>
        <v>2100.5014681186653</v>
      </c>
      <c r="J329" s="40">
        <f t="shared" ref="J329:J392" si="61">I$437</f>
        <v>-103.97855997769496</v>
      </c>
      <c r="K329" s="37">
        <f t="shared" ref="K329:K392" si="62">I329+J329</f>
        <v>1996.5229081409705</v>
      </c>
      <c r="L329" s="37">
        <f t="shared" ref="L329:L392" si="63">(I329*D329)</f>
        <v>7309745.1090529552</v>
      </c>
      <c r="M329" s="37">
        <f t="shared" ref="M329:M392" si="64">(K329*D329)</f>
        <v>6947899.7203305773</v>
      </c>
      <c r="N329" s="41">
        <f>'jan-mar'!M329</f>
        <v>6371612.5933796857</v>
      </c>
      <c r="O329" s="41">
        <f t="shared" ref="O329:O392" si="65">M329-N329</f>
        <v>576287.12695089169</v>
      </c>
      <c r="Q329" s="4"/>
      <c r="R329" s="4"/>
      <c r="S329" s="4"/>
      <c r="T329" s="4"/>
      <c r="U329" s="4"/>
    </row>
    <row r="330" spans="1:21" s="34" customFormat="1" x14ac:dyDescent="0.2">
      <c r="A330" s="33">
        <v>1719</v>
      </c>
      <c r="B330" s="34" t="s">
        <v>382</v>
      </c>
      <c r="C330" s="36">
        <v>133124</v>
      </c>
      <c r="D330" s="36">
        <v>19892</v>
      </c>
      <c r="E330" s="37">
        <f t="shared" si="56"/>
        <v>6692.3386285944098</v>
      </c>
      <c r="F330" s="38">
        <f t="shared" si="57"/>
        <v>0.76332105514112936</v>
      </c>
      <c r="G330" s="39">
        <f t="shared" si="58"/>
        <v>1245.0349440140633</v>
      </c>
      <c r="H330" s="39">
        <f t="shared" si="59"/>
        <v>419.41149360657909</v>
      </c>
      <c r="I330" s="37">
        <f t="shared" si="60"/>
        <v>1664.4464376206424</v>
      </c>
      <c r="J330" s="40">
        <f t="shared" si="61"/>
        <v>-103.97855997769496</v>
      </c>
      <c r="K330" s="37">
        <f t="shared" si="62"/>
        <v>1560.4678776429475</v>
      </c>
      <c r="L330" s="37">
        <f t="shared" si="63"/>
        <v>33109168.53714982</v>
      </c>
      <c r="M330" s="37">
        <f t="shared" si="64"/>
        <v>31040827.022073511</v>
      </c>
      <c r="N330" s="41">
        <f>'jan-mar'!M330</f>
        <v>28121456.869973771</v>
      </c>
      <c r="O330" s="41">
        <f t="shared" si="65"/>
        <v>2919370.1520997398</v>
      </c>
      <c r="Q330" s="4"/>
      <c r="R330" s="4"/>
      <c r="S330" s="4"/>
      <c r="T330" s="4"/>
      <c r="U330" s="4"/>
    </row>
    <row r="331" spans="1:21" s="34" customFormat="1" x14ac:dyDescent="0.2">
      <c r="A331" s="33">
        <v>1721</v>
      </c>
      <c r="B331" s="34" t="s">
        <v>383</v>
      </c>
      <c r="C331" s="36">
        <v>93181</v>
      </c>
      <c r="D331" s="36">
        <v>14849</v>
      </c>
      <c r="E331" s="37">
        <f t="shared" si="56"/>
        <v>6275.2373897232137</v>
      </c>
      <c r="F331" s="38">
        <f t="shared" si="57"/>
        <v>0.71574692964851316</v>
      </c>
      <c r="G331" s="39">
        <f t="shared" si="58"/>
        <v>1495.2956873367809</v>
      </c>
      <c r="H331" s="39">
        <f t="shared" si="59"/>
        <v>565.39692721149765</v>
      </c>
      <c r="I331" s="37">
        <f t="shared" si="60"/>
        <v>2060.6926145482785</v>
      </c>
      <c r="J331" s="40">
        <f t="shared" si="61"/>
        <v>-103.97855997769496</v>
      </c>
      <c r="K331" s="37">
        <f t="shared" si="62"/>
        <v>1956.7140545705836</v>
      </c>
      <c r="L331" s="37">
        <f t="shared" si="63"/>
        <v>30599224.633427385</v>
      </c>
      <c r="M331" s="37">
        <f t="shared" si="64"/>
        <v>29055246.996318597</v>
      </c>
      <c r="N331" s="41">
        <f>'jan-mar'!M331</f>
        <v>26840305.042843379</v>
      </c>
      <c r="O331" s="41">
        <f t="shared" si="65"/>
        <v>2214941.9534752183</v>
      </c>
      <c r="Q331" s="4"/>
      <c r="R331" s="4"/>
      <c r="S331" s="4"/>
      <c r="T331" s="4"/>
      <c r="U331" s="4"/>
    </row>
    <row r="332" spans="1:21" s="34" customFormat="1" x14ac:dyDescent="0.2">
      <c r="A332" s="33">
        <v>1724</v>
      </c>
      <c r="B332" s="34" t="s">
        <v>384</v>
      </c>
      <c r="C332" s="36">
        <v>15244</v>
      </c>
      <c r="D332" s="36">
        <v>2515</v>
      </c>
      <c r="E332" s="37">
        <f t="shared" si="56"/>
        <v>6061.2326043737576</v>
      </c>
      <c r="F332" s="38">
        <f t="shared" si="57"/>
        <v>0.69133777051537659</v>
      </c>
      <c r="G332" s="39">
        <f t="shared" si="58"/>
        <v>1623.6985585464547</v>
      </c>
      <c r="H332" s="39">
        <f t="shared" si="59"/>
        <v>640.29860208380728</v>
      </c>
      <c r="I332" s="37">
        <f t="shared" si="60"/>
        <v>2263.997160630262</v>
      </c>
      <c r="J332" s="40">
        <f t="shared" si="61"/>
        <v>-103.97855997769496</v>
      </c>
      <c r="K332" s="37">
        <f t="shared" si="62"/>
        <v>2160.0186006525669</v>
      </c>
      <c r="L332" s="37">
        <f t="shared" si="63"/>
        <v>5693952.8589851093</v>
      </c>
      <c r="M332" s="37">
        <f t="shared" si="64"/>
        <v>5432446.7806412056</v>
      </c>
      <c r="N332" s="41">
        <f>'jan-mar'!M332</f>
        <v>5710930.7248131912</v>
      </c>
      <c r="O332" s="41">
        <f t="shared" si="65"/>
        <v>-278483.94417198561</v>
      </c>
      <c r="Q332" s="4"/>
      <c r="R332" s="4"/>
      <c r="S332" s="4"/>
      <c r="T332" s="4"/>
      <c r="U332" s="4"/>
    </row>
    <row r="333" spans="1:21" s="34" customFormat="1" x14ac:dyDescent="0.2">
      <c r="A333" s="33">
        <v>1725</v>
      </c>
      <c r="B333" s="34" t="s">
        <v>385</v>
      </c>
      <c r="C333" s="36">
        <v>8950</v>
      </c>
      <c r="D333" s="36">
        <v>1593</v>
      </c>
      <c r="E333" s="37">
        <f t="shared" si="56"/>
        <v>5618.3301946013808</v>
      </c>
      <c r="F333" s="38">
        <f t="shared" si="57"/>
        <v>0.64082079079957199</v>
      </c>
      <c r="G333" s="39">
        <f t="shared" si="58"/>
        <v>1889.4400044098807</v>
      </c>
      <c r="H333" s="39">
        <f t="shared" si="59"/>
        <v>795.31444550413926</v>
      </c>
      <c r="I333" s="37">
        <f t="shared" si="60"/>
        <v>2684.7544499140199</v>
      </c>
      <c r="J333" s="40">
        <f t="shared" si="61"/>
        <v>-103.97855997769496</v>
      </c>
      <c r="K333" s="37">
        <f t="shared" si="62"/>
        <v>2580.7758899363248</v>
      </c>
      <c r="L333" s="37">
        <f t="shared" si="63"/>
        <v>4276813.8387130341</v>
      </c>
      <c r="M333" s="37">
        <f t="shared" si="64"/>
        <v>4111175.9926685654</v>
      </c>
      <c r="N333" s="41">
        <f>'jan-mar'!M333</f>
        <v>3906628.5664522522</v>
      </c>
      <c r="O333" s="41">
        <f t="shared" si="65"/>
        <v>204547.42621631315</v>
      </c>
      <c r="Q333" s="4"/>
      <c r="R333" s="4"/>
      <c r="S333" s="4"/>
      <c r="T333" s="4"/>
      <c r="U333" s="4"/>
    </row>
    <row r="334" spans="1:21" s="34" customFormat="1" x14ac:dyDescent="0.2">
      <c r="A334" s="33">
        <v>1736</v>
      </c>
      <c r="B334" s="34" t="s">
        <v>386</v>
      </c>
      <c r="C334" s="36">
        <v>15212</v>
      </c>
      <c r="D334" s="36">
        <v>2159</v>
      </c>
      <c r="E334" s="37">
        <f t="shared" si="56"/>
        <v>7045.8545622973597</v>
      </c>
      <c r="F334" s="38">
        <f t="shared" si="57"/>
        <v>0.80364270807876814</v>
      </c>
      <c r="G334" s="39">
        <f t="shared" si="58"/>
        <v>1032.9253837922934</v>
      </c>
      <c r="H334" s="39">
        <f t="shared" si="59"/>
        <v>295.68091681054659</v>
      </c>
      <c r="I334" s="37">
        <f t="shared" si="60"/>
        <v>1328.6063006028398</v>
      </c>
      <c r="J334" s="40">
        <f t="shared" si="61"/>
        <v>-103.97855997769496</v>
      </c>
      <c r="K334" s="37">
        <f t="shared" si="62"/>
        <v>1224.627740625145</v>
      </c>
      <c r="L334" s="37">
        <f t="shared" si="63"/>
        <v>2868461.0030015311</v>
      </c>
      <c r="M334" s="37">
        <f t="shared" si="64"/>
        <v>2643971.292009688</v>
      </c>
      <c r="N334" s="41">
        <f>'jan-mar'!M334</f>
        <v>3618117.3100881446</v>
      </c>
      <c r="O334" s="41">
        <f t="shared" si="65"/>
        <v>-974146.01807845663</v>
      </c>
      <c r="Q334" s="4"/>
      <c r="R334" s="4"/>
      <c r="S334" s="4"/>
      <c r="T334" s="4"/>
      <c r="U334" s="4"/>
    </row>
    <row r="335" spans="1:21" s="34" customFormat="1" x14ac:dyDescent="0.2">
      <c r="A335" s="33">
        <v>1738</v>
      </c>
      <c r="B335" s="34" t="s">
        <v>387</v>
      </c>
      <c r="C335" s="36">
        <v>10352</v>
      </c>
      <c r="D335" s="36">
        <v>1389</v>
      </c>
      <c r="E335" s="37">
        <f t="shared" si="56"/>
        <v>7452.8437724982005</v>
      </c>
      <c r="F335" s="38">
        <f t="shared" si="57"/>
        <v>0.85006346629237473</v>
      </c>
      <c r="G335" s="39">
        <f t="shared" si="58"/>
        <v>788.73185767178893</v>
      </c>
      <c r="H335" s="39">
        <f t="shared" si="59"/>
        <v>153.23469324025234</v>
      </c>
      <c r="I335" s="37">
        <f t="shared" si="60"/>
        <v>941.96655091204127</v>
      </c>
      <c r="J335" s="40">
        <f t="shared" si="61"/>
        <v>-103.97855997769496</v>
      </c>
      <c r="K335" s="37">
        <f t="shared" si="62"/>
        <v>837.98799093434627</v>
      </c>
      <c r="L335" s="37">
        <f t="shared" si="63"/>
        <v>1308391.5392168253</v>
      </c>
      <c r="M335" s="37">
        <f t="shared" si="64"/>
        <v>1163965.319407807</v>
      </c>
      <c r="N335" s="41">
        <f>'jan-mar'!M335</f>
        <v>1649791.1040817196</v>
      </c>
      <c r="O335" s="41">
        <f t="shared" si="65"/>
        <v>-485825.78467391268</v>
      </c>
      <c r="Q335" s="4"/>
      <c r="R335" s="4"/>
      <c r="S335" s="4"/>
      <c r="T335" s="4"/>
      <c r="U335" s="4"/>
    </row>
    <row r="336" spans="1:21" s="34" customFormat="1" x14ac:dyDescent="0.2">
      <c r="A336" s="33">
        <v>1739</v>
      </c>
      <c r="B336" s="34" t="s">
        <v>388</v>
      </c>
      <c r="C336" s="36">
        <v>6308</v>
      </c>
      <c r="D336" s="36">
        <v>469</v>
      </c>
      <c r="E336" s="37">
        <f t="shared" si="56"/>
        <v>13449.893390191897</v>
      </c>
      <c r="F336" s="38">
        <f t="shared" si="57"/>
        <v>1.5340805933326283</v>
      </c>
      <c r="G336" s="39">
        <f t="shared" si="58"/>
        <v>-2809.4979129444291</v>
      </c>
      <c r="H336" s="39">
        <f t="shared" si="59"/>
        <v>0</v>
      </c>
      <c r="I336" s="37">
        <f t="shared" si="60"/>
        <v>-2809.4979129444291</v>
      </c>
      <c r="J336" s="40">
        <f t="shared" si="61"/>
        <v>-103.97855997769496</v>
      </c>
      <c r="K336" s="37">
        <f t="shared" si="62"/>
        <v>-2913.4764729221242</v>
      </c>
      <c r="L336" s="37">
        <f t="shared" si="63"/>
        <v>-1317654.5211709372</v>
      </c>
      <c r="M336" s="37">
        <f t="shared" si="64"/>
        <v>-1366420.4658004763</v>
      </c>
      <c r="N336" s="41">
        <f>'jan-mar'!M336</f>
        <v>-388519.49459655368</v>
      </c>
      <c r="O336" s="41">
        <f t="shared" si="65"/>
        <v>-977900.97120392253</v>
      </c>
      <c r="Q336" s="4"/>
      <c r="R336" s="4"/>
      <c r="S336" s="4"/>
      <c r="T336" s="4"/>
      <c r="U336" s="4"/>
    </row>
    <row r="337" spans="1:21" s="34" customFormat="1" x14ac:dyDescent="0.2">
      <c r="A337" s="33">
        <v>1740</v>
      </c>
      <c r="B337" s="34" t="s">
        <v>389</v>
      </c>
      <c r="C337" s="36">
        <v>14425</v>
      </c>
      <c r="D337" s="36">
        <v>872</v>
      </c>
      <c r="E337" s="37">
        <f t="shared" si="56"/>
        <v>16542.431192660551</v>
      </c>
      <c r="F337" s="38">
        <f t="shared" si="57"/>
        <v>1.8868121793223227</v>
      </c>
      <c r="G337" s="39">
        <f t="shared" si="58"/>
        <v>-4665.0205944256213</v>
      </c>
      <c r="H337" s="39">
        <f t="shared" si="59"/>
        <v>0</v>
      </c>
      <c r="I337" s="37">
        <f t="shared" si="60"/>
        <v>-4665.0205944256213</v>
      </c>
      <c r="J337" s="40">
        <f t="shared" si="61"/>
        <v>-103.97855997769496</v>
      </c>
      <c r="K337" s="37">
        <f t="shared" si="62"/>
        <v>-4768.9991544033164</v>
      </c>
      <c r="L337" s="37">
        <f t="shared" si="63"/>
        <v>-4067897.9583391417</v>
      </c>
      <c r="M337" s="37">
        <f t="shared" si="64"/>
        <v>-4158567.2626396921</v>
      </c>
      <c r="N337" s="41">
        <f>'jan-mar'!M337</f>
        <v>-1551623.4526400736</v>
      </c>
      <c r="O337" s="41">
        <f t="shared" si="65"/>
        <v>-2606943.8099996187</v>
      </c>
      <c r="Q337" s="4"/>
      <c r="R337" s="4"/>
      <c r="S337" s="4"/>
      <c r="T337" s="4"/>
      <c r="U337" s="4"/>
    </row>
    <row r="338" spans="1:21" s="34" customFormat="1" x14ac:dyDescent="0.2">
      <c r="A338" s="33">
        <v>1742</v>
      </c>
      <c r="B338" s="34" t="s">
        <v>390</v>
      </c>
      <c r="C338" s="36">
        <v>20886</v>
      </c>
      <c r="D338" s="36">
        <v>2467</v>
      </c>
      <c r="E338" s="37">
        <f t="shared" si="56"/>
        <v>8466.1532225374958</v>
      </c>
      <c r="F338" s="38">
        <f t="shared" si="57"/>
        <v>0.96564046881935628</v>
      </c>
      <c r="G338" s="39">
        <f t="shared" si="58"/>
        <v>180.7461876482117</v>
      </c>
      <c r="H338" s="39">
        <f t="shared" si="59"/>
        <v>0</v>
      </c>
      <c r="I338" s="37">
        <f t="shared" si="60"/>
        <v>180.7461876482117</v>
      </c>
      <c r="J338" s="40">
        <f t="shared" si="61"/>
        <v>-103.97855997769496</v>
      </c>
      <c r="K338" s="37">
        <f t="shared" si="62"/>
        <v>76.767627670516745</v>
      </c>
      <c r="L338" s="37">
        <f t="shared" si="63"/>
        <v>445900.84492813825</v>
      </c>
      <c r="M338" s="37">
        <f t="shared" si="64"/>
        <v>189385.73746316481</v>
      </c>
      <c r="N338" s="41">
        <f>'jan-mar'!M338</f>
        <v>1637527.792490714</v>
      </c>
      <c r="O338" s="41">
        <f t="shared" si="65"/>
        <v>-1448142.0550275492</v>
      </c>
      <c r="Q338" s="4"/>
      <c r="R338" s="4"/>
      <c r="S338" s="4"/>
      <c r="T338" s="4"/>
      <c r="U338" s="4"/>
    </row>
    <row r="339" spans="1:21" s="34" customFormat="1" x14ac:dyDescent="0.2">
      <c r="A339" s="33">
        <v>1743</v>
      </c>
      <c r="B339" s="34" t="s">
        <v>391</v>
      </c>
      <c r="C339" s="36">
        <v>7524</v>
      </c>
      <c r="D339" s="36">
        <v>1264</v>
      </c>
      <c r="E339" s="37">
        <f t="shared" si="56"/>
        <v>5952.5316455696202</v>
      </c>
      <c r="F339" s="38">
        <f t="shared" si="57"/>
        <v>0.67893945429528813</v>
      </c>
      <c r="G339" s="39">
        <f t="shared" si="58"/>
        <v>1688.919133828937</v>
      </c>
      <c r="H339" s="39">
        <f t="shared" si="59"/>
        <v>678.34393766525545</v>
      </c>
      <c r="I339" s="37">
        <f t="shared" si="60"/>
        <v>2367.2630714941924</v>
      </c>
      <c r="J339" s="40">
        <f t="shared" si="61"/>
        <v>-103.97855997769496</v>
      </c>
      <c r="K339" s="37">
        <f t="shared" si="62"/>
        <v>2263.2845115164973</v>
      </c>
      <c r="L339" s="37">
        <f t="shared" si="63"/>
        <v>2992220.5223686593</v>
      </c>
      <c r="M339" s="37">
        <f t="shared" si="64"/>
        <v>2860791.6225568526</v>
      </c>
      <c r="N339" s="41">
        <f>'jan-mar'!M339</f>
        <v>2629160.5511585982</v>
      </c>
      <c r="O339" s="41">
        <f t="shared" si="65"/>
        <v>231631.07139825448</v>
      </c>
      <c r="Q339" s="4"/>
      <c r="R339" s="4"/>
      <c r="S339" s="4"/>
      <c r="T339" s="4"/>
      <c r="U339" s="4"/>
    </row>
    <row r="340" spans="1:21" s="34" customFormat="1" x14ac:dyDescent="0.2">
      <c r="A340" s="33">
        <v>1744</v>
      </c>
      <c r="B340" s="34" t="s">
        <v>392</v>
      </c>
      <c r="C340" s="36">
        <v>25541</v>
      </c>
      <c r="D340" s="36">
        <v>3840</v>
      </c>
      <c r="E340" s="37">
        <f t="shared" si="56"/>
        <v>6651.302083333333</v>
      </c>
      <c r="F340" s="38">
        <f t="shared" si="57"/>
        <v>0.75864047025646841</v>
      </c>
      <c r="G340" s="39">
        <f t="shared" si="58"/>
        <v>1269.6568711707093</v>
      </c>
      <c r="H340" s="39">
        <f t="shared" si="59"/>
        <v>433.77428444795595</v>
      </c>
      <c r="I340" s="37">
        <f t="shared" si="60"/>
        <v>1703.4311556186653</v>
      </c>
      <c r="J340" s="40">
        <f t="shared" si="61"/>
        <v>-103.97855997769496</v>
      </c>
      <c r="K340" s="37">
        <f t="shared" si="62"/>
        <v>1599.4525956409705</v>
      </c>
      <c r="L340" s="37">
        <f t="shared" si="63"/>
        <v>6541175.6375756748</v>
      </c>
      <c r="M340" s="37">
        <f t="shared" si="64"/>
        <v>6141897.9672613265</v>
      </c>
      <c r="N340" s="41">
        <f>'jan-mar'!M340</f>
        <v>5531284.5857982757</v>
      </c>
      <c r="O340" s="41">
        <f t="shared" si="65"/>
        <v>610613.38146305084</v>
      </c>
      <c r="Q340" s="4"/>
      <c r="R340" s="4"/>
      <c r="S340" s="4"/>
      <c r="T340" s="4"/>
      <c r="U340" s="4"/>
    </row>
    <row r="341" spans="1:21" s="34" customFormat="1" x14ac:dyDescent="0.2">
      <c r="A341" s="33">
        <v>1748</v>
      </c>
      <c r="B341" s="34" t="s">
        <v>393</v>
      </c>
      <c r="C341" s="36">
        <v>3447</v>
      </c>
      <c r="D341" s="36">
        <v>628</v>
      </c>
      <c r="E341" s="37">
        <f t="shared" si="56"/>
        <v>5488.8535031847132</v>
      </c>
      <c r="F341" s="38">
        <f t="shared" si="57"/>
        <v>0.62605281652432065</v>
      </c>
      <c r="G341" s="39">
        <f t="shared" si="58"/>
        <v>1967.1260192598811</v>
      </c>
      <c r="H341" s="39">
        <f t="shared" si="59"/>
        <v>840.63128749997281</v>
      </c>
      <c r="I341" s="37">
        <f t="shared" si="60"/>
        <v>2807.7573067598541</v>
      </c>
      <c r="J341" s="40">
        <f t="shared" si="61"/>
        <v>-103.97855997769496</v>
      </c>
      <c r="K341" s="37">
        <f t="shared" si="62"/>
        <v>2703.778746782159</v>
      </c>
      <c r="L341" s="37">
        <f t="shared" si="63"/>
        <v>1763271.5886451884</v>
      </c>
      <c r="M341" s="37">
        <f t="shared" si="64"/>
        <v>1697973.052979196</v>
      </c>
      <c r="N341" s="41">
        <f>'jan-mar'!M341</f>
        <v>1584396.6978857592</v>
      </c>
      <c r="O341" s="41">
        <f t="shared" si="65"/>
        <v>113576.35509343678</v>
      </c>
      <c r="Q341" s="4"/>
      <c r="R341" s="4"/>
      <c r="S341" s="4"/>
      <c r="T341" s="4"/>
      <c r="U341" s="4"/>
    </row>
    <row r="342" spans="1:21" s="34" customFormat="1" x14ac:dyDescent="0.2">
      <c r="A342" s="33">
        <v>1749</v>
      </c>
      <c r="B342" s="34" t="s">
        <v>394</v>
      </c>
      <c r="C342" s="36">
        <v>7843</v>
      </c>
      <c r="D342" s="36">
        <v>1090</v>
      </c>
      <c r="E342" s="37">
        <f t="shared" si="56"/>
        <v>7195.4128440366976</v>
      </c>
      <c r="F342" s="38">
        <f t="shared" si="57"/>
        <v>0.82070116727486875</v>
      </c>
      <c r="G342" s="39">
        <f t="shared" si="58"/>
        <v>943.19041474869061</v>
      </c>
      <c r="H342" s="39">
        <f t="shared" si="59"/>
        <v>243.33551820177834</v>
      </c>
      <c r="I342" s="37">
        <f t="shared" si="60"/>
        <v>1186.525932950469</v>
      </c>
      <c r="J342" s="40">
        <f t="shared" si="61"/>
        <v>-103.97855997769496</v>
      </c>
      <c r="K342" s="37">
        <f t="shared" si="62"/>
        <v>1082.5473729727742</v>
      </c>
      <c r="L342" s="37">
        <f t="shared" si="63"/>
        <v>1293313.2669160112</v>
      </c>
      <c r="M342" s="37">
        <f t="shared" si="64"/>
        <v>1179976.6365403237</v>
      </c>
      <c r="N342" s="41">
        <f>'jan-mar'!M342</f>
        <v>1082562.4214896141</v>
      </c>
      <c r="O342" s="41">
        <f t="shared" si="65"/>
        <v>97414.215050709667</v>
      </c>
      <c r="Q342" s="4"/>
      <c r="R342" s="4"/>
      <c r="S342" s="4"/>
      <c r="T342" s="4"/>
      <c r="U342" s="4"/>
    </row>
    <row r="343" spans="1:21" s="34" customFormat="1" x14ac:dyDescent="0.2">
      <c r="A343" s="33">
        <v>1750</v>
      </c>
      <c r="B343" s="34" t="s">
        <v>395</v>
      </c>
      <c r="C343" s="36">
        <v>34041</v>
      </c>
      <c r="D343" s="36">
        <v>4418</v>
      </c>
      <c r="E343" s="37">
        <f t="shared" si="56"/>
        <v>7705.0701674966049</v>
      </c>
      <c r="F343" s="38">
        <f t="shared" si="57"/>
        <v>0.87883214173596358</v>
      </c>
      <c r="G343" s="39">
        <f t="shared" si="58"/>
        <v>637.3960206727462</v>
      </c>
      <c r="H343" s="39">
        <f t="shared" si="59"/>
        <v>64.955454990810807</v>
      </c>
      <c r="I343" s="37">
        <f t="shared" si="60"/>
        <v>702.35147566355704</v>
      </c>
      <c r="J343" s="40">
        <f t="shared" si="61"/>
        <v>-103.97855997769496</v>
      </c>
      <c r="K343" s="37">
        <f t="shared" si="62"/>
        <v>598.37291568586204</v>
      </c>
      <c r="L343" s="37">
        <f t="shared" si="63"/>
        <v>3102988.819481595</v>
      </c>
      <c r="M343" s="37">
        <f t="shared" si="64"/>
        <v>2643611.5415001386</v>
      </c>
      <c r="N343" s="41">
        <f>'jan-mar'!M343</f>
        <v>2487249.0625147838</v>
      </c>
      <c r="O343" s="41">
        <f t="shared" si="65"/>
        <v>156362.47898535477</v>
      </c>
      <c r="Q343" s="4"/>
      <c r="R343" s="4"/>
      <c r="S343" s="4"/>
      <c r="T343" s="4"/>
      <c r="U343" s="4"/>
    </row>
    <row r="344" spans="1:21" s="34" customFormat="1" x14ac:dyDescent="0.2">
      <c r="A344" s="33">
        <v>1751</v>
      </c>
      <c r="B344" s="34" t="s">
        <v>396</v>
      </c>
      <c r="C344" s="36">
        <v>33573</v>
      </c>
      <c r="D344" s="36">
        <v>5138</v>
      </c>
      <c r="E344" s="37">
        <f t="shared" si="56"/>
        <v>6534.2545737641103</v>
      </c>
      <c r="F344" s="38">
        <f t="shared" si="57"/>
        <v>0.74529015529716913</v>
      </c>
      <c r="G344" s="39">
        <f t="shared" si="58"/>
        <v>1339.8853769122429</v>
      </c>
      <c r="H344" s="39">
        <f t="shared" si="59"/>
        <v>474.74091279718385</v>
      </c>
      <c r="I344" s="37">
        <f t="shared" si="60"/>
        <v>1814.6262897094268</v>
      </c>
      <c r="J344" s="40">
        <f t="shared" si="61"/>
        <v>-103.97855997769496</v>
      </c>
      <c r="K344" s="37">
        <f t="shared" si="62"/>
        <v>1710.6477297317319</v>
      </c>
      <c r="L344" s="37">
        <f t="shared" si="63"/>
        <v>9323549.8765270356</v>
      </c>
      <c r="M344" s="37">
        <f t="shared" si="64"/>
        <v>8789308.0353616383</v>
      </c>
      <c r="N344" s="41">
        <f>'jan-mar'!M344</f>
        <v>8382843.0473519638</v>
      </c>
      <c r="O344" s="41">
        <f t="shared" si="65"/>
        <v>406464.98800967447</v>
      </c>
      <c r="Q344" s="4"/>
      <c r="R344" s="4"/>
      <c r="S344" s="4"/>
      <c r="T344" s="4"/>
      <c r="U344" s="4"/>
    </row>
    <row r="345" spans="1:21" s="34" customFormat="1" x14ac:dyDescent="0.2">
      <c r="A345" s="33">
        <v>1755</v>
      </c>
      <c r="B345" s="34" t="s">
        <v>397</v>
      </c>
      <c r="C345" s="36">
        <v>3696</v>
      </c>
      <c r="D345" s="36">
        <v>584</v>
      </c>
      <c r="E345" s="37">
        <f t="shared" si="56"/>
        <v>6328.767123287671</v>
      </c>
      <c r="F345" s="38">
        <f t="shared" si="57"/>
        <v>0.72185247435769162</v>
      </c>
      <c r="G345" s="39">
        <f t="shared" si="58"/>
        <v>1463.1778471981065</v>
      </c>
      <c r="H345" s="39">
        <f t="shared" si="59"/>
        <v>546.66152046393768</v>
      </c>
      <c r="I345" s="37">
        <f t="shared" si="60"/>
        <v>2009.8393676620442</v>
      </c>
      <c r="J345" s="40">
        <f t="shared" si="61"/>
        <v>-103.97855997769496</v>
      </c>
      <c r="K345" s="37">
        <f t="shared" si="62"/>
        <v>1905.8608076843493</v>
      </c>
      <c r="L345" s="37">
        <f t="shared" si="63"/>
        <v>1173746.1907146338</v>
      </c>
      <c r="M345" s="37">
        <f t="shared" si="64"/>
        <v>1113022.7116876601</v>
      </c>
      <c r="N345" s="41">
        <f>'jan-mar'!M345</f>
        <v>1066352.3432568209</v>
      </c>
      <c r="O345" s="41">
        <f t="shared" si="65"/>
        <v>46670.368430839153</v>
      </c>
      <c r="Q345" s="4"/>
      <c r="R345" s="4"/>
      <c r="S345" s="4"/>
      <c r="T345" s="4"/>
      <c r="U345" s="4"/>
    </row>
    <row r="346" spans="1:21" s="34" customFormat="1" x14ac:dyDescent="0.2">
      <c r="A346" s="33">
        <v>1756</v>
      </c>
      <c r="B346" s="34" t="s">
        <v>398</v>
      </c>
      <c r="C346" s="36">
        <v>45867</v>
      </c>
      <c r="D346" s="36">
        <v>6800</v>
      </c>
      <c r="E346" s="37">
        <f t="shared" si="56"/>
        <v>6745.1470588235297</v>
      </c>
      <c r="F346" s="38">
        <f t="shared" si="57"/>
        <v>0.76934432875591729</v>
      </c>
      <c r="G346" s="39">
        <f t="shared" si="58"/>
        <v>1213.3498858765913</v>
      </c>
      <c r="H346" s="39">
        <f t="shared" si="59"/>
        <v>400.9285430263871</v>
      </c>
      <c r="I346" s="37">
        <f t="shared" si="60"/>
        <v>1614.2784289029785</v>
      </c>
      <c r="J346" s="40">
        <f t="shared" si="61"/>
        <v>-103.97855997769496</v>
      </c>
      <c r="K346" s="37">
        <f t="shared" si="62"/>
        <v>1510.2998689252836</v>
      </c>
      <c r="L346" s="37">
        <f t="shared" si="63"/>
        <v>10977093.316540254</v>
      </c>
      <c r="M346" s="37">
        <f t="shared" si="64"/>
        <v>10270039.108691929</v>
      </c>
      <c r="N346" s="41">
        <f>'jan-mar'!M346</f>
        <v>9378032.0790177789</v>
      </c>
      <c r="O346" s="41">
        <f t="shared" si="65"/>
        <v>892007.02967415005</v>
      </c>
      <c r="Q346" s="4"/>
      <c r="R346" s="4"/>
      <c r="S346" s="4"/>
      <c r="T346" s="4"/>
      <c r="U346" s="4"/>
    </row>
    <row r="347" spans="1:21" s="34" customFormat="1" x14ac:dyDescent="0.2">
      <c r="A347" s="33">
        <v>1804</v>
      </c>
      <c r="B347" s="34" t="s">
        <v>399</v>
      </c>
      <c r="C347" s="36">
        <v>424518</v>
      </c>
      <c r="D347" s="36">
        <v>51022</v>
      </c>
      <c r="E347" s="37">
        <f t="shared" si="56"/>
        <v>8320.2932068519458</v>
      </c>
      <c r="F347" s="38">
        <f t="shared" si="57"/>
        <v>0.9490038299319753</v>
      </c>
      <c r="G347" s="39">
        <f t="shared" si="58"/>
        <v>268.26219705954173</v>
      </c>
      <c r="H347" s="39">
        <f t="shared" si="59"/>
        <v>0</v>
      </c>
      <c r="I347" s="37">
        <f t="shared" si="60"/>
        <v>268.26219705954173</v>
      </c>
      <c r="J347" s="40">
        <f t="shared" si="61"/>
        <v>-103.97855997769496</v>
      </c>
      <c r="K347" s="37">
        <f t="shared" si="62"/>
        <v>164.28363708184679</v>
      </c>
      <c r="L347" s="37">
        <f t="shared" si="63"/>
        <v>13687273.818371939</v>
      </c>
      <c r="M347" s="37">
        <f t="shared" si="64"/>
        <v>8382079.7311899867</v>
      </c>
      <c r="N347" s="41">
        <f>'jan-mar'!M347</f>
        <v>4293898.3938052133</v>
      </c>
      <c r="O347" s="41">
        <f t="shared" si="65"/>
        <v>4088181.3373847734</v>
      </c>
      <c r="Q347" s="4"/>
      <c r="R347" s="4"/>
      <c r="S347" s="4"/>
      <c r="T347" s="4"/>
      <c r="U347" s="4"/>
    </row>
    <row r="348" spans="1:21" s="34" customFormat="1" x14ac:dyDescent="0.2">
      <c r="A348" s="33">
        <v>1805</v>
      </c>
      <c r="B348" s="34" t="s">
        <v>400</v>
      </c>
      <c r="C348" s="36">
        <v>158885</v>
      </c>
      <c r="D348" s="36">
        <v>18756</v>
      </c>
      <c r="E348" s="37">
        <f t="shared" si="56"/>
        <v>8471.1558967796973</v>
      </c>
      <c r="F348" s="38">
        <f t="shared" si="57"/>
        <v>0.96621106854435657</v>
      </c>
      <c r="G348" s="39">
        <f t="shared" si="58"/>
        <v>177.74458310289083</v>
      </c>
      <c r="H348" s="39">
        <f t="shared" si="59"/>
        <v>0</v>
      </c>
      <c r="I348" s="37">
        <f t="shared" si="60"/>
        <v>177.74458310289083</v>
      </c>
      <c r="J348" s="40">
        <f t="shared" si="61"/>
        <v>-103.97855997769496</v>
      </c>
      <c r="K348" s="37">
        <f t="shared" si="62"/>
        <v>73.766023125195872</v>
      </c>
      <c r="L348" s="37">
        <f t="shared" si="63"/>
        <v>3333777.4006778202</v>
      </c>
      <c r="M348" s="37">
        <f t="shared" si="64"/>
        <v>1383555.5297361738</v>
      </c>
      <c r="N348" s="41">
        <f>'jan-mar'!M348</f>
        <v>4519912.06683804</v>
      </c>
      <c r="O348" s="41">
        <f t="shared" si="65"/>
        <v>-3136356.5371018662</v>
      </c>
      <c r="Q348" s="4"/>
      <c r="R348" s="4"/>
      <c r="S348" s="4"/>
      <c r="T348" s="4"/>
      <c r="U348" s="4"/>
    </row>
    <row r="349" spans="1:21" s="34" customFormat="1" x14ac:dyDescent="0.2">
      <c r="A349" s="33">
        <v>1811</v>
      </c>
      <c r="B349" s="34" t="s">
        <v>401</v>
      </c>
      <c r="C349" s="36">
        <v>15222</v>
      </c>
      <c r="D349" s="36">
        <v>1473</v>
      </c>
      <c r="E349" s="37">
        <f t="shared" si="56"/>
        <v>10334.012219959266</v>
      </c>
      <c r="F349" s="38">
        <f t="shared" si="57"/>
        <v>1.1786864875421557</v>
      </c>
      <c r="G349" s="39">
        <f t="shared" si="58"/>
        <v>-939.96921080485038</v>
      </c>
      <c r="H349" s="39">
        <f t="shared" si="59"/>
        <v>0</v>
      </c>
      <c r="I349" s="37">
        <f t="shared" si="60"/>
        <v>-939.96921080485038</v>
      </c>
      <c r="J349" s="40">
        <f t="shared" si="61"/>
        <v>-103.97855997769496</v>
      </c>
      <c r="K349" s="37">
        <f t="shared" si="62"/>
        <v>-1043.9477707825454</v>
      </c>
      <c r="L349" s="37">
        <f t="shared" si="63"/>
        <v>-1384574.6475155447</v>
      </c>
      <c r="M349" s="37">
        <f t="shared" si="64"/>
        <v>-1537735.0663626892</v>
      </c>
      <c r="N349" s="41">
        <f>'jan-mar'!M349</f>
        <v>163425.9796573059</v>
      </c>
      <c r="O349" s="41">
        <f t="shared" si="65"/>
        <v>-1701161.0460199951</v>
      </c>
      <c r="Q349" s="4"/>
      <c r="R349" s="4"/>
      <c r="S349" s="4"/>
      <c r="T349" s="4"/>
      <c r="U349" s="4"/>
    </row>
    <row r="350" spans="1:21" s="34" customFormat="1" x14ac:dyDescent="0.2">
      <c r="A350" s="33">
        <v>1812</v>
      </c>
      <c r="B350" s="34" t="s">
        <v>402</v>
      </c>
      <c r="C350" s="36">
        <v>12178</v>
      </c>
      <c r="D350" s="36">
        <v>2047</v>
      </c>
      <c r="E350" s="37">
        <f t="shared" si="56"/>
        <v>5949.1939423546655</v>
      </c>
      <c r="F350" s="38">
        <f t="shared" si="57"/>
        <v>0.67855875940204091</v>
      </c>
      <c r="G350" s="39">
        <f t="shared" si="58"/>
        <v>1690.9217557579098</v>
      </c>
      <c r="H350" s="39">
        <f t="shared" si="59"/>
        <v>679.51213379048954</v>
      </c>
      <c r="I350" s="37">
        <f t="shared" si="60"/>
        <v>2370.4338895483993</v>
      </c>
      <c r="J350" s="40">
        <f t="shared" si="61"/>
        <v>-103.97855997769496</v>
      </c>
      <c r="K350" s="37">
        <f t="shared" si="62"/>
        <v>2266.4553295707042</v>
      </c>
      <c r="L350" s="37">
        <f t="shared" si="63"/>
        <v>4852278.1719055735</v>
      </c>
      <c r="M350" s="37">
        <f t="shared" si="64"/>
        <v>4639434.0596312312</v>
      </c>
      <c r="N350" s="41">
        <f>'jan-mar'!M350</f>
        <v>4330127.1346690273</v>
      </c>
      <c r="O350" s="41">
        <f t="shared" si="65"/>
        <v>309306.92496220395</v>
      </c>
      <c r="Q350" s="4"/>
      <c r="R350" s="4"/>
      <c r="S350" s="4"/>
      <c r="T350" s="4"/>
      <c r="U350" s="4"/>
    </row>
    <row r="351" spans="1:21" s="34" customFormat="1" x14ac:dyDescent="0.2">
      <c r="A351" s="33">
        <v>1813</v>
      </c>
      <c r="B351" s="34" t="s">
        <v>403</v>
      </c>
      <c r="C351" s="36">
        <v>54380</v>
      </c>
      <c r="D351" s="36">
        <v>7956</v>
      </c>
      <c r="E351" s="37">
        <f t="shared" si="56"/>
        <v>6835.0930115636002</v>
      </c>
      <c r="F351" s="38">
        <f t="shared" si="57"/>
        <v>0.77960346885051302</v>
      </c>
      <c r="G351" s="39">
        <f t="shared" si="58"/>
        <v>1159.3823142325491</v>
      </c>
      <c r="H351" s="39">
        <f t="shared" si="59"/>
        <v>369.44745956736244</v>
      </c>
      <c r="I351" s="37">
        <f t="shared" si="60"/>
        <v>1528.8297737999114</v>
      </c>
      <c r="J351" s="40">
        <f t="shared" si="61"/>
        <v>-103.97855997769496</v>
      </c>
      <c r="K351" s="37">
        <f t="shared" si="62"/>
        <v>1424.8512138222166</v>
      </c>
      <c r="L351" s="37">
        <f t="shared" si="63"/>
        <v>12163369.680352096</v>
      </c>
      <c r="M351" s="37">
        <f t="shared" si="64"/>
        <v>11336116.257169554</v>
      </c>
      <c r="N351" s="41">
        <f>'jan-mar'!M351</f>
        <v>10081511.032450803</v>
      </c>
      <c r="O351" s="41">
        <f t="shared" si="65"/>
        <v>1254605.2247187514</v>
      </c>
      <c r="Q351" s="4"/>
      <c r="R351" s="4"/>
      <c r="S351" s="4"/>
      <c r="T351" s="4"/>
      <c r="U351" s="4"/>
    </row>
    <row r="352" spans="1:21" s="34" customFormat="1" x14ac:dyDescent="0.2">
      <c r="A352" s="33">
        <v>1815</v>
      </c>
      <c r="B352" s="34" t="s">
        <v>404</v>
      </c>
      <c r="C352" s="36">
        <v>7197</v>
      </c>
      <c r="D352" s="36">
        <v>1234</v>
      </c>
      <c r="E352" s="37">
        <f t="shared" si="56"/>
        <v>5832.2528363047004</v>
      </c>
      <c r="F352" s="38">
        <f t="shared" si="57"/>
        <v>0.66522058071544055</v>
      </c>
      <c r="G352" s="39">
        <f t="shared" si="58"/>
        <v>1761.086419387889</v>
      </c>
      <c r="H352" s="39">
        <f t="shared" si="59"/>
        <v>720.44152090797729</v>
      </c>
      <c r="I352" s="37">
        <f t="shared" si="60"/>
        <v>2481.5279402958663</v>
      </c>
      <c r="J352" s="40">
        <f t="shared" si="61"/>
        <v>-103.97855997769496</v>
      </c>
      <c r="K352" s="37">
        <f t="shared" si="62"/>
        <v>2377.5493803181712</v>
      </c>
      <c r="L352" s="37">
        <f t="shared" si="63"/>
        <v>3062205.4783250992</v>
      </c>
      <c r="M352" s="37">
        <f t="shared" si="64"/>
        <v>2933895.9353126232</v>
      </c>
      <c r="N352" s="41">
        <f>'jan-mar'!M352</f>
        <v>2711221.2184570492</v>
      </c>
      <c r="O352" s="41">
        <f t="shared" si="65"/>
        <v>222674.71685557393</v>
      </c>
      <c r="Q352" s="4"/>
      <c r="R352" s="4"/>
      <c r="S352" s="4"/>
      <c r="T352" s="4"/>
      <c r="U352" s="4"/>
    </row>
    <row r="353" spans="1:21" s="34" customFormat="1" x14ac:dyDescent="0.2">
      <c r="A353" s="33">
        <v>1816</v>
      </c>
      <c r="B353" s="34" t="s">
        <v>405</v>
      </c>
      <c r="C353" s="36">
        <v>2965</v>
      </c>
      <c r="D353" s="36">
        <v>528</v>
      </c>
      <c r="E353" s="37">
        <f t="shared" si="56"/>
        <v>5615.530303030303</v>
      </c>
      <c r="F353" s="38">
        <f t="shared" si="57"/>
        <v>0.64050143813275018</v>
      </c>
      <c r="G353" s="39">
        <f t="shared" si="58"/>
        <v>1891.1199393525274</v>
      </c>
      <c r="H353" s="39">
        <f t="shared" si="59"/>
        <v>796.2944075540164</v>
      </c>
      <c r="I353" s="37">
        <f t="shared" si="60"/>
        <v>2687.4143469065439</v>
      </c>
      <c r="J353" s="40">
        <f t="shared" si="61"/>
        <v>-103.97855997769496</v>
      </c>
      <c r="K353" s="37">
        <f t="shared" si="62"/>
        <v>2583.4357869288488</v>
      </c>
      <c r="L353" s="37">
        <f t="shared" si="63"/>
        <v>1418954.7751666552</v>
      </c>
      <c r="M353" s="37">
        <f t="shared" si="64"/>
        <v>1364054.0954984322</v>
      </c>
      <c r="N353" s="41">
        <f>'jan-mar'!M353</f>
        <v>1289832.2555472625</v>
      </c>
      <c r="O353" s="41">
        <f t="shared" si="65"/>
        <v>74221.839951169677</v>
      </c>
      <c r="Q353" s="4"/>
      <c r="R353" s="4"/>
      <c r="S353" s="4"/>
      <c r="T353" s="4"/>
      <c r="U353" s="4"/>
    </row>
    <row r="354" spans="1:21" s="34" customFormat="1" x14ac:dyDescent="0.2">
      <c r="A354" s="33">
        <v>1818</v>
      </c>
      <c r="B354" s="34" t="s">
        <v>320</v>
      </c>
      <c r="C354" s="36">
        <v>13481</v>
      </c>
      <c r="D354" s="36">
        <v>1788</v>
      </c>
      <c r="E354" s="37">
        <f t="shared" si="56"/>
        <v>7539.7091722595078</v>
      </c>
      <c r="F354" s="38">
        <f t="shared" si="57"/>
        <v>0.8599712417772778</v>
      </c>
      <c r="G354" s="39">
        <f t="shared" si="58"/>
        <v>736.61261781500446</v>
      </c>
      <c r="H354" s="39">
        <f t="shared" si="59"/>
        <v>122.83180332379479</v>
      </c>
      <c r="I354" s="37">
        <f t="shared" si="60"/>
        <v>859.44442113879927</v>
      </c>
      <c r="J354" s="40">
        <f t="shared" si="61"/>
        <v>-103.97855997769496</v>
      </c>
      <c r="K354" s="37">
        <f t="shared" si="62"/>
        <v>755.46586116110427</v>
      </c>
      <c r="L354" s="37">
        <f t="shared" si="63"/>
        <v>1536686.6249961732</v>
      </c>
      <c r="M354" s="37">
        <f t="shared" si="64"/>
        <v>1350772.9597560544</v>
      </c>
      <c r="N354" s="41">
        <f>'jan-mar'!M354</f>
        <v>1315534.2290123212</v>
      </c>
      <c r="O354" s="41">
        <f t="shared" si="65"/>
        <v>35238.730743733235</v>
      </c>
      <c r="Q354" s="4"/>
      <c r="R354" s="4"/>
      <c r="S354" s="4"/>
      <c r="T354" s="4"/>
      <c r="U354" s="4"/>
    </row>
    <row r="355" spans="1:21" s="34" customFormat="1" x14ac:dyDescent="0.2">
      <c r="A355" s="33">
        <v>1820</v>
      </c>
      <c r="B355" s="34" t="s">
        <v>406</v>
      </c>
      <c r="C355" s="36">
        <v>52983</v>
      </c>
      <c r="D355" s="36">
        <v>7428</v>
      </c>
      <c r="E355" s="37">
        <f t="shared" si="56"/>
        <v>7132.8756058158324</v>
      </c>
      <c r="F355" s="38">
        <f t="shared" si="57"/>
        <v>0.81356823612574836</v>
      </c>
      <c r="G355" s="39">
        <f t="shared" si="58"/>
        <v>980.71275768120972</v>
      </c>
      <c r="H355" s="39">
        <f t="shared" si="59"/>
        <v>265.22355157908117</v>
      </c>
      <c r="I355" s="37">
        <f t="shared" si="60"/>
        <v>1245.936309260291</v>
      </c>
      <c r="J355" s="40">
        <f t="shared" si="61"/>
        <v>-103.97855997769496</v>
      </c>
      <c r="K355" s="37">
        <f t="shared" si="62"/>
        <v>1141.9577492825961</v>
      </c>
      <c r="L355" s="37">
        <f t="shared" si="63"/>
        <v>9254814.9051854406</v>
      </c>
      <c r="M355" s="37">
        <f t="shared" si="64"/>
        <v>8482462.1616711244</v>
      </c>
      <c r="N355" s="41">
        <f>'jan-mar'!M355</f>
        <v>7318228.776903538</v>
      </c>
      <c r="O355" s="41">
        <f t="shared" si="65"/>
        <v>1164233.3847675864</v>
      </c>
      <c r="Q355" s="4"/>
      <c r="R355" s="4"/>
      <c r="S355" s="4"/>
      <c r="T355" s="4"/>
      <c r="U355" s="4"/>
    </row>
    <row r="356" spans="1:21" s="34" customFormat="1" x14ac:dyDescent="0.2">
      <c r="A356" s="33">
        <v>1822</v>
      </c>
      <c r="B356" s="34" t="s">
        <v>407</v>
      </c>
      <c r="C356" s="36">
        <v>13145</v>
      </c>
      <c r="D356" s="36">
        <v>2278</v>
      </c>
      <c r="E356" s="37">
        <f t="shared" si="56"/>
        <v>5770.4126426690082</v>
      </c>
      <c r="F356" s="38">
        <f t="shared" si="57"/>
        <v>0.65816715373336288</v>
      </c>
      <c r="G356" s="39">
        <f t="shared" si="58"/>
        <v>1798.1905355693043</v>
      </c>
      <c r="H356" s="39">
        <f t="shared" si="59"/>
        <v>742.08558868046964</v>
      </c>
      <c r="I356" s="37">
        <f t="shared" si="60"/>
        <v>2540.2761242497741</v>
      </c>
      <c r="J356" s="40">
        <f t="shared" si="61"/>
        <v>-103.97855997769496</v>
      </c>
      <c r="K356" s="37">
        <f t="shared" si="62"/>
        <v>2436.2975642720789</v>
      </c>
      <c r="L356" s="37">
        <f t="shared" si="63"/>
        <v>5786749.0110409856</v>
      </c>
      <c r="M356" s="37">
        <f t="shared" si="64"/>
        <v>5549885.8514117962</v>
      </c>
      <c r="N356" s="41">
        <f>'jan-mar'!M356</f>
        <v>5205909.9964709561</v>
      </c>
      <c r="O356" s="41">
        <f t="shared" si="65"/>
        <v>343975.85494084004</v>
      </c>
      <c r="Q356" s="4"/>
      <c r="R356" s="4"/>
      <c r="S356" s="4"/>
      <c r="T356" s="4"/>
      <c r="U356" s="4"/>
    </row>
    <row r="357" spans="1:21" s="34" customFormat="1" x14ac:dyDescent="0.2">
      <c r="A357" s="33">
        <v>1824</v>
      </c>
      <c r="B357" s="34" t="s">
        <v>408</v>
      </c>
      <c r="C357" s="36">
        <v>98580</v>
      </c>
      <c r="D357" s="36">
        <v>13465</v>
      </c>
      <c r="E357" s="37">
        <f t="shared" si="56"/>
        <v>7321.2031191979204</v>
      </c>
      <c r="F357" s="38">
        <f t="shared" si="57"/>
        <v>0.83504867281684758</v>
      </c>
      <c r="G357" s="39">
        <f t="shared" si="58"/>
        <v>867.7162496519569</v>
      </c>
      <c r="H357" s="39">
        <f t="shared" si="59"/>
        <v>199.30892189535038</v>
      </c>
      <c r="I357" s="37">
        <f t="shared" si="60"/>
        <v>1067.0251715473073</v>
      </c>
      <c r="J357" s="40">
        <f t="shared" si="61"/>
        <v>-103.97855997769496</v>
      </c>
      <c r="K357" s="37">
        <f t="shared" si="62"/>
        <v>963.04661156961231</v>
      </c>
      <c r="L357" s="37">
        <f t="shared" si="63"/>
        <v>14367493.934884492</v>
      </c>
      <c r="M357" s="37">
        <f t="shared" si="64"/>
        <v>12967422.624784829</v>
      </c>
      <c r="N357" s="41">
        <f>'jan-mar'!M357</f>
        <v>12209337.160878582</v>
      </c>
      <c r="O357" s="41">
        <f t="shared" si="65"/>
        <v>758085.46390624717</v>
      </c>
      <c r="Q357" s="4"/>
      <c r="R357" s="4"/>
      <c r="S357" s="4"/>
      <c r="T357" s="4"/>
      <c r="U357" s="4"/>
    </row>
    <row r="358" spans="1:21" s="34" customFormat="1" x14ac:dyDescent="0.2">
      <c r="A358" s="33">
        <v>1825</v>
      </c>
      <c r="B358" s="34" t="s">
        <v>409</v>
      </c>
      <c r="C358" s="36">
        <v>10720</v>
      </c>
      <c r="D358" s="36">
        <v>1469</v>
      </c>
      <c r="E358" s="37">
        <f t="shared" si="56"/>
        <v>7297.4812797821651</v>
      </c>
      <c r="F358" s="38">
        <f t="shared" si="57"/>
        <v>0.83234298494036218</v>
      </c>
      <c r="G358" s="39">
        <f t="shared" si="58"/>
        <v>881.94935330141016</v>
      </c>
      <c r="H358" s="39">
        <f t="shared" si="59"/>
        <v>207.61156569086472</v>
      </c>
      <c r="I358" s="37">
        <f t="shared" si="60"/>
        <v>1089.5609189922748</v>
      </c>
      <c r="J358" s="40">
        <f t="shared" si="61"/>
        <v>-103.97855997769496</v>
      </c>
      <c r="K358" s="37">
        <f t="shared" si="62"/>
        <v>985.58235901457977</v>
      </c>
      <c r="L358" s="37">
        <f t="shared" si="63"/>
        <v>1600564.9899996517</v>
      </c>
      <c r="M358" s="37">
        <f t="shared" si="64"/>
        <v>1447820.4853924178</v>
      </c>
      <c r="N358" s="41">
        <f>'jan-mar'!M358</f>
        <v>2166262.6579525168</v>
      </c>
      <c r="O358" s="41">
        <f t="shared" si="65"/>
        <v>-718442.17256009905</v>
      </c>
      <c r="Q358" s="4"/>
      <c r="R358" s="4"/>
      <c r="S358" s="4"/>
      <c r="T358" s="4"/>
      <c r="U358" s="4"/>
    </row>
    <row r="359" spans="1:21" s="34" customFormat="1" x14ac:dyDescent="0.2">
      <c r="A359" s="33">
        <v>1826</v>
      </c>
      <c r="B359" s="34" t="s">
        <v>410</v>
      </c>
      <c r="C359" s="36">
        <v>10464</v>
      </c>
      <c r="D359" s="36">
        <v>1414</v>
      </c>
      <c r="E359" s="37">
        <f t="shared" si="56"/>
        <v>7400.2828854314002</v>
      </c>
      <c r="F359" s="38">
        <f t="shared" si="57"/>
        <v>0.84406842718847175</v>
      </c>
      <c r="G359" s="39">
        <f t="shared" si="58"/>
        <v>820.26838991186901</v>
      </c>
      <c r="H359" s="39">
        <f t="shared" si="59"/>
        <v>171.63100371363242</v>
      </c>
      <c r="I359" s="37">
        <f t="shared" si="60"/>
        <v>991.89939362550149</v>
      </c>
      <c r="J359" s="40">
        <f t="shared" si="61"/>
        <v>-103.97855997769496</v>
      </c>
      <c r="K359" s="37">
        <f t="shared" si="62"/>
        <v>887.92083364780649</v>
      </c>
      <c r="L359" s="37">
        <f t="shared" si="63"/>
        <v>1402545.742586459</v>
      </c>
      <c r="M359" s="37">
        <f t="shared" si="64"/>
        <v>1255520.0587779984</v>
      </c>
      <c r="N359" s="41">
        <f>'jan-mar'!M359</f>
        <v>2127657.2146663442</v>
      </c>
      <c r="O359" s="41">
        <f t="shared" si="65"/>
        <v>-872137.15588834579</v>
      </c>
      <c r="Q359" s="4"/>
      <c r="R359" s="4"/>
      <c r="S359" s="4"/>
      <c r="T359" s="4"/>
      <c r="U359" s="4"/>
    </row>
    <row r="360" spans="1:21" s="34" customFormat="1" x14ac:dyDescent="0.2">
      <c r="A360" s="33">
        <v>1827</v>
      </c>
      <c r="B360" s="34" t="s">
        <v>411</v>
      </c>
      <c r="C360" s="36">
        <v>10028</v>
      </c>
      <c r="D360" s="36">
        <v>1410</v>
      </c>
      <c r="E360" s="37">
        <f t="shared" si="56"/>
        <v>7112.0567375886521</v>
      </c>
      <c r="F360" s="38">
        <f t="shared" si="57"/>
        <v>0.81119365806806965</v>
      </c>
      <c r="G360" s="39">
        <f t="shared" si="58"/>
        <v>993.20407861751789</v>
      </c>
      <c r="H360" s="39">
        <f t="shared" si="59"/>
        <v>272.51015545859423</v>
      </c>
      <c r="I360" s="37">
        <f t="shared" si="60"/>
        <v>1265.714234076112</v>
      </c>
      <c r="J360" s="40">
        <f t="shared" si="61"/>
        <v>-103.97855997769496</v>
      </c>
      <c r="K360" s="37">
        <f t="shared" si="62"/>
        <v>1161.7356740984171</v>
      </c>
      <c r="L360" s="37">
        <f t="shared" si="63"/>
        <v>1784657.070047318</v>
      </c>
      <c r="M360" s="37">
        <f t="shared" si="64"/>
        <v>1638047.3004787681</v>
      </c>
      <c r="N360" s="41">
        <f>'jan-mar'!M360</f>
        <v>1438448.6369728039</v>
      </c>
      <c r="O360" s="41">
        <f t="shared" si="65"/>
        <v>199598.66350596421</v>
      </c>
      <c r="Q360" s="4"/>
      <c r="R360" s="4"/>
      <c r="S360" s="4"/>
      <c r="T360" s="4"/>
      <c r="U360" s="4"/>
    </row>
    <row r="361" spans="1:21" s="34" customFormat="1" x14ac:dyDescent="0.2">
      <c r="A361" s="33">
        <v>1828</v>
      </c>
      <c r="B361" s="34" t="s">
        <v>412</v>
      </c>
      <c r="C361" s="36">
        <v>10686</v>
      </c>
      <c r="D361" s="36">
        <v>1837</v>
      </c>
      <c r="E361" s="37">
        <f t="shared" si="56"/>
        <v>5817.0930865541641</v>
      </c>
      <c r="F361" s="38">
        <f t="shared" si="57"/>
        <v>0.66349147571680644</v>
      </c>
      <c r="G361" s="39">
        <f t="shared" si="58"/>
        <v>1770.1822692382107</v>
      </c>
      <c r="H361" s="39">
        <f t="shared" si="59"/>
        <v>725.7474333206651</v>
      </c>
      <c r="I361" s="37">
        <f t="shared" si="60"/>
        <v>2495.9297025588758</v>
      </c>
      <c r="J361" s="40">
        <f t="shared" si="61"/>
        <v>-103.97855997769496</v>
      </c>
      <c r="K361" s="37">
        <f t="shared" si="62"/>
        <v>2391.9511425811806</v>
      </c>
      <c r="L361" s="37">
        <f t="shared" si="63"/>
        <v>4585022.8636006545</v>
      </c>
      <c r="M361" s="37">
        <f t="shared" si="64"/>
        <v>4394014.248921629</v>
      </c>
      <c r="N361" s="41">
        <f>'jan-mar'!M361</f>
        <v>4040051.8057581838</v>
      </c>
      <c r="O361" s="41">
        <f t="shared" si="65"/>
        <v>353962.44316344522</v>
      </c>
      <c r="Q361" s="4"/>
      <c r="R361" s="4"/>
      <c r="S361" s="4"/>
      <c r="T361" s="4"/>
      <c r="U361" s="4"/>
    </row>
    <row r="362" spans="1:21" s="34" customFormat="1" x14ac:dyDescent="0.2">
      <c r="A362" s="33">
        <v>1832</v>
      </c>
      <c r="B362" s="34" t="s">
        <v>413</v>
      </c>
      <c r="C362" s="36">
        <v>55127</v>
      </c>
      <c r="D362" s="36">
        <v>4524</v>
      </c>
      <c r="E362" s="37">
        <f t="shared" si="56"/>
        <v>12185.455349248452</v>
      </c>
      <c r="F362" s="38">
        <f t="shared" si="57"/>
        <v>1.3898601297342035</v>
      </c>
      <c r="G362" s="39">
        <f t="shared" si="58"/>
        <v>-2050.8350883783619</v>
      </c>
      <c r="H362" s="39">
        <f t="shared" si="59"/>
        <v>0</v>
      </c>
      <c r="I362" s="37">
        <f t="shared" si="60"/>
        <v>-2050.8350883783619</v>
      </c>
      <c r="J362" s="40">
        <f t="shared" si="61"/>
        <v>-103.97855997769496</v>
      </c>
      <c r="K362" s="37">
        <f t="shared" si="62"/>
        <v>-2154.813648356057</v>
      </c>
      <c r="L362" s="37">
        <f t="shared" si="63"/>
        <v>-9277977.9398237094</v>
      </c>
      <c r="M362" s="37">
        <f t="shared" si="64"/>
        <v>-9748376.9451628011</v>
      </c>
      <c r="N362" s="41">
        <f>'jan-mar'!M362</f>
        <v>-2614283.1419079062</v>
      </c>
      <c r="O362" s="41">
        <f t="shared" si="65"/>
        <v>-7134093.8032548949</v>
      </c>
      <c r="Q362" s="4"/>
      <c r="R362" s="4"/>
      <c r="S362" s="4"/>
      <c r="T362" s="4"/>
      <c r="U362" s="4"/>
    </row>
    <row r="363" spans="1:21" s="34" customFormat="1" x14ac:dyDescent="0.2">
      <c r="A363" s="33">
        <v>1833</v>
      </c>
      <c r="B363" s="34" t="s">
        <v>414</v>
      </c>
      <c r="C363" s="36">
        <v>213566</v>
      </c>
      <c r="D363" s="36">
        <v>26101</v>
      </c>
      <c r="E363" s="37">
        <f t="shared" si="56"/>
        <v>8182.2918662120228</v>
      </c>
      <c r="F363" s="38">
        <f t="shared" si="57"/>
        <v>0.93326354319602445</v>
      </c>
      <c r="G363" s="39">
        <f t="shared" si="58"/>
        <v>351.06300144349552</v>
      </c>
      <c r="H363" s="39">
        <f t="shared" si="59"/>
        <v>0</v>
      </c>
      <c r="I363" s="37">
        <f t="shared" si="60"/>
        <v>351.06300144349552</v>
      </c>
      <c r="J363" s="40">
        <f t="shared" si="61"/>
        <v>-103.97855997769496</v>
      </c>
      <c r="K363" s="37">
        <f t="shared" si="62"/>
        <v>247.08444146580058</v>
      </c>
      <c r="L363" s="37">
        <f t="shared" si="63"/>
        <v>9163095.400676677</v>
      </c>
      <c r="M363" s="37">
        <f t="shared" si="64"/>
        <v>6449151.0066988608</v>
      </c>
      <c r="N363" s="41">
        <f>'jan-mar'!M363</f>
        <v>10200301.218625486</v>
      </c>
      <c r="O363" s="41">
        <f t="shared" si="65"/>
        <v>-3751150.2119266251</v>
      </c>
      <c r="Q363" s="4"/>
      <c r="R363" s="4"/>
      <c r="S363" s="4"/>
      <c r="T363" s="4"/>
      <c r="U363" s="4"/>
    </row>
    <row r="364" spans="1:21" s="34" customFormat="1" x14ac:dyDescent="0.2">
      <c r="A364" s="33">
        <v>1834</v>
      </c>
      <c r="B364" s="34" t="s">
        <v>415</v>
      </c>
      <c r="C364" s="36">
        <v>15352</v>
      </c>
      <c r="D364" s="36">
        <v>1920</v>
      </c>
      <c r="E364" s="37">
        <f t="shared" si="56"/>
        <v>7995.833333333333</v>
      </c>
      <c r="F364" s="38">
        <f t="shared" si="57"/>
        <v>0.91199628044143166</v>
      </c>
      <c r="G364" s="39">
        <f t="shared" si="58"/>
        <v>462.93812117070934</v>
      </c>
      <c r="H364" s="39">
        <f t="shared" si="59"/>
        <v>0</v>
      </c>
      <c r="I364" s="37">
        <f t="shared" si="60"/>
        <v>462.93812117070934</v>
      </c>
      <c r="J364" s="40">
        <f t="shared" si="61"/>
        <v>-103.97855997769496</v>
      </c>
      <c r="K364" s="37">
        <f t="shared" si="62"/>
        <v>358.95956119301439</v>
      </c>
      <c r="L364" s="37">
        <f t="shared" si="63"/>
        <v>888841.1926477619</v>
      </c>
      <c r="M364" s="37">
        <f t="shared" si="64"/>
        <v>689202.35749058763</v>
      </c>
      <c r="N364" s="41">
        <f>'jan-mar'!M364</f>
        <v>713711.66391176335</v>
      </c>
      <c r="O364" s="41">
        <f t="shared" si="65"/>
        <v>-24509.306421175716</v>
      </c>
      <c r="Q364" s="4"/>
      <c r="R364" s="4"/>
      <c r="S364" s="4"/>
      <c r="T364" s="4"/>
      <c r="U364" s="4"/>
    </row>
    <row r="365" spans="1:21" s="34" customFormat="1" x14ac:dyDescent="0.2">
      <c r="A365" s="33">
        <v>1835</v>
      </c>
      <c r="B365" s="34" t="s">
        <v>416</v>
      </c>
      <c r="C365" s="36">
        <v>3293</v>
      </c>
      <c r="D365" s="36">
        <v>465</v>
      </c>
      <c r="E365" s="37">
        <f t="shared" si="56"/>
        <v>7081.7204301075271</v>
      </c>
      <c r="F365" s="38">
        <f t="shared" si="57"/>
        <v>0.80773353097040046</v>
      </c>
      <c r="G365" s="39">
        <f t="shared" si="58"/>
        <v>1011.4058631061929</v>
      </c>
      <c r="H365" s="39">
        <f t="shared" si="59"/>
        <v>283.12786307698798</v>
      </c>
      <c r="I365" s="37">
        <f t="shared" si="60"/>
        <v>1294.533726183181</v>
      </c>
      <c r="J365" s="40">
        <f t="shared" si="61"/>
        <v>-103.97855997769496</v>
      </c>
      <c r="K365" s="37">
        <f t="shared" si="62"/>
        <v>1190.5551662054861</v>
      </c>
      <c r="L365" s="37">
        <f t="shared" si="63"/>
        <v>601958.18267517921</v>
      </c>
      <c r="M365" s="37">
        <f t="shared" si="64"/>
        <v>553608.15228555107</v>
      </c>
      <c r="N365" s="41">
        <f>'jan-mar'!M365</f>
        <v>543509.65687400987</v>
      </c>
      <c r="O365" s="41">
        <f t="shared" si="65"/>
        <v>10098.495411541197</v>
      </c>
      <c r="Q365" s="4"/>
      <c r="R365" s="4"/>
      <c r="S365" s="4"/>
      <c r="T365" s="4"/>
      <c r="U365" s="4"/>
    </row>
    <row r="366" spans="1:21" s="34" customFormat="1" x14ac:dyDescent="0.2">
      <c r="A366" s="33">
        <v>1836</v>
      </c>
      <c r="B366" s="34" t="s">
        <v>417</v>
      </c>
      <c r="C366" s="36">
        <v>8558</v>
      </c>
      <c r="D366" s="36">
        <v>1267</v>
      </c>
      <c r="E366" s="37">
        <f t="shared" si="56"/>
        <v>6754.538279400158</v>
      </c>
      <c r="F366" s="38">
        <f t="shared" si="57"/>
        <v>0.7704154814272699</v>
      </c>
      <c r="G366" s="39">
        <f t="shared" si="58"/>
        <v>1207.7151535306143</v>
      </c>
      <c r="H366" s="39">
        <f t="shared" si="59"/>
        <v>397.64161582456722</v>
      </c>
      <c r="I366" s="37">
        <f t="shared" si="60"/>
        <v>1605.3567693551815</v>
      </c>
      <c r="J366" s="40">
        <f t="shared" si="61"/>
        <v>-103.97855997769496</v>
      </c>
      <c r="K366" s="37">
        <f t="shared" si="62"/>
        <v>1501.3782093774867</v>
      </c>
      <c r="L366" s="37">
        <f t="shared" si="63"/>
        <v>2033987.026773015</v>
      </c>
      <c r="M366" s="37">
        <f t="shared" si="64"/>
        <v>1902246.1912812756</v>
      </c>
      <c r="N366" s="41">
        <f>'jan-mar'!M366</f>
        <v>2132654.4844287536</v>
      </c>
      <c r="O366" s="41">
        <f t="shared" si="65"/>
        <v>-230408.29314747802</v>
      </c>
      <c r="Q366" s="4"/>
      <c r="R366" s="4"/>
      <c r="S366" s="4"/>
      <c r="T366" s="4"/>
      <c r="U366" s="4"/>
    </row>
    <row r="367" spans="1:21" s="34" customFormat="1" x14ac:dyDescent="0.2">
      <c r="A367" s="33">
        <v>1837</v>
      </c>
      <c r="B367" s="34" t="s">
        <v>418</v>
      </c>
      <c r="C367" s="36">
        <v>72364</v>
      </c>
      <c r="D367" s="36">
        <v>6435</v>
      </c>
      <c r="E367" s="37">
        <f t="shared" si="56"/>
        <v>11245.376845376846</v>
      </c>
      <c r="F367" s="38">
        <f t="shared" si="57"/>
        <v>1.2826357713574843</v>
      </c>
      <c r="G367" s="39">
        <f t="shared" si="58"/>
        <v>-1486.7879860553985</v>
      </c>
      <c r="H367" s="39">
        <f t="shared" si="59"/>
        <v>0</v>
      </c>
      <c r="I367" s="37">
        <f t="shared" si="60"/>
        <v>-1486.7879860553985</v>
      </c>
      <c r="J367" s="40">
        <f t="shared" si="61"/>
        <v>-103.97855997769496</v>
      </c>
      <c r="K367" s="37">
        <f t="shared" si="62"/>
        <v>-1590.7665460330934</v>
      </c>
      <c r="L367" s="37">
        <f t="shared" si="63"/>
        <v>-9567480.69026649</v>
      </c>
      <c r="M367" s="37">
        <f t="shared" si="64"/>
        <v>-10236582.723722955</v>
      </c>
      <c r="N367" s="41">
        <f>'jan-mar'!M367</f>
        <v>-3944414.8139207289</v>
      </c>
      <c r="O367" s="41">
        <f t="shared" si="65"/>
        <v>-6292167.9098022263</v>
      </c>
      <c r="Q367" s="4"/>
      <c r="R367" s="4"/>
      <c r="S367" s="4"/>
      <c r="T367" s="4"/>
      <c r="U367" s="4"/>
    </row>
    <row r="368" spans="1:21" s="34" customFormat="1" x14ac:dyDescent="0.2">
      <c r="A368" s="33">
        <v>1838</v>
      </c>
      <c r="B368" s="34" t="s">
        <v>419</v>
      </c>
      <c r="C368" s="36">
        <v>17074</v>
      </c>
      <c r="D368" s="36">
        <v>2024</v>
      </c>
      <c r="E368" s="37">
        <f t="shared" si="56"/>
        <v>8435.770750988142</v>
      </c>
      <c r="F368" s="38">
        <f t="shared" si="57"/>
        <v>0.96217507629696397</v>
      </c>
      <c r="G368" s="39">
        <f t="shared" si="58"/>
        <v>198.97567057782399</v>
      </c>
      <c r="H368" s="39">
        <f t="shared" si="59"/>
        <v>0</v>
      </c>
      <c r="I368" s="37">
        <f t="shared" si="60"/>
        <v>198.97567057782399</v>
      </c>
      <c r="J368" s="40">
        <f t="shared" si="61"/>
        <v>-103.97855997769496</v>
      </c>
      <c r="K368" s="37">
        <f t="shared" si="62"/>
        <v>94.997110600129034</v>
      </c>
      <c r="L368" s="37">
        <f t="shared" si="63"/>
        <v>402726.75724951574</v>
      </c>
      <c r="M368" s="37">
        <f t="shared" si="64"/>
        <v>192274.15185466118</v>
      </c>
      <c r="N368" s="41">
        <f>'jan-mar'!M368</f>
        <v>1090840.3129311744</v>
      </c>
      <c r="O368" s="41">
        <f t="shared" si="65"/>
        <v>-898566.16107651324</v>
      </c>
      <c r="Q368" s="4"/>
      <c r="R368" s="4"/>
      <c r="S368" s="4"/>
      <c r="T368" s="4"/>
      <c r="U368" s="4"/>
    </row>
    <row r="369" spans="1:21" s="34" customFormat="1" x14ac:dyDescent="0.2">
      <c r="A369" s="33">
        <v>1839</v>
      </c>
      <c r="B369" s="34" t="s">
        <v>420</v>
      </c>
      <c r="C369" s="36">
        <v>11942</v>
      </c>
      <c r="D369" s="36">
        <v>1043</v>
      </c>
      <c r="E369" s="37">
        <f t="shared" si="56"/>
        <v>11449.664429530201</v>
      </c>
      <c r="F369" s="38">
        <f t="shared" si="57"/>
        <v>1.3059365968151049</v>
      </c>
      <c r="G369" s="39">
        <f t="shared" si="58"/>
        <v>-1609.3605365474116</v>
      </c>
      <c r="H369" s="39">
        <f t="shared" si="59"/>
        <v>0</v>
      </c>
      <c r="I369" s="37">
        <f t="shared" si="60"/>
        <v>-1609.3605365474116</v>
      </c>
      <c r="J369" s="40">
        <f t="shared" si="61"/>
        <v>-103.97855997769496</v>
      </c>
      <c r="K369" s="37">
        <f t="shared" si="62"/>
        <v>-1713.3390965251065</v>
      </c>
      <c r="L369" s="37">
        <f t="shared" si="63"/>
        <v>-1678563.0396189503</v>
      </c>
      <c r="M369" s="37">
        <f t="shared" si="64"/>
        <v>-1787012.6776756861</v>
      </c>
      <c r="N369" s="41">
        <f>'jan-mar'!M369</f>
        <v>-63800.070072932853</v>
      </c>
      <c r="O369" s="41">
        <f t="shared" si="65"/>
        <v>-1723212.6076027532</v>
      </c>
      <c r="Q369" s="4"/>
      <c r="R369" s="4"/>
      <c r="S369" s="4"/>
      <c r="T369" s="4"/>
      <c r="U369" s="4"/>
    </row>
    <row r="370" spans="1:21" s="34" customFormat="1" x14ac:dyDescent="0.2">
      <c r="A370" s="33">
        <v>1840</v>
      </c>
      <c r="B370" s="34" t="s">
        <v>421</v>
      </c>
      <c r="C370" s="36">
        <v>33300</v>
      </c>
      <c r="D370" s="36">
        <v>4702</v>
      </c>
      <c r="E370" s="37">
        <f t="shared" si="56"/>
        <v>7082.0927264993616</v>
      </c>
      <c r="F370" s="38">
        <f t="shared" si="57"/>
        <v>0.8077759947024995</v>
      </c>
      <c r="G370" s="39">
        <f t="shared" si="58"/>
        <v>1011.1824852710922</v>
      </c>
      <c r="H370" s="39">
        <f t="shared" si="59"/>
        <v>282.99755933984596</v>
      </c>
      <c r="I370" s="37">
        <f t="shared" si="60"/>
        <v>1294.1800446109382</v>
      </c>
      <c r="J370" s="40">
        <f t="shared" si="61"/>
        <v>-103.97855997769496</v>
      </c>
      <c r="K370" s="37">
        <f t="shared" si="62"/>
        <v>1190.2014846332434</v>
      </c>
      <c r="L370" s="37">
        <f t="shared" si="63"/>
        <v>6085234.5697606318</v>
      </c>
      <c r="M370" s="37">
        <f t="shared" si="64"/>
        <v>5596327.3807455106</v>
      </c>
      <c r="N370" s="41">
        <f>'jan-mar'!M370</f>
        <v>5562658.0787561154</v>
      </c>
      <c r="O370" s="41">
        <f t="shared" si="65"/>
        <v>33669.301989395171</v>
      </c>
      <c r="Q370" s="4"/>
      <c r="R370" s="4"/>
      <c r="S370" s="4"/>
      <c r="T370" s="4"/>
      <c r="U370" s="4"/>
    </row>
    <row r="371" spans="1:21" s="34" customFormat="1" x14ac:dyDescent="0.2">
      <c r="A371" s="33">
        <v>1841</v>
      </c>
      <c r="B371" s="34" t="s">
        <v>422</v>
      </c>
      <c r="C371" s="36">
        <v>80263</v>
      </c>
      <c r="D371" s="36">
        <v>9729</v>
      </c>
      <c r="E371" s="37">
        <f t="shared" si="56"/>
        <v>8249.8715181416392</v>
      </c>
      <c r="F371" s="38">
        <f t="shared" si="57"/>
        <v>0.94097160671160585</v>
      </c>
      <c r="G371" s="39">
        <f t="shared" si="58"/>
        <v>310.51521028572569</v>
      </c>
      <c r="H371" s="39">
        <f t="shared" si="59"/>
        <v>0</v>
      </c>
      <c r="I371" s="37">
        <f t="shared" si="60"/>
        <v>310.51521028572569</v>
      </c>
      <c r="J371" s="40">
        <f t="shared" si="61"/>
        <v>-103.97855997769496</v>
      </c>
      <c r="K371" s="37">
        <f t="shared" si="62"/>
        <v>206.53665030803074</v>
      </c>
      <c r="L371" s="37">
        <f t="shared" si="63"/>
        <v>3021002.480869825</v>
      </c>
      <c r="M371" s="37">
        <f t="shared" si="64"/>
        <v>2009395.0708468312</v>
      </c>
      <c r="N371" s="41">
        <f>'jan-mar'!M371</f>
        <v>4656025.5951123489</v>
      </c>
      <c r="O371" s="41">
        <f t="shared" si="65"/>
        <v>-2646630.5242655175</v>
      </c>
      <c r="Q371" s="4"/>
      <c r="R371" s="4"/>
      <c r="S371" s="4"/>
      <c r="T371" s="4"/>
      <c r="U371" s="4"/>
    </row>
    <row r="372" spans="1:21" s="34" customFormat="1" x14ac:dyDescent="0.2">
      <c r="A372" s="33">
        <v>1845</v>
      </c>
      <c r="B372" s="34" t="s">
        <v>423</v>
      </c>
      <c r="C372" s="36">
        <v>32575</v>
      </c>
      <c r="D372" s="36">
        <v>1958</v>
      </c>
      <c r="E372" s="37">
        <f t="shared" si="56"/>
        <v>16636.874361593462</v>
      </c>
      <c r="F372" s="38">
        <f t="shared" si="57"/>
        <v>1.8975842671322132</v>
      </c>
      <c r="G372" s="39">
        <f t="shared" si="58"/>
        <v>-4721.6864957853677</v>
      </c>
      <c r="H372" s="39">
        <f t="shared" si="59"/>
        <v>0</v>
      </c>
      <c r="I372" s="37">
        <f t="shared" si="60"/>
        <v>-4721.6864957853677</v>
      </c>
      <c r="J372" s="40">
        <f t="shared" si="61"/>
        <v>-103.97855997769496</v>
      </c>
      <c r="K372" s="37">
        <f t="shared" si="62"/>
        <v>-4825.6650557630628</v>
      </c>
      <c r="L372" s="37">
        <f t="shared" si="63"/>
        <v>-9245062.1587477494</v>
      </c>
      <c r="M372" s="37">
        <f t="shared" si="64"/>
        <v>-9448652.1791840773</v>
      </c>
      <c r="N372" s="41">
        <f>'jan-mar'!M372</f>
        <v>-2287260.9177399832</v>
      </c>
      <c r="O372" s="41">
        <f t="shared" si="65"/>
        <v>-7161391.2614440937</v>
      </c>
      <c r="Q372" s="4"/>
      <c r="R372" s="4"/>
      <c r="S372" s="4"/>
      <c r="T372" s="4"/>
      <c r="U372" s="4"/>
    </row>
    <row r="373" spans="1:21" s="34" customFormat="1" x14ac:dyDescent="0.2">
      <c r="A373" s="33">
        <v>1848</v>
      </c>
      <c r="B373" s="34" t="s">
        <v>424</v>
      </c>
      <c r="C373" s="36">
        <v>17251</v>
      </c>
      <c r="D373" s="36">
        <v>2543</v>
      </c>
      <c r="E373" s="37">
        <f t="shared" si="56"/>
        <v>6783.7200157294537</v>
      </c>
      <c r="F373" s="38">
        <f t="shared" si="57"/>
        <v>0.77374391936233688</v>
      </c>
      <c r="G373" s="39">
        <f t="shared" si="58"/>
        <v>1190.206111733037</v>
      </c>
      <c r="H373" s="39">
        <f t="shared" si="59"/>
        <v>387.42800810931368</v>
      </c>
      <c r="I373" s="37">
        <f t="shared" si="60"/>
        <v>1577.6341198423506</v>
      </c>
      <c r="J373" s="40">
        <f t="shared" si="61"/>
        <v>-103.97855997769496</v>
      </c>
      <c r="K373" s="37">
        <f t="shared" si="62"/>
        <v>1473.6555598646557</v>
      </c>
      <c r="L373" s="37">
        <f t="shared" si="63"/>
        <v>4011923.5667590979</v>
      </c>
      <c r="M373" s="37">
        <f t="shared" si="64"/>
        <v>3747506.0887358193</v>
      </c>
      <c r="N373" s="41">
        <f>'jan-mar'!M373</f>
        <v>3421790.7686679712</v>
      </c>
      <c r="O373" s="41">
        <f t="shared" si="65"/>
        <v>325715.32006784808</v>
      </c>
      <c r="Q373" s="4"/>
      <c r="R373" s="4"/>
      <c r="S373" s="4"/>
      <c r="T373" s="4"/>
      <c r="U373" s="4"/>
    </row>
    <row r="374" spans="1:21" s="34" customFormat="1" x14ac:dyDescent="0.2">
      <c r="A374" s="33">
        <v>1849</v>
      </c>
      <c r="B374" s="34" t="s">
        <v>425</v>
      </c>
      <c r="C374" s="36">
        <v>16488</v>
      </c>
      <c r="D374" s="36">
        <v>1810</v>
      </c>
      <c r="E374" s="37">
        <f t="shared" si="56"/>
        <v>9109.3922651933699</v>
      </c>
      <c r="F374" s="38">
        <f t="shared" si="57"/>
        <v>1.039007632675973</v>
      </c>
      <c r="G374" s="39">
        <f t="shared" si="58"/>
        <v>-205.19723794531274</v>
      </c>
      <c r="H374" s="39">
        <f t="shared" si="59"/>
        <v>0</v>
      </c>
      <c r="I374" s="37">
        <f t="shared" si="60"/>
        <v>-205.19723794531274</v>
      </c>
      <c r="J374" s="40">
        <f t="shared" si="61"/>
        <v>-103.97855997769496</v>
      </c>
      <c r="K374" s="37">
        <f t="shared" si="62"/>
        <v>-309.17579792300768</v>
      </c>
      <c r="L374" s="37">
        <f t="shared" si="63"/>
        <v>-371407.00068101607</v>
      </c>
      <c r="M374" s="37">
        <f t="shared" si="64"/>
        <v>-559608.19424064388</v>
      </c>
      <c r="N374" s="41">
        <f>'jan-mar'!M374</f>
        <v>514137.55816681887</v>
      </c>
      <c r="O374" s="41">
        <f t="shared" si="65"/>
        <v>-1073745.7524074628</v>
      </c>
      <c r="Q374" s="4"/>
      <c r="R374" s="4"/>
      <c r="S374" s="4"/>
      <c r="T374" s="4"/>
      <c r="U374" s="4"/>
    </row>
    <row r="375" spans="1:21" s="34" customFormat="1" x14ac:dyDescent="0.2">
      <c r="A375" s="33">
        <v>1850</v>
      </c>
      <c r="B375" s="34" t="s">
        <v>426</v>
      </c>
      <c r="C375" s="36">
        <v>17188</v>
      </c>
      <c r="D375" s="36">
        <v>1960</v>
      </c>
      <c r="E375" s="37">
        <f t="shared" si="56"/>
        <v>8769.3877551020414</v>
      </c>
      <c r="F375" s="38">
        <f t="shared" si="57"/>
        <v>1.0002270784035474</v>
      </c>
      <c r="G375" s="39">
        <f t="shared" si="58"/>
        <v>-1.1945318905156455</v>
      </c>
      <c r="H375" s="39">
        <f t="shared" si="59"/>
        <v>0</v>
      </c>
      <c r="I375" s="37">
        <f t="shared" si="60"/>
        <v>-1.1945318905156455</v>
      </c>
      <c r="J375" s="40">
        <f t="shared" si="61"/>
        <v>-103.97855997769496</v>
      </c>
      <c r="K375" s="37">
        <f t="shared" si="62"/>
        <v>-105.17309186821061</v>
      </c>
      <c r="L375" s="37">
        <f t="shared" si="63"/>
        <v>-2341.2825054106652</v>
      </c>
      <c r="M375" s="37">
        <f t="shared" si="64"/>
        <v>-206139.2600616928</v>
      </c>
      <c r="N375" s="41">
        <f>'jan-mar'!M375</f>
        <v>893503.06983453606</v>
      </c>
      <c r="O375" s="41">
        <f t="shared" si="65"/>
        <v>-1099642.3298962289</v>
      </c>
      <c r="Q375" s="4"/>
      <c r="R375" s="4"/>
      <c r="S375" s="4"/>
      <c r="T375" s="4"/>
      <c r="U375" s="4"/>
    </row>
    <row r="376" spans="1:21" s="34" customFormat="1" x14ac:dyDescent="0.2">
      <c r="A376" s="33">
        <v>1851</v>
      </c>
      <c r="B376" s="34" t="s">
        <v>427</v>
      </c>
      <c r="C376" s="36">
        <v>15683</v>
      </c>
      <c r="D376" s="36">
        <v>2134</v>
      </c>
      <c r="E376" s="37">
        <f t="shared" si="56"/>
        <v>7349.109653233365</v>
      </c>
      <c r="F376" s="38">
        <f t="shared" si="57"/>
        <v>0.83823166252903158</v>
      </c>
      <c r="G376" s="39">
        <f t="shared" si="58"/>
        <v>850.97232923069021</v>
      </c>
      <c r="H376" s="39">
        <f t="shared" si="59"/>
        <v>189.54163498294477</v>
      </c>
      <c r="I376" s="37">
        <f t="shared" si="60"/>
        <v>1040.5139642136351</v>
      </c>
      <c r="J376" s="40">
        <f t="shared" si="61"/>
        <v>-103.97855997769496</v>
      </c>
      <c r="K376" s="37">
        <f t="shared" si="62"/>
        <v>936.53540423594006</v>
      </c>
      <c r="L376" s="37">
        <f t="shared" si="63"/>
        <v>2220456.7996318974</v>
      </c>
      <c r="M376" s="37">
        <f t="shared" si="64"/>
        <v>1998566.552639496</v>
      </c>
      <c r="N376" s="41">
        <f>'jan-mar'!M376</f>
        <v>1690551.1995035207</v>
      </c>
      <c r="O376" s="41">
        <f t="shared" si="65"/>
        <v>308015.35313597531</v>
      </c>
      <c r="Q376" s="4"/>
      <c r="R376" s="4"/>
      <c r="S376" s="4"/>
      <c r="T376" s="4"/>
      <c r="U376" s="4"/>
    </row>
    <row r="377" spans="1:21" s="34" customFormat="1" x14ac:dyDescent="0.2">
      <c r="A377" s="33">
        <v>1852</v>
      </c>
      <c r="B377" s="34" t="s">
        <v>428</v>
      </c>
      <c r="C377" s="36">
        <v>7937</v>
      </c>
      <c r="D377" s="36">
        <v>1252</v>
      </c>
      <c r="E377" s="37">
        <f t="shared" si="56"/>
        <v>6339.4568690095848</v>
      </c>
      <c r="F377" s="38">
        <f t="shared" si="57"/>
        <v>0.72307173543165715</v>
      </c>
      <c r="G377" s="39">
        <f t="shared" si="58"/>
        <v>1456.7639997649583</v>
      </c>
      <c r="H377" s="39">
        <f t="shared" si="59"/>
        <v>542.92010946126777</v>
      </c>
      <c r="I377" s="37">
        <f t="shared" si="60"/>
        <v>1999.6841092262262</v>
      </c>
      <c r="J377" s="40">
        <f t="shared" si="61"/>
        <v>-103.97855997769496</v>
      </c>
      <c r="K377" s="37">
        <f t="shared" si="62"/>
        <v>1895.7055492485313</v>
      </c>
      <c r="L377" s="37">
        <f t="shared" si="63"/>
        <v>2503604.5047512352</v>
      </c>
      <c r="M377" s="37">
        <f t="shared" si="64"/>
        <v>2373423.3476591613</v>
      </c>
      <c r="N377" s="41">
        <f>'jan-mar'!M377</f>
        <v>2172734.8180779796</v>
      </c>
      <c r="O377" s="41">
        <f t="shared" si="65"/>
        <v>200688.5295811817</v>
      </c>
      <c r="Q377" s="4"/>
      <c r="R377" s="4"/>
      <c r="S377" s="4"/>
      <c r="T377" s="4"/>
      <c r="U377" s="4"/>
    </row>
    <row r="378" spans="1:21" s="34" customFormat="1" x14ac:dyDescent="0.2">
      <c r="A378" s="33">
        <v>1853</v>
      </c>
      <c r="B378" s="34" t="s">
        <v>429</v>
      </c>
      <c r="C378" s="36">
        <v>9417</v>
      </c>
      <c r="D378" s="36">
        <v>1402</v>
      </c>
      <c r="E378" s="37">
        <f t="shared" si="56"/>
        <v>6716.8330955777465</v>
      </c>
      <c r="F378" s="38">
        <f t="shared" si="57"/>
        <v>0.76611486809957008</v>
      </c>
      <c r="G378" s="39">
        <f t="shared" si="58"/>
        <v>1230.3382638240612</v>
      </c>
      <c r="H378" s="39">
        <f t="shared" si="59"/>
        <v>410.83843016241121</v>
      </c>
      <c r="I378" s="37">
        <f t="shared" si="60"/>
        <v>1641.1766939864724</v>
      </c>
      <c r="J378" s="40">
        <f t="shared" si="61"/>
        <v>-103.97855997769496</v>
      </c>
      <c r="K378" s="37">
        <f t="shared" si="62"/>
        <v>1537.1981340087775</v>
      </c>
      <c r="L378" s="37">
        <f t="shared" si="63"/>
        <v>2300929.7249690341</v>
      </c>
      <c r="M378" s="37">
        <f t="shared" si="64"/>
        <v>2155151.7838803059</v>
      </c>
      <c r="N378" s="41">
        <f>'jan-mar'!M378</f>
        <v>2251681.4815857243</v>
      </c>
      <c r="O378" s="41">
        <f t="shared" si="65"/>
        <v>-96529.697705418337</v>
      </c>
      <c r="Q378" s="4"/>
      <c r="R378" s="4"/>
      <c r="S378" s="4"/>
      <c r="T378" s="4"/>
      <c r="U378" s="4"/>
    </row>
    <row r="379" spans="1:21" s="34" customFormat="1" x14ac:dyDescent="0.2">
      <c r="A379" s="33">
        <v>1854</v>
      </c>
      <c r="B379" s="34" t="s">
        <v>430</v>
      </c>
      <c r="C379" s="36">
        <v>15351</v>
      </c>
      <c r="D379" s="36">
        <v>2554</v>
      </c>
      <c r="E379" s="37">
        <f t="shared" si="56"/>
        <v>6010.5716523101019</v>
      </c>
      <c r="F379" s="38">
        <f t="shared" si="57"/>
        <v>0.68555943598543279</v>
      </c>
      <c r="G379" s="39">
        <f t="shared" si="58"/>
        <v>1654.095129784648</v>
      </c>
      <c r="H379" s="39">
        <f t="shared" si="59"/>
        <v>658.02993530608683</v>
      </c>
      <c r="I379" s="37">
        <f t="shared" si="60"/>
        <v>2312.125065090735</v>
      </c>
      <c r="J379" s="40">
        <f t="shared" si="61"/>
        <v>-103.97855997769496</v>
      </c>
      <c r="K379" s="37">
        <f t="shared" si="62"/>
        <v>2208.1465051130399</v>
      </c>
      <c r="L379" s="37">
        <f t="shared" si="63"/>
        <v>5905167.4162417371</v>
      </c>
      <c r="M379" s="37">
        <f t="shared" si="64"/>
        <v>5639606.1740587037</v>
      </c>
      <c r="N379" s="41">
        <f>'jan-mar'!M379</f>
        <v>5453201.8573252056</v>
      </c>
      <c r="O379" s="41">
        <f t="shared" si="65"/>
        <v>186404.31673349813</v>
      </c>
      <c r="Q379" s="4"/>
      <c r="R379" s="4"/>
      <c r="S379" s="4"/>
      <c r="T379" s="4"/>
      <c r="U379" s="4"/>
    </row>
    <row r="380" spans="1:21" s="34" customFormat="1" x14ac:dyDescent="0.2">
      <c r="A380" s="33">
        <v>1856</v>
      </c>
      <c r="B380" s="34" t="s">
        <v>431</v>
      </c>
      <c r="C380" s="36">
        <v>3979</v>
      </c>
      <c r="D380" s="36">
        <v>535</v>
      </c>
      <c r="E380" s="37">
        <f t="shared" si="56"/>
        <v>7437.3831775700937</v>
      </c>
      <c r="F380" s="38">
        <f t="shared" si="57"/>
        <v>0.84830004721145613</v>
      </c>
      <c r="G380" s="39">
        <f t="shared" si="58"/>
        <v>798.00821462865292</v>
      </c>
      <c r="H380" s="39">
        <f t="shared" si="59"/>
        <v>158.64590146508971</v>
      </c>
      <c r="I380" s="37">
        <f t="shared" si="60"/>
        <v>956.65411609374269</v>
      </c>
      <c r="J380" s="40">
        <f t="shared" si="61"/>
        <v>-103.97855997769496</v>
      </c>
      <c r="K380" s="37">
        <f t="shared" si="62"/>
        <v>852.67555611604769</v>
      </c>
      <c r="L380" s="37">
        <f t="shared" si="63"/>
        <v>511809.95211015234</v>
      </c>
      <c r="M380" s="37">
        <f t="shared" si="64"/>
        <v>456181.42252208549</v>
      </c>
      <c r="N380" s="41">
        <f>'jan-mar'!M380</f>
        <v>369134.7665109575</v>
      </c>
      <c r="O380" s="41">
        <f t="shared" si="65"/>
        <v>87046.656011127983</v>
      </c>
      <c r="Q380" s="4"/>
      <c r="R380" s="4"/>
      <c r="S380" s="4"/>
      <c r="T380" s="4"/>
      <c r="U380" s="4"/>
    </row>
    <row r="381" spans="1:21" s="34" customFormat="1" x14ac:dyDescent="0.2">
      <c r="A381" s="33">
        <v>1857</v>
      </c>
      <c r="B381" s="34" t="s">
        <v>432</v>
      </c>
      <c r="C381" s="36">
        <v>6475</v>
      </c>
      <c r="D381" s="36">
        <v>744</v>
      </c>
      <c r="E381" s="37">
        <f t="shared" si="56"/>
        <v>8702.9569892473119</v>
      </c>
      <c r="F381" s="38">
        <f t="shared" si="57"/>
        <v>0.99265005561671404</v>
      </c>
      <c r="G381" s="39">
        <f t="shared" si="58"/>
        <v>38.663927622322078</v>
      </c>
      <c r="H381" s="39">
        <f t="shared" si="59"/>
        <v>0</v>
      </c>
      <c r="I381" s="37">
        <f t="shared" si="60"/>
        <v>38.663927622322078</v>
      </c>
      <c r="J381" s="40">
        <f t="shared" si="61"/>
        <v>-103.97855997769496</v>
      </c>
      <c r="K381" s="37">
        <f t="shared" si="62"/>
        <v>-65.314632355372879</v>
      </c>
      <c r="L381" s="37">
        <f t="shared" si="63"/>
        <v>28765.962151007625</v>
      </c>
      <c r="M381" s="37">
        <f t="shared" si="64"/>
        <v>-48594.086472397423</v>
      </c>
      <c r="N381" s="41">
        <f>'jan-mar'!M381</f>
        <v>8115.7697658085563</v>
      </c>
      <c r="O381" s="41">
        <f t="shared" si="65"/>
        <v>-56709.856238205975</v>
      </c>
      <c r="Q381" s="4"/>
      <c r="R381" s="4"/>
      <c r="S381" s="4"/>
      <c r="T381" s="4"/>
      <c r="U381" s="4"/>
    </row>
    <row r="382" spans="1:21" s="34" customFormat="1" x14ac:dyDescent="0.2">
      <c r="A382" s="33">
        <v>1859</v>
      </c>
      <c r="B382" s="34" t="s">
        <v>433</v>
      </c>
      <c r="C382" s="36">
        <v>9325</v>
      </c>
      <c r="D382" s="36">
        <v>1349</v>
      </c>
      <c r="E382" s="37">
        <f t="shared" si="56"/>
        <v>6912.5277983691622</v>
      </c>
      <c r="F382" s="38">
        <f t="shared" si="57"/>
        <v>0.78843559861102752</v>
      </c>
      <c r="G382" s="39">
        <f t="shared" si="58"/>
        <v>1112.9214421492118</v>
      </c>
      <c r="H382" s="39">
        <f t="shared" si="59"/>
        <v>342.34528418541572</v>
      </c>
      <c r="I382" s="37">
        <f t="shared" si="60"/>
        <v>1455.2667263346275</v>
      </c>
      <c r="J382" s="40">
        <f t="shared" si="61"/>
        <v>-103.97855997769496</v>
      </c>
      <c r="K382" s="37">
        <f t="shared" si="62"/>
        <v>1351.2881663569326</v>
      </c>
      <c r="L382" s="37">
        <f t="shared" si="63"/>
        <v>1963154.8138254124</v>
      </c>
      <c r="M382" s="37">
        <f t="shared" si="64"/>
        <v>1822887.7364155021</v>
      </c>
      <c r="N382" s="41">
        <f>'jan-mar'!M382</f>
        <v>2092655.3271463204</v>
      </c>
      <c r="O382" s="41">
        <f t="shared" si="65"/>
        <v>-269767.59073081822</v>
      </c>
      <c r="Q382" s="4"/>
      <c r="R382" s="4"/>
      <c r="S382" s="4"/>
      <c r="T382" s="4"/>
      <c r="U382" s="4"/>
    </row>
    <row r="383" spans="1:21" s="34" customFormat="1" x14ac:dyDescent="0.2">
      <c r="A383" s="33">
        <v>1860</v>
      </c>
      <c r="B383" s="34" t="s">
        <v>434</v>
      </c>
      <c r="C383" s="36">
        <v>77680</v>
      </c>
      <c r="D383" s="36">
        <v>11294</v>
      </c>
      <c r="E383" s="37">
        <f t="shared" si="56"/>
        <v>6877.9883123782538</v>
      </c>
      <c r="F383" s="38">
        <f t="shared" si="57"/>
        <v>0.7844960614247346</v>
      </c>
      <c r="G383" s="39">
        <f t="shared" si="58"/>
        <v>1133.6451337437568</v>
      </c>
      <c r="H383" s="39">
        <f t="shared" si="59"/>
        <v>354.43410428223365</v>
      </c>
      <c r="I383" s="37">
        <f t="shared" si="60"/>
        <v>1488.0792380259904</v>
      </c>
      <c r="J383" s="40">
        <f t="shared" si="61"/>
        <v>-103.97855997769496</v>
      </c>
      <c r="K383" s="37">
        <f t="shared" si="62"/>
        <v>1384.1006780482955</v>
      </c>
      <c r="L383" s="37">
        <f t="shared" si="63"/>
        <v>16806366.914265536</v>
      </c>
      <c r="M383" s="37">
        <f t="shared" si="64"/>
        <v>15632033.057877449</v>
      </c>
      <c r="N383" s="41">
        <f>'jan-mar'!M383</f>
        <v>14822794.117709825</v>
      </c>
      <c r="O383" s="41">
        <f t="shared" si="65"/>
        <v>809238.9401676245</v>
      </c>
      <c r="Q383" s="4"/>
      <c r="R383" s="4"/>
      <c r="S383" s="4"/>
      <c r="T383" s="4"/>
      <c r="U383" s="4"/>
    </row>
    <row r="384" spans="1:21" s="34" customFormat="1" x14ac:dyDescent="0.2">
      <c r="A384" s="33">
        <v>1865</v>
      </c>
      <c r="B384" s="34" t="s">
        <v>435</v>
      </c>
      <c r="C384" s="36">
        <v>68675</v>
      </c>
      <c r="D384" s="36">
        <v>9444</v>
      </c>
      <c r="E384" s="37">
        <f t="shared" si="56"/>
        <v>7271.8127911901738</v>
      </c>
      <c r="F384" s="38">
        <f t="shared" si="57"/>
        <v>0.82941526432081669</v>
      </c>
      <c r="G384" s="39">
        <f t="shared" si="58"/>
        <v>897.35044645660491</v>
      </c>
      <c r="H384" s="39">
        <f t="shared" si="59"/>
        <v>216.59553669806166</v>
      </c>
      <c r="I384" s="37">
        <f t="shared" si="60"/>
        <v>1113.9459831546665</v>
      </c>
      <c r="J384" s="40">
        <f t="shared" si="61"/>
        <v>-103.97855997769496</v>
      </c>
      <c r="K384" s="37">
        <f t="shared" si="62"/>
        <v>1009.9674231769715</v>
      </c>
      <c r="L384" s="37">
        <f t="shared" si="63"/>
        <v>10520105.86491267</v>
      </c>
      <c r="M384" s="37">
        <f t="shared" si="64"/>
        <v>9538132.3444833178</v>
      </c>
      <c r="N384" s="41">
        <f>'jan-mar'!M384</f>
        <v>8468001.9344476294</v>
      </c>
      <c r="O384" s="41">
        <f t="shared" si="65"/>
        <v>1070130.4100356884</v>
      </c>
      <c r="Q384" s="4"/>
      <c r="R384" s="4"/>
      <c r="S384" s="4"/>
      <c r="T384" s="4"/>
      <c r="U384" s="4"/>
    </row>
    <row r="385" spans="1:21" s="34" customFormat="1" x14ac:dyDescent="0.2">
      <c r="A385" s="33">
        <v>1866</v>
      </c>
      <c r="B385" s="34" t="s">
        <v>436</v>
      </c>
      <c r="C385" s="36">
        <v>57691</v>
      </c>
      <c r="D385" s="36">
        <v>8009</v>
      </c>
      <c r="E385" s="37">
        <f t="shared" si="56"/>
        <v>7203.2713197652638</v>
      </c>
      <c r="F385" s="38">
        <f t="shared" si="57"/>
        <v>0.821597496692406</v>
      </c>
      <c r="G385" s="39">
        <f t="shared" si="58"/>
        <v>938.47532931155092</v>
      </c>
      <c r="H385" s="39">
        <f t="shared" si="59"/>
        <v>240.58505169678017</v>
      </c>
      <c r="I385" s="37">
        <f t="shared" si="60"/>
        <v>1179.0603810083312</v>
      </c>
      <c r="J385" s="40">
        <f t="shared" si="61"/>
        <v>-103.97855997769496</v>
      </c>
      <c r="K385" s="37">
        <f t="shared" si="62"/>
        <v>1075.0818210306363</v>
      </c>
      <c r="L385" s="37">
        <f t="shared" si="63"/>
        <v>9443094.5914957244</v>
      </c>
      <c r="M385" s="37">
        <f t="shared" si="64"/>
        <v>8610330.3046343662</v>
      </c>
      <c r="N385" s="41">
        <f>'jan-mar'!M385</f>
        <v>7465587.1868902007</v>
      </c>
      <c r="O385" s="41">
        <f t="shared" si="65"/>
        <v>1144743.1177441655</v>
      </c>
      <c r="Q385" s="4"/>
      <c r="R385" s="4"/>
      <c r="S385" s="4"/>
      <c r="T385" s="4"/>
      <c r="U385" s="4"/>
    </row>
    <row r="386" spans="1:21" s="34" customFormat="1" x14ac:dyDescent="0.2">
      <c r="A386" s="33">
        <v>1867</v>
      </c>
      <c r="B386" s="34" t="s">
        <v>192</v>
      </c>
      <c r="C386" s="36">
        <v>15551</v>
      </c>
      <c r="D386" s="36">
        <v>2624</v>
      </c>
      <c r="E386" s="37">
        <f t="shared" si="56"/>
        <v>5926.4481707317073</v>
      </c>
      <c r="F386" s="38">
        <f t="shared" si="57"/>
        <v>0.67596440078410558</v>
      </c>
      <c r="G386" s="39">
        <f t="shared" si="58"/>
        <v>1704.5692187316847</v>
      </c>
      <c r="H386" s="39">
        <f t="shared" si="59"/>
        <v>687.47315385852494</v>
      </c>
      <c r="I386" s="37">
        <f t="shared" si="60"/>
        <v>2392.0423725902097</v>
      </c>
      <c r="J386" s="40">
        <f t="shared" si="61"/>
        <v>-103.97855997769496</v>
      </c>
      <c r="K386" s="37">
        <f t="shared" si="62"/>
        <v>2288.0638126125145</v>
      </c>
      <c r="L386" s="37">
        <f t="shared" si="63"/>
        <v>6276719.1856767097</v>
      </c>
      <c r="M386" s="37">
        <f t="shared" si="64"/>
        <v>6003879.4442952378</v>
      </c>
      <c r="N386" s="41">
        <f>'jan-mar'!M386</f>
        <v>5677826.966962155</v>
      </c>
      <c r="O386" s="41">
        <f t="shared" si="65"/>
        <v>326052.47733308282</v>
      </c>
      <c r="Q386" s="4"/>
      <c r="R386" s="4"/>
      <c r="S386" s="4"/>
      <c r="T386" s="4"/>
      <c r="U386" s="4"/>
    </row>
    <row r="387" spans="1:21" s="34" customFormat="1" x14ac:dyDescent="0.2">
      <c r="A387" s="33">
        <v>1868</v>
      </c>
      <c r="B387" s="34" t="s">
        <v>437</v>
      </c>
      <c r="C387" s="36">
        <v>33779</v>
      </c>
      <c r="D387" s="36">
        <v>4580</v>
      </c>
      <c r="E387" s="37">
        <f t="shared" si="56"/>
        <v>7375.3275109170308</v>
      </c>
      <c r="F387" s="38">
        <f t="shared" si="57"/>
        <v>0.84122204360525621</v>
      </c>
      <c r="G387" s="39">
        <f t="shared" si="58"/>
        <v>835.24161462049062</v>
      </c>
      <c r="H387" s="39">
        <f t="shared" si="59"/>
        <v>180.36538479366172</v>
      </c>
      <c r="I387" s="37">
        <f t="shared" si="60"/>
        <v>1015.6069994141524</v>
      </c>
      <c r="J387" s="40">
        <f t="shared" si="61"/>
        <v>-103.97855997769496</v>
      </c>
      <c r="K387" s="37">
        <f t="shared" si="62"/>
        <v>911.62843943645737</v>
      </c>
      <c r="L387" s="37">
        <f t="shared" si="63"/>
        <v>4651480.0573168183</v>
      </c>
      <c r="M387" s="37">
        <f t="shared" si="64"/>
        <v>4175258.2526189745</v>
      </c>
      <c r="N387" s="41">
        <f>'jan-mar'!M387</f>
        <v>3813971.4591031484</v>
      </c>
      <c r="O387" s="41">
        <f t="shared" si="65"/>
        <v>361286.79351582611</v>
      </c>
      <c r="Q387" s="4"/>
      <c r="R387" s="4"/>
      <c r="S387" s="4"/>
      <c r="T387" s="4"/>
      <c r="U387" s="4"/>
    </row>
    <row r="388" spans="1:21" s="34" customFormat="1" x14ac:dyDescent="0.2">
      <c r="A388" s="33">
        <v>1870</v>
      </c>
      <c r="B388" s="34" t="s">
        <v>438</v>
      </c>
      <c r="C388" s="36">
        <v>73976</v>
      </c>
      <c r="D388" s="36">
        <v>10378</v>
      </c>
      <c r="E388" s="37">
        <f t="shared" si="56"/>
        <v>7128.1557140104069</v>
      </c>
      <c r="F388" s="38">
        <f t="shared" si="57"/>
        <v>0.81302989026595041</v>
      </c>
      <c r="G388" s="39">
        <f t="shared" si="58"/>
        <v>983.54469276446503</v>
      </c>
      <c r="H388" s="39">
        <f t="shared" si="59"/>
        <v>266.8755137109801</v>
      </c>
      <c r="I388" s="37">
        <f t="shared" si="60"/>
        <v>1250.4202064754452</v>
      </c>
      <c r="J388" s="40">
        <f t="shared" si="61"/>
        <v>-103.97855997769496</v>
      </c>
      <c r="K388" s="37">
        <f t="shared" si="62"/>
        <v>1146.4416464977503</v>
      </c>
      <c r="L388" s="37">
        <f t="shared" si="63"/>
        <v>12976860.902802169</v>
      </c>
      <c r="M388" s="37">
        <f t="shared" si="64"/>
        <v>11897771.407353653</v>
      </c>
      <c r="N388" s="41">
        <f>'jan-mar'!M388</f>
        <v>10164429.825889194</v>
      </c>
      <c r="O388" s="41">
        <f t="shared" si="65"/>
        <v>1733341.5814644583</v>
      </c>
      <c r="Q388" s="4"/>
      <c r="R388" s="4"/>
      <c r="S388" s="4"/>
      <c r="T388" s="4"/>
      <c r="U388" s="4"/>
    </row>
    <row r="389" spans="1:21" s="34" customFormat="1" x14ac:dyDescent="0.2">
      <c r="A389" s="33">
        <v>1871</v>
      </c>
      <c r="B389" s="34" t="s">
        <v>439</v>
      </c>
      <c r="C389" s="36">
        <v>34936</v>
      </c>
      <c r="D389" s="36">
        <v>4908</v>
      </c>
      <c r="E389" s="37">
        <f t="shared" si="56"/>
        <v>7118.1744091279543</v>
      </c>
      <c r="F389" s="38">
        <f t="shared" si="57"/>
        <v>0.81189143320372026</v>
      </c>
      <c r="G389" s="39">
        <f t="shared" si="58"/>
        <v>989.53347569393657</v>
      </c>
      <c r="H389" s="39">
        <f t="shared" si="59"/>
        <v>270.36897041983849</v>
      </c>
      <c r="I389" s="37">
        <f t="shared" si="60"/>
        <v>1259.9024461137751</v>
      </c>
      <c r="J389" s="40">
        <f t="shared" si="61"/>
        <v>-103.97855997769496</v>
      </c>
      <c r="K389" s="37">
        <f t="shared" si="62"/>
        <v>1155.9238861360802</v>
      </c>
      <c r="L389" s="37">
        <f t="shared" si="63"/>
        <v>6183601.2055264078</v>
      </c>
      <c r="M389" s="37">
        <f t="shared" si="64"/>
        <v>5673274.4331558822</v>
      </c>
      <c r="N389" s="41">
        <f>'jan-mar'!M389</f>
        <v>5063774.8299734201</v>
      </c>
      <c r="O389" s="41">
        <f t="shared" si="65"/>
        <v>609499.60318246204</v>
      </c>
      <c r="Q389" s="4"/>
      <c r="R389" s="4"/>
      <c r="S389" s="4"/>
      <c r="T389" s="4"/>
      <c r="U389" s="4"/>
    </row>
    <row r="390" spans="1:21" s="34" customFormat="1" x14ac:dyDescent="0.2">
      <c r="A390" s="33">
        <v>1874</v>
      </c>
      <c r="B390" s="34" t="s">
        <v>440</v>
      </c>
      <c r="C390" s="36">
        <v>8337</v>
      </c>
      <c r="D390" s="36">
        <v>1073</v>
      </c>
      <c r="E390" s="37">
        <f t="shared" si="56"/>
        <v>7769.8042870456666</v>
      </c>
      <c r="F390" s="38">
        <f t="shared" si="57"/>
        <v>0.88621564684233922</v>
      </c>
      <c r="G390" s="39">
        <f t="shared" si="58"/>
        <v>598.55554894330919</v>
      </c>
      <c r="H390" s="39">
        <f t="shared" si="59"/>
        <v>42.298513148639216</v>
      </c>
      <c r="I390" s="37">
        <f t="shared" si="60"/>
        <v>640.85406209194844</v>
      </c>
      <c r="J390" s="40">
        <f t="shared" si="61"/>
        <v>-103.97855997769496</v>
      </c>
      <c r="K390" s="37">
        <f t="shared" si="62"/>
        <v>536.87550211425344</v>
      </c>
      <c r="L390" s="37">
        <f t="shared" si="63"/>
        <v>687636.40862466069</v>
      </c>
      <c r="M390" s="37">
        <f t="shared" si="64"/>
        <v>576067.41376859392</v>
      </c>
      <c r="N390" s="41">
        <f>'jan-mar'!M390</f>
        <v>490663.46629206999</v>
      </c>
      <c r="O390" s="41">
        <f t="shared" si="65"/>
        <v>85403.947476523928</v>
      </c>
      <c r="Q390" s="4"/>
      <c r="R390" s="4"/>
      <c r="S390" s="4"/>
      <c r="T390" s="4"/>
      <c r="U390" s="4"/>
    </row>
    <row r="391" spans="1:21" s="34" customFormat="1" x14ac:dyDescent="0.2">
      <c r="A391" s="33">
        <v>1902</v>
      </c>
      <c r="B391" s="34" t="s">
        <v>441</v>
      </c>
      <c r="C391" s="36">
        <v>647225</v>
      </c>
      <c r="D391" s="36">
        <v>74541</v>
      </c>
      <c r="E391" s="37">
        <f t="shared" si="56"/>
        <v>8682.8054359345861</v>
      </c>
      <c r="F391" s="38">
        <f t="shared" si="57"/>
        <v>0.99035159079132706</v>
      </c>
      <c r="G391" s="39">
        <f t="shared" si="58"/>
        <v>50.754859609957563</v>
      </c>
      <c r="H391" s="39">
        <f t="shared" si="59"/>
        <v>0</v>
      </c>
      <c r="I391" s="37">
        <f t="shared" si="60"/>
        <v>50.754859609957563</v>
      </c>
      <c r="J391" s="40">
        <f t="shared" si="61"/>
        <v>-103.97855997769496</v>
      </c>
      <c r="K391" s="37">
        <f t="shared" si="62"/>
        <v>-53.223700367737393</v>
      </c>
      <c r="L391" s="37">
        <f t="shared" si="63"/>
        <v>3783317.9901858466</v>
      </c>
      <c r="M391" s="37">
        <f t="shared" si="64"/>
        <v>-3967347.8491115132</v>
      </c>
      <c r="N391" s="41">
        <f>'jan-mar'!M391</f>
        <v>-8869210.7606006078</v>
      </c>
      <c r="O391" s="41">
        <f t="shared" si="65"/>
        <v>4901862.9114890946</v>
      </c>
      <c r="Q391" s="4"/>
      <c r="R391" s="4"/>
      <c r="S391" s="4"/>
      <c r="T391" s="4"/>
      <c r="U391" s="4"/>
    </row>
    <row r="392" spans="1:21" s="34" customFormat="1" x14ac:dyDescent="0.2">
      <c r="A392" s="33">
        <v>1903</v>
      </c>
      <c r="B392" s="34" t="s">
        <v>442</v>
      </c>
      <c r="C392" s="36">
        <v>190195</v>
      </c>
      <c r="D392" s="36">
        <v>24845</v>
      </c>
      <c r="E392" s="37">
        <f t="shared" si="56"/>
        <v>7655.2626282954316</v>
      </c>
      <c r="F392" s="38">
        <f t="shared" si="57"/>
        <v>0.87315114657313997</v>
      </c>
      <c r="G392" s="39">
        <f t="shared" si="58"/>
        <v>667.28054419345028</v>
      </c>
      <c r="H392" s="39">
        <f t="shared" si="59"/>
        <v>82.388093711221472</v>
      </c>
      <c r="I392" s="37">
        <f t="shared" si="60"/>
        <v>749.66863790467175</v>
      </c>
      <c r="J392" s="40">
        <f t="shared" si="61"/>
        <v>-103.97855997769496</v>
      </c>
      <c r="K392" s="37">
        <f t="shared" si="62"/>
        <v>645.69007792697676</v>
      </c>
      <c r="L392" s="37">
        <f t="shared" si="63"/>
        <v>18625517.30874157</v>
      </c>
      <c r="M392" s="37">
        <f t="shared" si="64"/>
        <v>16042169.986095738</v>
      </c>
      <c r="N392" s="41">
        <f>'jan-mar'!M392</f>
        <v>13488340.698999513</v>
      </c>
      <c r="O392" s="41">
        <f t="shared" si="65"/>
        <v>2553829.2870962247</v>
      </c>
      <c r="Q392" s="4"/>
      <c r="R392" s="4"/>
      <c r="S392" s="4"/>
      <c r="T392" s="4"/>
      <c r="U392" s="4"/>
    </row>
    <row r="393" spans="1:21" s="34" customFormat="1" x14ac:dyDescent="0.2">
      <c r="A393" s="33">
        <v>1911</v>
      </c>
      <c r="B393" s="34" t="s">
        <v>443</v>
      </c>
      <c r="C393" s="36">
        <v>18935</v>
      </c>
      <c r="D393" s="36">
        <v>2986</v>
      </c>
      <c r="E393" s="37">
        <f t="shared" ref="E393:E433" si="66">(C393*1000)/D393</f>
        <v>6341.2592096450098</v>
      </c>
      <c r="F393" s="38">
        <f t="shared" ref="F393:F433" si="67">IF(ISNUMBER(C393),E393/E$435,"")</f>
        <v>0.72327730849541072</v>
      </c>
      <c r="G393" s="39">
        <f t="shared" ref="G393:G433" si="68">(E$435-E393)*0.6</f>
        <v>1455.6825953837033</v>
      </c>
      <c r="H393" s="39">
        <f t="shared" ref="H393:H433" si="69">IF(E393&gt;=E$435*0.9,0,IF(E393&lt;0.9*E$435,(E$435*0.9-E393)*0.35))</f>
        <v>542.28929023886906</v>
      </c>
      <c r="I393" s="37">
        <f t="shared" ref="I393:I433" si="70">G393+H393</f>
        <v>1997.9718856225722</v>
      </c>
      <c r="J393" s="40">
        <f t="shared" ref="J393:J433" si="71">I$437</f>
        <v>-103.97855997769496</v>
      </c>
      <c r="K393" s="37">
        <f t="shared" ref="K393:K433" si="72">I393+J393</f>
        <v>1893.9933256448774</v>
      </c>
      <c r="L393" s="37">
        <f t="shared" ref="L393:L433" si="73">(I393*D393)</f>
        <v>5965944.0504690008</v>
      </c>
      <c r="M393" s="37">
        <f t="shared" ref="M393:M433" si="74">(K393*D393)</f>
        <v>5655464.0703756036</v>
      </c>
      <c r="N393" s="41">
        <f>'jan-mar'!M393</f>
        <v>5203478.2482275125</v>
      </c>
      <c r="O393" s="41">
        <f t="shared" ref="O393:O433" si="75">M393-N393</f>
        <v>451985.82214809116</v>
      </c>
      <c r="Q393" s="4"/>
      <c r="R393" s="4"/>
      <c r="S393" s="4"/>
      <c r="T393" s="4"/>
      <c r="U393" s="4"/>
    </row>
    <row r="394" spans="1:21" s="34" customFormat="1" x14ac:dyDescent="0.2">
      <c r="A394" s="33">
        <v>1913</v>
      </c>
      <c r="B394" s="34" t="s">
        <v>444</v>
      </c>
      <c r="C394" s="36">
        <v>20796</v>
      </c>
      <c r="D394" s="36">
        <v>3048</v>
      </c>
      <c r="E394" s="37">
        <f t="shared" si="66"/>
        <v>6822.8346456692916</v>
      </c>
      <c r="F394" s="38">
        <f t="shared" si="67"/>
        <v>0.7782052926212395</v>
      </c>
      <c r="G394" s="39">
        <f t="shared" si="68"/>
        <v>1166.7373337691342</v>
      </c>
      <c r="H394" s="39">
        <f t="shared" si="69"/>
        <v>373.73788763037044</v>
      </c>
      <c r="I394" s="37">
        <f t="shared" si="70"/>
        <v>1540.4752213995048</v>
      </c>
      <c r="J394" s="40">
        <f t="shared" si="71"/>
        <v>-103.97855997769496</v>
      </c>
      <c r="K394" s="37">
        <f t="shared" si="72"/>
        <v>1436.4966614218099</v>
      </c>
      <c r="L394" s="37">
        <f t="shared" si="73"/>
        <v>4695368.4748256905</v>
      </c>
      <c r="M394" s="37">
        <f t="shared" si="74"/>
        <v>4378441.8240136765</v>
      </c>
      <c r="N394" s="41">
        <f>'jan-mar'!M394</f>
        <v>4006936.2024773792</v>
      </c>
      <c r="O394" s="41">
        <f t="shared" si="75"/>
        <v>371505.62153629726</v>
      </c>
      <c r="Q394" s="4"/>
      <c r="R394" s="4"/>
      <c r="S394" s="4"/>
      <c r="T394" s="4"/>
      <c r="U394" s="4"/>
    </row>
    <row r="395" spans="1:21" s="34" customFormat="1" x14ac:dyDescent="0.2">
      <c r="A395" s="33">
        <v>1917</v>
      </c>
      <c r="B395" s="34" t="s">
        <v>445</v>
      </c>
      <c r="C395" s="36">
        <v>10249</v>
      </c>
      <c r="D395" s="36">
        <v>1394</v>
      </c>
      <c r="E395" s="37">
        <f t="shared" si="66"/>
        <v>7352.2238163558104</v>
      </c>
      <c r="F395" s="38">
        <f t="shared" si="67"/>
        <v>0.83858686067611132</v>
      </c>
      <c r="G395" s="39">
        <f t="shared" si="68"/>
        <v>849.10383135722293</v>
      </c>
      <c r="H395" s="39">
        <f t="shared" si="69"/>
        <v>188.45167789008886</v>
      </c>
      <c r="I395" s="37">
        <f t="shared" si="70"/>
        <v>1037.5555092473119</v>
      </c>
      <c r="J395" s="40">
        <f t="shared" si="71"/>
        <v>-103.97855997769496</v>
      </c>
      <c r="K395" s="37">
        <f t="shared" si="72"/>
        <v>933.57694926961688</v>
      </c>
      <c r="L395" s="37">
        <f t="shared" si="73"/>
        <v>1446352.3798907527</v>
      </c>
      <c r="M395" s="37">
        <f t="shared" si="74"/>
        <v>1301406.2672818459</v>
      </c>
      <c r="N395" s="41">
        <f>'jan-mar'!M395</f>
        <v>1150664.326198644</v>
      </c>
      <c r="O395" s="41">
        <f t="shared" si="75"/>
        <v>150741.94108320191</v>
      </c>
      <c r="Q395" s="4"/>
      <c r="R395" s="4"/>
      <c r="S395" s="4"/>
      <c r="T395" s="4"/>
      <c r="U395" s="4"/>
    </row>
    <row r="396" spans="1:21" s="34" customFormat="1" x14ac:dyDescent="0.2">
      <c r="A396" s="33">
        <v>1919</v>
      </c>
      <c r="B396" s="34" t="s">
        <v>446</v>
      </c>
      <c r="C396" s="36">
        <v>6925</v>
      </c>
      <c r="D396" s="36">
        <v>1121</v>
      </c>
      <c r="E396" s="37">
        <f t="shared" si="66"/>
        <v>6177.5200713648528</v>
      </c>
      <c r="F396" s="38">
        <f t="shared" si="67"/>
        <v>0.70460139582328707</v>
      </c>
      <c r="G396" s="39">
        <f t="shared" si="68"/>
        <v>1553.9260783517975</v>
      </c>
      <c r="H396" s="39">
        <f t="shared" si="69"/>
        <v>599.59798863692401</v>
      </c>
      <c r="I396" s="37">
        <f t="shared" si="70"/>
        <v>2153.5240669887216</v>
      </c>
      <c r="J396" s="40">
        <f t="shared" si="71"/>
        <v>-103.97855997769496</v>
      </c>
      <c r="K396" s="37">
        <f t="shared" si="72"/>
        <v>2049.5455070110265</v>
      </c>
      <c r="L396" s="37">
        <f t="shared" si="73"/>
        <v>2414100.4790943568</v>
      </c>
      <c r="M396" s="37">
        <f t="shared" si="74"/>
        <v>2297540.5133593609</v>
      </c>
      <c r="N396" s="41">
        <f>'jan-mar'!M396</f>
        <v>2134916.3986145486</v>
      </c>
      <c r="O396" s="41">
        <f t="shared" si="75"/>
        <v>162624.11474481225</v>
      </c>
      <c r="Q396" s="4"/>
      <c r="R396" s="4"/>
      <c r="S396" s="4"/>
      <c r="T396" s="4"/>
      <c r="U396" s="4"/>
    </row>
    <row r="397" spans="1:21" s="34" customFormat="1" x14ac:dyDescent="0.2">
      <c r="A397" s="33">
        <v>1920</v>
      </c>
      <c r="B397" s="34" t="s">
        <v>447</v>
      </c>
      <c r="C397" s="36">
        <v>5967</v>
      </c>
      <c r="D397" s="36">
        <v>1076</v>
      </c>
      <c r="E397" s="37">
        <f t="shared" si="66"/>
        <v>5545.5390334572494</v>
      </c>
      <c r="F397" s="38">
        <f t="shared" si="67"/>
        <v>0.63251830806325593</v>
      </c>
      <c r="G397" s="39">
        <f t="shared" si="68"/>
        <v>1933.1147010963596</v>
      </c>
      <c r="H397" s="39">
        <f t="shared" si="69"/>
        <v>820.79135190458521</v>
      </c>
      <c r="I397" s="37">
        <f t="shared" si="70"/>
        <v>2753.9060530009447</v>
      </c>
      <c r="J397" s="40">
        <f t="shared" si="71"/>
        <v>-103.97855997769496</v>
      </c>
      <c r="K397" s="37">
        <f t="shared" si="72"/>
        <v>2649.9274930232496</v>
      </c>
      <c r="L397" s="37">
        <f t="shared" si="73"/>
        <v>2963202.9130290165</v>
      </c>
      <c r="M397" s="37">
        <f t="shared" si="74"/>
        <v>2851321.9824930164</v>
      </c>
      <c r="N397" s="41">
        <f>'jan-mar'!M397</f>
        <v>2699757.3995622243</v>
      </c>
      <c r="O397" s="41">
        <f t="shared" si="75"/>
        <v>151564.58293079212</v>
      </c>
      <c r="Q397" s="4"/>
      <c r="R397" s="4"/>
      <c r="S397" s="4"/>
      <c r="T397" s="4"/>
      <c r="U397" s="4"/>
    </row>
    <row r="398" spans="1:21" s="34" customFormat="1" x14ac:dyDescent="0.2">
      <c r="A398" s="33">
        <v>1922</v>
      </c>
      <c r="B398" s="34" t="s">
        <v>448</v>
      </c>
      <c r="C398" s="36">
        <v>41402</v>
      </c>
      <c r="D398" s="36">
        <v>3994</v>
      </c>
      <c r="E398" s="37">
        <f t="shared" si="66"/>
        <v>10366.049073610415</v>
      </c>
      <c r="F398" s="38">
        <f t="shared" si="67"/>
        <v>1.1823405771346802</v>
      </c>
      <c r="G398" s="39">
        <f t="shared" si="68"/>
        <v>-959.19132299553962</v>
      </c>
      <c r="H398" s="39">
        <f t="shared" si="69"/>
        <v>0</v>
      </c>
      <c r="I398" s="37">
        <f t="shared" si="70"/>
        <v>-959.19132299553962</v>
      </c>
      <c r="J398" s="40">
        <f t="shared" si="71"/>
        <v>-103.97855997769496</v>
      </c>
      <c r="K398" s="37">
        <f t="shared" si="72"/>
        <v>-1063.1698829732345</v>
      </c>
      <c r="L398" s="37">
        <f t="shared" si="73"/>
        <v>-3831010.1440441851</v>
      </c>
      <c r="M398" s="37">
        <f t="shared" si="74"/>
        <v>-4246300.5125950985</v>
      </c>
      <c r="N398" s="41">
        <f>'jan-mar'!M398</f>
        <v>-1439812.9241335487</v>
      </c>
      <c r="O398" s="41">
        <f t="shared" si="75"/>
        <v>-2806487.58846155</v>
      </c>
      <c r="Q398" s="4"/>
      <c r="R398" s="4"/>
      <c r="S398" s="4"/>
      <c r="T398" s="4"/>
      <c r="U398" s="4"/>
    </row>
    <row r="399" spans="1:21" s="34" customFormat="1" x14ac:dyDescent="0.2">
      <c r="A399" s="33">
        <v>1923</v>
      </c>
      <c r="B399" s="34" t="s">
        <v>449</v>
      </c>
      <c r="C399" s="36">
        <v>14752</v>
      </c>
      <c r="D399" s="36">
        <v>2220</v>
      </c>
      <c r="E399" s="37">
        <f t="shared" si="66"/>
        <v>6645.0450450450453</v>
      </c>
      <c r="F399" s="38">
        <f t="shared" si="67"/>
        <v>0.7579267990970523</v>
      </c>
      <c r="G399" s="39">
        <f t="shared" si="68"/>
        <v>1273.411094143682</v>
      </c>
      <c r="H399" s="39">
        <f t="shared" si="69"/>
        <v>435.96424784885664</v>
      </c>
      <c r="I399" s="37">
        <f t="shared" si="70"/>
        <v>1709.3753419925388</v>
      </c>
      <c r="J399" s="40">
        <f t="shared" si="71"/>
        <v>-103.97855997769496</v>
      </c>
      <c r="K399" s="37">
        <f t="shared" si="72"/>
        <v>1605.3967820148439</v>
      </c>
      <c r="L399" s="37">
        <f t="shared" si="73"/>
        <v>3794813.259223436</v>
      </c>
      <c r="M399" s="37">
        <f t="shared" si="74"/>
        <v>3563980.8560729534</v>
      </c>
      <c r="N399" s="41">
        <f>'jan-mar'!M399</f>
        <v>3237510.6199146281</v>
      </c>
      <c r="O399" s="41">
        <f t="shared" si="75"/>
        <v>326470.23615832534</v>
      </c>
      <c r="Q399" s="4"/>
      <c r="R399" s="4"/>
      <c r="S399" s="4"/>
      <c r="T399" s="4"/>
      <c r="U399" s="4"/>
    </row>
    <row r="400" spans="1:21" s="34" customFormat="1" x14ac:dyDescent="0.2">
      <c r="A400" s="33">
        <v>1924</v>
      </c>
      <c r="B400" s="34" t="s">
        <v>450</v>
      </c>
      <c r="C400" s="36">
        <v>58026</v>
      </c>
      <c r="D400" s="36">
        <v>6781</v>
      </c>
      <c r="E400" s="37">
        <f t="shared" si="66"/>
        <v>8557.1449638696358</v>
      </c>
      <c r="F400" s="38">
        <f t="shared" si="67"/>
        <v>0.9760188904530156</v>
      </c>
      <c r="G400" s="39">
        <f t="shared" si="68"/>
        <v>126.15114284892769</v>
      </c>
      <c r="H400" s="39">
        <f t="shared" si="69"/>
        <v>0</v>
      </c>
      <c r="I400" s="37">
        <f t="shared" si="70"/>
        <v>126.15114284892769</v>
      </c>
      <c r="J400" s="40">
        <f t="shared" si="71"/>
        <v>-103.97855997769496</v>
      </c>
      <c r="K400" s="37">
        <f t="shared" si="72"/>
        <v>22.172582871232734</v>
      </c>
      <c r="L400" s="37">
        <f t="shared" si="73"/>
        <v>855430.89965857868</v>
      </c>
      <c r="M400" s="37">
        <f t="shared" si="74"/>
        <v>150352.28444982917</v>
      </c>
      <c r="N400" s="41">
        <f>'jan-mar'!M400</f>
        <v>632940.10051337315</v>
      </c>
      <c r="O400" s="41">
        <f t="shared" si="75"/>
        <v>-482587.81606354401</v>
      </c>
      <c r="Q400" s="4"/>
      <c r="R400" s="4"/>
      <c r="S400" s="4"/>
      <c r="T400" s="4"/>
      <c r="U400" s="4"/>
    </row>
    <row r="401" spans="1:21" s="34" customFormat="1" x14ac:dyDescent="0.2">
      <c r="A401" s="33">
        <v>1925</v>
      </c>
      <c r="B401" s="34" t="s">
        <v>451</v>
      </c>
      <c r="C401" s="36">
        <v>24869</v>
      </c>
      <c r="D401" s="36">
        <v>3496</v>
      </c>
      <c r="E401" s="37">
        <f t="shared" si="66"/>
        <v>7113.5583524027461</v>
      </c>
      <c r="F401" s="38">
        <f t="shared" si="67"/>
        <v>0.81136493066318505</v>
      </c>
      <c r="G401" s="39">
        <f t="shared" si="68"/>
        <v>992.30310972906148</v>
      </c>
      <c r="H401" s="39">
        <f t="shared" si="69"/>
        <v>271.98459027366135</v>
      </c>
      <c r="I401" s="37">
        <f t="shared" si="70"/>
        <v>1264.2877000027229</v>
      </c>
      <c r="J401" s="40">
        <f t="shared" si="71"/>
        <v>-103.97855997769496</v>
      </c>
      <c r="K401" s="37">
        <f t="shared" si="72"/>
        <v>1160.309140025028</v>
      </c>
      <c r="L401" s="37">
        <f t="shared" si="73"/>
        <v>4419949.7992095193</v>
      </c>
      <c r="M401" s="37">
        <f t="shared" si="74"/>
        <v>4056440.7535274979</v>
      </c>
      <c r="N401" s="41">
        <f>'jan-mar'!M401</f>
        <v>3528196.9041538457</v>
      </c>
      <c r="O401" s="41">
        <f t="shared" si="75"/>
        <v>528243.84937365213</v>
      </c>
      <c r="Q401" s="4"/>
      <c r="R401" s="4"/>
      <c r="S401" s="4"/>
      <c r="T401" s="4"/>
      <c r="U401" s="4"/>
    </row>
    <row r="402" spans="1:21" s="34" customFormat="1" x14ac:dyDescent="0.2">
      <c r="A402" s="33">
        <v>1926</v>
      </c>
      <c r="B402" s="34" t="s">
        <v>452</v>
      </c>
      <c r="C402" s="36">
        <v>7044</v>
      </c>
      <c r="D402" s="36">
        <v>1138</v>
      </c>
      <c r="E402" s="37">
        <f t="shared" si="66"/>
        <v>6189.8066783831282</v>
      </c>
      <c r="F402" s="38">
        <f t="shared" si="67"/>
        <v>0.70600279320524595</v>
      </c>
      <c r="G402" s="39">
        <f t="shared" si="68"/>
        <v>1546.5541141408323</v>
      </c>
      <c r="H402" s="39">
        <f t="shared" si="69"/>
        <v>595.29767618052756</v>
      </c>
      <c r="I402" s="37">
        <f t="shared" si="70"/>
        <v>2141.8517903213597</v>
      </c>
      <c r="J402" s="40">
        <f t="shared" si="71"/>
        <v>-103.97855997769496</v>
      </c>
      <c r="K402" s="37">
        <f t="shared" si="72"/>
        <v>2037.8732303436648</v>
      </c>
      <c r="L402" s="37">
        <f t="shared" si="73"/>
        <v>2437427.3373857071</v>
      </c>
      <c r="M402" s="37">
        <f t="shared" si="74"/>
        <v>2319099.7361310907</v>
      </c>
      <c r="N402" s="41">
        <f>'jan-mar'!M402</f>
        <v>2105515.3538120924</v>
      </c>
      <c r="O402" s="41">
        <f t="shared" si="75"/>
        <v>213584.38231899822</v>
      </c>
      <c r="Q402" s="4"/>
      <c r="R402" s="4"/>
      <c r="S402" s="4"/>
      <c r="T402" s="4"/>
      <c r="U402" s="4"/>
    </row>
    <row r="403" spans="1:21" s="34" customFormat="1" x14ac:dyDescent="0.2">
      <c r="A403" s="33">
        <v>1927</v>
      </c>
      <c r="B403" s="34" t="s">
        <v>453</v>
      </c>
      <c r="C403" s="36">
        <v>10107</v>
      </c>
      <c r="D403" s="36">
        <v>1540</v>
      </c>
      <c r="E403" s="37">
        <f t="shared" si="66"/>
        <v>6562.9870129870133</v>
      </c>
      <c r="F403" s="38">
        <f t="shared" si="67"/>
        <v>0.74856734688019733</v>
      </c>
      <c r="G403" s="39">
        <f t="shared" si="68"/>
        <v>1322.6459133785013</v>
      </c>
      <c r="H403" s="39">
        <f t="shared" si="69"/>
        <v>464.68455906916785</v>
      </c>
      <c r="I403" s="37">
        <f t="shared" si="70"/>
        <v>1787.3304724476691</v>
      </c>
      <c r="J403" s="40">
        <f t="shared" si="71"/>
        <v>-103.97855997769496</v>
      </c>
      <c r="K403" s="37">
        <f t="shared" si="72"/>
        <v>1683.3519124699742</v>
      </c>
      <c r="L403" s="37">
        <f t="shared" si="73"/>
        <v>2752488.9275694103</v>
      </c>
      <c r="M403" s="37">
        <f t="shared" si="74"/>
        <v>2592361.9452037602</v>
      </c>
      <c r="N403" s="41">
        <f>'jan-mar'!M403</f>
        <v>2429952.4120128495</v>
      </c>
      <c r="O403" s="41">
        <f t="shared" si="75"/>
        <v>162409.5331909107</v>
      </c>
      <c r="Q403" s="4"/>
      <c r="R403" s="4"/>
      <c r="S403" s="4"/>
      <c r="T403" s="4"/>
      <c r="U403" s="4"/>
    </row>
    <row r="404" spans="1:21" s="34" customFormat="1" x14ac:dyDescent="0.2">
      <c r="A404" s="33">
        <v>1928</v>
      </c>
      <c r="B404" s="34" t="s">
        <v>454</v>
      </c>
      <c r="C404" s="36">
        <v>5902</v>
      </c>
      <c r="D404" s="36">
        <v>921</v>
      </c>
      <c r="E404" s="37">
        <f t="shared" si="66"/>
        <v>6408.2519001085775</v>
      </c>
      <c r="F404" s="38">
        <f t="shared" si="67"/>
        <v>0.73091842380791161</v>
      </c>
      <c r="G404" s="39">
        <f t="shared" si="68"/>
        <v>1415.4869811055626</v>
      </c>
      <c r="H404" s="39">
        <f t="shared" si="69"/>
        <v>518.84184857662035</v>
      </c>
      <c r="I404" s="37">
        <f t="shared" si="70"/>
        <v>1934.3288296821829</v>
      </c>
      <c r="J404" s="40">
        <f t="shared" si="71"/>
        <v>-103.97855997769496</v>
      </c>
      <c r="K404" s="37">
        <f t="shared" si="72"/>
        <v>1830.350269704488</v>
      </c>
      <c r="L404" s="37">
        <f t="shared" si="73"/>
        <v>1781516.8521372904</v>
      </c>
      <c r="M404" s="37">
        <f t="shared" si="74"/>
        <v>1685752.5983978335</v>
      </c>
      <c r="N404" s="41">
        <f>'jan-mar'!M404</f>
        <v>1552437.5139375543</v>
      </c>
      <c r="O404" s="41">
        <f t="shared" si="75"/>
        <v>133315.08446027921</v>
      </c>
      <c r="Q404" s="4"/>
      <c r="R404" s="4"/>
      <c r="S404" s="4"/>
      <c r="T404" s="4"/>
      <c r="U404" s="4"/>
    </row>
    <row r="405" spans="1:21" s="34" customFormat="1" x14ac:dyDescent="0.2">
      <c r="A405" s="33">
        <v>1929</v>
      </c>
      <c r="B405" s="34" t="s">
        <v>455</v>
      </c>
      <c r="C405" s="36">
        <v>7366</v>
      </c>
      <c r="D405" s="36">
        <v>914</v>
      </c>
      <c r="E405" s="37">
        <f t="shared" si="66"/>
        <v>8059.0809628008756</v>
      </c>
      <c r="F405" s="38">
        <f t="shared" si="67"/>
        <v>0.91921023806366864</v>
      </c>
      <c r="G405" s="39">
        <f t="shared" si="68"/>
        <v>424.98954349018385</v>
      </c>
      <c r="H405" s="39">
        <f t="shared" si="69"/>
        <v>0</v>
      </c>
      <c r="I405" s="37">
        <f t="shared" si="70"/>
        <v>424.98954349018385</v>
      </c>
      <c r="J405" s="40">
        <f t="shared" si="71"/>
        <v>-103.97855997769496</v>
      </c>
      <c r="K405" s="37">
        <f t="shared" si="72"/>
        <v>321.01098351248891</v>
      </c>
      <c r="L405" s="37">
        <f t="shared" si="73"/>
        <v>388440.44275002804</v>
      </c>
      <c r="M405" s="37">
        <f t="shared" si="74"/>
        <v>293404.03893041488</v>
      </c>
      <c r="N405" s="41">
        <f>'jan-mar'!M405</f>
        <v>495235.00297385984</v>
      </c>
      <c r="O405" s="41">
        <f t="shared" si="75"/>
        <v>-201830.96404344495</v>
      </c>
      <c r="Q405" s="4"/>
      <c r="R405" s="4"/>
      <c r="S405" s="4"/>
      <c r="T405" s="4"/>
      <c r="U405" s="4"/>
    </row>
    <row r="406" spans="1:21" s="34" customFormat="1" x14ac:dyDescent="0.2">
      <c r="A406" s="33">
        <v>1931</v>
      </c>
      <c r="B406" s="34" t="s">
        <v>456</v>
      </c>
      <c r="C406" s="36">
        <v>88514</v>
      </c>
      <c r="D406" s="36">
        <v>11697</v>
      </c>
      <c r="E406" s="37">
        <f t="shared" si="66"/>
        <v>7567.2394631101988</v>
      </c>
      <c r="F406" s="38">
        <f t="shared" si="67"/>
        <v>0.86311131759034299</v>
      </c>
      <c r="G406" s="39">
        <f t="shared" si="68"/>
        <v>720.09444330458984</v>
      </c>
      <c r="H406" s="39">
        <f t="shared" si="69"/>
        <v>113.19620152605293</v>
      </c>
      <c r="I406" s="37">
        <f t="shared" si="70"/>
        <v>833.2906448306428</v>
      </c>
      <c r="J406" s="40">
        <f t="shared" si="71"/>
        <v>-103.97855997769496</v>
      </c>
      <c r="K406" s="37">
        <f t="shared" si="72"/>
        <v>729.31208485294781</v>
      </c>
      <c r="L406" s="37">
        <f t="shared" si="73"/>
        <v>9747000.6725840289</v>
      </c>
      <c r="M406" s="37">
        <f t="shared" si="74"/>
        <v>8530763.4565249309</v>
      </c>
      <c r="N406" s="41">
        <f>'jan-mar'!M406</f>
        <v>7234795.8203339586</v>
      </c>
      <c r="O406" s="41">
        <f t="shared" si="75"/>
        <v>1295967.6361909723</v>
      </c>
      <c r="Q406" s="4"/>
      <c r="R406" s="4"/>
      <c r="S406" s="4"/>
      <c r="T406" s="4"/>
      <c r="U406" s="4"/>
    </row>
    <row r="407" spans="1:21" s="34" customFormat="1" x14ac:dyDescent="0.2">
      <c r="A407" s="33">
        <v>1933</v>
      </c>
      <c r="B407" s="34" t="s">
        <v>457</v>
      </c>
      <c r="C407" s="36">
        <v>35791</v>
      </c>
      <c r="D407" s="36">
        <v>5685</v>
      </c>
      <c r="E407" s="37">
        <f t="shared" si="66"/>
        <v>6295.6904133685139</v>
      </c>
      <c r="F407" s="38">
        <f t="shared" si="67"/>
        <v>0.71807977986070215</v>
      </c>
      <c r="G407" s="39">
        <f t="shared" si="68"/>
        <v>1483.0238731496008</v>
      </c>
      <c r="H407" s="39">
        <f t="shared" si="69"/>
        <v>558.2383689356426</v>
      </c>
      <c r="I407" s="37">
        <f t="shared" si="70"/>
        <v>2041.2622420852435</v>
      </c>
      <c r="J407" s="40">
        <f t="shared" si="71"/>
        <v>-103.97855997769496</v>
      </c>
      <c r="K407" s="37">
        <f t="shared" si="72"/>
        <v>1937.2836821075487</v>
      </c>
      <c r="L407" s="37">
        <f t="shared" si="73"/>
        <v>11604575.84625461</v>
      </c>
      <c r="M407" s="37">
        <f t="shared" si="74"/>
        <v>11013457.732781414</v>
      </c>
      <c r="N407" s="41">
        <f>'jan-mar'!M407</f>
        <v>10344603.546943542</v>
      </c>
      <c r="O407" s="41">
        <f t="shared" si="75"/>
        <v>668854.18583787233</v>
      </c>
      <c r="Q407" s="4"/>
      <c r="R407" s="4"/>
      <c r="S407" s="4"/>
      <c r="T407" s="4"/>
      <c r="U407" s="4"/>
    </row>
    <row r="408" spans="1:21" s="34" customFormat="1" x14ac:dyDescent="0.2">
      <c r="A408" s="33">
        <v>1936</v>
      </c>
      <c r="B408" s="34" t="s">
        <v>458</v>
      </c>
      <c r="C408" s="36">
        <v>14742</v>
      </c>
      <c r="D408" s="36">
        <v>2273</v>
      </c>
      <c r="E408" s="37">
        <f t="shared" si="66"/>
        <v>6485.7017157941045</v>
      </c>
      <c r="F408" s="38">
        <f t="shared" si="67"/>
        <v>0.73975226774655567</v>
      </c>
      <c r="G408" s="39">
        <f t="shared" si="68"/>
        <v>1369.0170916942463</v>
      </c>
      <c r="H408" s="39">
        <f t="shared" si="69"/>
        <v>491.73441308668589</v>
      </c>
      <c r="I408" s="37">
        <f t="shared" si="70"/>
        <v>1860.7515047809322</v>
      </c>
      <c r="J408" s="40">
        <f t="shared" si="71"/>
        <v>-103.97855997769496</v>
      </c>
      <c r="K408" s="37">
        <f t="shared" si="72"/>
        <v>1756.7729448032374</v>
      </c>
      <c r="L408" s="37">
        <f t="shared" si="73"/>
        <v>4229488.1703670593</v>
      </c>
      <c r="M408" s="37">
        <f t="shared" si="74"/>
        <v>3993144.9035377586</v>
      </c>
      <c r="N408" s="41">
        <f>'jan-mar'!M408</f>
        <v>3701486.7743540304</v>
      </c>
      <c r="O408" s="41">
        <f t="shared" si="75"/>
        <v>291658.12918372825</v>
      </c>
      <c r="Q408" s="4"/>
      <c r="R408" s="4"/>
      <c r="S408" s="4"/>
      <c r="T408" s="4"/>
      <c r="U408" s="4"/>
    </row>
    <row r="409" spans="1:21" s="34" customFormat="1" x14ac:dyDescent="0.2">
      <c r="A409" s="33">
        <v>1938</v>
      </c>
      <c r="B409" s="34" t="s">
        <v>459</v>
      </c>
      <c r="C409" s="36">
        <v>18457</v>
      </c>
      <c r="D409" s="36">
        <v>2876</v>
      </c>
      <c r="E409" s="37">
        <f t="shared" si="66"/>
        <v>6417.5938803894296</v>
      </c>
      <c r="F409" s="38">
        <f t="shared" si="67"/>
        <v>0.73198396018328549</v>
      </c>
      <c r="G409" s="39">
        <f t="shared" si="68"/>
        <v>1409.8817929370514</v>
      </c>
      <c r="H409" s="39">
        <f t="shared" si="69"/>
        <v>515.57215547832209</v>
      </c>
      <c r="I409" s="37">
        <f t="shared" si="70"/>
        <v>1925.4539484153734</v>
      </c>
      <c r="J409" s="40">
        <f t="shared" si="71"/>
        <v>-103.97855997769496</v>
      </c>
      <c r="K409" s="37">
        <f t="shared" si="72"/>
        <v>1821.4753884376785</v>
      </c>
      <c r="L409" s="37">
        <f t="shared" si="73"/>
        <v>5537605.5556426141</v>
      </c>
      <c r="M409" s="37">
        <f t="shared" si="74"/>
        <v>5238563.2171467636</v>
      </c>
      <c r="N409" s="41">
        <f>'jan-mar'!M409</f>
        <v>4936267.3616551673</v>
      </c>
      <c r="O409" s="41">
        <f t="shared" si="75"/>
        <v>302295.85549159627</v>
      </c>
      <c r="Q409" s="4"/>
      <c r="R409" s="4"/>
      <c r="S409" s="4"/>
      <c r="T409" s="4"/>
      <c r="U409" s="4"/>
    </row>
    <row r="410" spans="1:21" s="34" customFormat="1" x14ac:dyDescent="0.2">
      <c r="A410" s="33">
        <v>1939</v>
      </c>
      <c r="B410" s="34" t="s">
        <v>460</v>
      </c>
      <c r="C410" s="36">
        <v>17211</v>
      </c>
      <c r="D410" s="36">
        <v>1890</v>
      </c>
      <c r="E410" s="37">
        <f t="shared" si="66"/>
        <v>9106.3492063492067</v>
      </c>
      <c r="F410" s="38">
        <f t="shared" si="67"/>
        <v>1.0386605446075572</v>
      </c>
      <c r="G410" s="39">
        <f t="shared" si="68"/>
        <v>-203.37140263881483</v>
      </c>
      <c r="H410" s="39">
        <f t="shared" si="69"/>
        <v>0</v>
      </c>
      <c r="I410" s="37">
        <f t="shared" si="70"/>
        <v>-203.37140263881483</v>
      </c>
      <c r="J410" s="40">
        <f t="shared" si="71"/>
        <v>-103.97855997769496</v>
      </c>
      <c r="K410" s="37">
        <f t="shared" si="72"/>
        <v>-307.3499626165098</v>
      </c>
      <c r="L410" s="37">
        <f t="shared" si="73"/>
        <v>-384371.95098736003</v>
      </c>
      <c r="M410" s="37">
        <f t="shared" si="74"/>
        <v>-580891.42934520356</v>
      </c>
      <c r="N410" s="41">
        <f>'jan-mar'!M410</f>
        <v>474700.5441631421</v>
      </c>
      <c r="O410" s="41">
        <f t="shared" si="75"/>
        <v>-1055591.9735083457</v>
      </c>
      <c r="Q410" s="4"/>
      <c r="R410" s="4"/>
      <c r="S410" s="4"/>
      <c r="T410" s="4"/>
      <c r="U410" s="4"/>
    </row>
    <row r="411" spans="1:21" s="34" customFormat="1" x14ac:dyDescent="0.2">
      <c r="A411" s="33">
        <v>1940</v>
      </c>
      <c r="B411" s="34" t="s">
        <v>461</v>
      </c>
      <c r="C411" s="36">
        <v>17395</v>
      </c>
      <c r="D411" s="36">
        <v>2132</v>
      </c>
      <c r="E411" s="37">
        <f t="shared" si="66"/>
        <v>8159.0056285178234</v>
      </c>
      <c r="F411" s="38">
        <f t="shared" si="67"/>
        <v>0.93060753959049014</v>
      </c>
      <c r="G411" s="39">
        <f t="shared" si="68"/>
        <v>365.03474406001516</v>
      </c>
      <c r="H411" s="39">
        <f t="shared" si="69"/>
        <v>0</v>
      </c>
      <c r="I411" s="37">
        <f t="shared" si="70"/>
        <v>365.03474406001516</v>
      </c>
      <c r="J411" s="40">
        <f t="shared" si="71"/>
        <v>-103.97855997769496</v>
      </c>
      <c r="K411" s="37">
        <f t="shared" si="72"/>
        <v>261.05618408232021</v>
      </c>
      <c r="L411" s="37">
        <f t="shared" si="73"/>
        <v>778254.07433595229</v>
      </c>
      <c r="M411" s="37">
        <f t="shared" si="74"/>
        <v>556571.78446350666</v>
      </c>
      <c r="N411" s="41">
        <f>'jan-mar'!M411</f>
        <v>2076971.9106567504</v>
      </c>
      <c r="O411" s="41">
        <f t="shared" si="75"/>
        <v>-1520400.1261932438</v>
      </c>
      <c r="Q411" s="4"/>
      <c r="R411" s="4"/>
      <c r="S411" s="4"/>
      <c r="T411" s="4"/>
      <c r="U411" s="4"/>
    </row>
    <row r="412" spans="1:21" s="34" customFormat="1" x14ac:dyDescent="0.2">
      <c r="A412" s="33">
        <v>1941</v>
      </c>
      <c r="B412" s="34" t="s">
        <v>462</v>
      </c>
      <c r="C412" s="36">
        <v>17720</v>
      </c>
      <c r="D412" s="36">
        <v>2912</v>
      </c>
      <c r="E412" s="37">
        <f t="shared" si="66"/>
        <v>6085.1648351648355</v>
      </c>
      <c r="F412" s="38">
        <f t="shared" si="67"/>
        <v>0.69406745540927495</v>
      </c>
      <c r="G412" s="39">
        <f t="shared" si="68"/>
        <v>1609.3392200718079</v>
      </c>
      <c r="H412" s="39">
        <f t="shared" si="69"/>
        <v>631.92232130693003</v>
      </c>
      <c r="I412" s="37">
        <f t="shared" si="70"/>
        <v>2241.261541378738</v>
      </c>
      <c r="J412" s="40">
        <f t="shared" si="71"/>
        <v>-103.97855997769496</v>
      </c>
      <c r="K412" s="37">
        <f t="shared" si="72"/>
        <v>2137.2829814010429</v>
      </c>
      <c r="L412" s="37">
        <f t="shared" si="73"/>
        <v>6526553.6084948853</v>
      </c>
      <c r="M412" s="37">
        <f t="shared" si="74"/>
        <v>6223768.0418398371</v>
      </c>
      <c r="N412" s="41">
        <f>'jan-mar'!M412</f>
        <v>5810594.5608970243</v>
      </c>
      <c r="O412" s="41">
        <f t="shared" si="75"/>
        <v>413173.48094281275</v>
      </c>
      <c r="Q412" s="4"/>
      <c r="R412" s="4"/>
      <c r="S412" s="4"/>
      <c r="T412" s="4"/>
      <c r="U412" s="4"/>
    </row>
    <row r="413" spans="1:21" s="34" customFormat="1" x14ac:dyDescent="0.2">
      <c r="A413" s="33">
        <v>1942</v>
      </c>
      <c r="B413" s="34" t="s">
        <v>463</v>
      </c>
      <c r="C413" s="36">
        <v>32272</v>
      </c>
      <c r="D413" s="36">
        <v>4919</v>
      </c>
      <c r="E413" s="37">
        <f t="shared" si="66"/>
        <v>6560.683065663753</v>
      </c>
      <c r="F413" s="38">
        <f t="shared" si="67"/>
        <v>0.74830456108895449</v>
      </c>
      <c r="G413" s="39">
        <f t="shared" si="68"/>
        <v>1324.0282817724574</v>
      </c>
      <c r="H413" s="39">
        <f t="shared" si="69"/>
        <v>465.49094063230893</v>
      </c>
      <c r="I413" s="37">
        <f t="shared" si="70"/>
        <v>1789.5192224047664</v>
      </c>
      <c r="J413" s="40">
        <f t="shared" si="71"/>
        <v>-103.97855997769496</v>
      </c>
      <c r="K413" s="37">
        <f t="shared" si="72"/>
        <v>1685.5406624270715</v>
      </c>
      <c r="L413" s="37">
        <f t="shared" si="73"/>
        <v>8802645.0550090466</v>
      </c>
      <c r="M413" s="37">
        <f t="shared" si="74"/>
        <v>8291174.5184787652</v>
      </c>
      <c r="N413" s="41">
        <f>'jan-mar'!M413</f>
        <v>7602485.9186306559</v>
      </c>
      <c r="O413" s="41">
        <f t="shared" si="75"/>
        <v>688688.5998481093</v>
      </c>
      <c r="Q413" s="4"/>
      <c r="R413" s="4"/>
      <c r="S413" s="4"/>
      <c r="T413" s="4"/>
      <c r="U413" s="4"/>
    </row>
    <row r="414" spans="1:21" s="34" customFormat="1" x14ac:dyDescent="0.2">
      <c r="A414" s="33">
        <v>1943</v>
      </c>
      <c r="B414" s="34" t="s">
        <v>464</v>
      </c>
      <c r="C414" s="36">
        <v>10643</v>
      </c>
      <c r="D414" s="36">
        <v>1233</v>
      </c>
      <c r="E414" s="37">
        <f t="shared" si="66"/>
        <v>8631.7923763179242</v>
      </c>
      <c r="F414" s="38">
        <f t="shared" si="67"/>
        <v>0.98453309524685606</v>
      </c>
      <c r="G414" s="39">
        <f t="shared" si="68"/>
        <v>81.362695379954673</v>
      </c>
      <c r="H414" s="39">
        <f t="shared" si="69"/>
        <v>0</v>
      </c>
      <c r="I414" s="37">
        <f t="shared" si="70"/>
        <v>81.362695379954673</v>
      </c>
      <c r="J414" s="40">
        <f t="shared" si="71"/>
        <v>-103.97855997769496</v>
      </c>
      <c r="K414" s="37">
        <f t="shared" si="72"/>
        <v>-22.615864597740284</v>
      </c>
      <c r="L414" s="37">
        <f t="shared" si="73"/>
        <v>100320.20340348411</v>
      </c>
      <c r="M414" s="37">
        <f t="shared" si="74"/>
        <v>-27885.361049013769</v>
      </c>
      <c r="N414" s="41">
        <f>'jan-mar'!M414</f>
        <v>764556.57403366431</v>
      </c>
      <c r="O414" s="41">
        <f t="shared" si="75"/>
        <v>-792441.9350826781</v>
      </c>
      <c r="Q414" s="4"/>
      <c r="R414" s="4"/>
      <c r="S414" s="4"/>
      <c r="T414" s="4"/>
      <c r="U414" s="4"/>
    </row>
    <row r="415" spans="1:21" s="34" customFormat="1" x14ac:dyDescent="0.2">
      <c r="A415" s="33">
        <v>2002</v>
      </c>
      <c r="B415" s="34" t="s">
        <v>465</v>
      </c>
      <c r="C415" s="36">
        <v>14214</v>
      </c>
      <c r="D415" s="36">
        <v>2104</v>
      </c>
      <c r="E415" s="37">
        <f t="shared" si="66"/>
        <v>6755.7034220532323</v>
      </c>
      <c r="F415" s="38">
        <f t="shared" si="67"/>
        <v>0.77054837636410622</v>
      </c>
      <c r="G415" s="39">
        <f t="shared" si="68"/>
        <v>1207.0160679387698</v>
      </c>
      <c r="H415" s="39">
        <f t="shared" si="69"/>
        <v>397.2338158959912</v>
      </c>
      <c r="I415" s="37">
        <f t="shared" si="70"/>
        <v>1604.249883834761</v>
      </c>
      <c r="J415" s="40">
        <f t="shared" si="71"/>
        <v>-103.97855997769496</v>
      </c>
      <c r="K415" s="37">
        <f t="shared" si="72"/>
        <v>1500.2713238570661</v>
      </c>
      <c r="L415" s="37">
        <f t="shared" si="73"/>
        <v>3375341.7555883373</v>
      </c>
      <c r="M415" s="37">
        <f t="shared" si="74"/>
        <v>3156570.865395267</v>
      </c>
      <c r="N415" s="41">
        <f>'jan-mar'!M415</f>
        <v>2859411.8668019711</v>
      </c>
      <c r="O415" s="41">
        <f t="shared" si="75"/>
        <v>297158.99859329592</v>
      </c>
      <c r="Q415" s="4"/>
      <c r="R415" s="4"/>
      <c r="S415" s="4"/>
      <c r="T415" s="4"/>
      <c r="U415" s="4"/>
    </row>
    <row r="416" spans="1:21" s="34" customFormat="1" x14ac:dyDescent="0.2">
      <c r="A416" s="33">
        <v>2003</v>
      </c>
      <c r="B416" s="34" t="s">
        <v>466</v>
      </c>
      <c r="C416" s="36">
        <v>45515</v>
      </c>
      <c r="D416" s="36">
        <v>6154</v>
      </c>
      <c r="E416" s="37">
        <f t="shared" si="66"/>
        <v>7396.0025999350019</v>
      </c>
      <c r="F416" s="38">
        <f t="shared" si="67"/>
        <v>0.84358022235863006</v>
      </c>
      <c r="G416" s="39">
        <f t="shared" si="68"/>
        <v>822.83656120970807</v>
      </c>
      <c r="H416" s="39">
        <f t="shared" si="69"/>
        <v>173.12910363737186</v>
      </c>
      <c r="I416" s="37">
        <f t="shared" si="70"/>
        <v>995.96566484707989</v>
      </c>
      <c r="J416" s="40">
        <f t="shared" si="71"/>
        <v>-103.97855997769496</v>
      </c>
      <c r="K416" s="37">
        <f t="shared" si="72"/>
        <v>891.98710486938489</v>
      </c>
      <c r="L416" s="37">
        <f t="shared" si="73"/>
        <v>6129172.7014689296</v>
      </c>
      <c r="M416" s="37">
        <f t="shared" si="74"/>
        <v>5489288.6433661943</v>
      </c>
      <c r="N416" s="41">
        <f>'jan-mar'!M416</f>
        <v>4627121.7815110888</v>
      </c>
      <c r="O416" s="41">
        <f t="shared" si="75"/>
        <v>862166.8618551055</v>
      </c>
      <c r="Q416" s="4"/>
      <c r="R416" s="4"/>
      <c r="S416" s="4"/>
      <c r="T416" s="4"/>
      <c r="U416" s="4"/>
    </row>
    <row r="417" spans="1:21" s="34" customFormat="1" x14ac:dyDescent="0.2">
      <c r="A417" s="33">
        <v>2004</v>
      </c>
      <c r="B417" s="34" t="s">
        <v>467</v>
      </c>
      <c r="C417" s="36">
        <v>89146</v>
      </c>
      <c r="D417" s="36">
        <v>10527</v>
      </c>
      <c r="E417" s="37">
        <f t="shared" si="66"/>
        <v>8468.3195592286502</v>
      </c>
      <c r="F417" s="38">
        <f t="shared" si="67"/>
        <v>0.96588755888766475</v>
      </c>
      <c r="G417" s="39">
        <f t="shared" si="68"/>
        <v>179.4463856335191</v>
      </c>
      <c r="H417" s="39">
        <f t="shared" si="69"/>
        <v>0</v>
      </c>
      <c r="I417" s="37">
        <f t="shared" si="70"/>
        <v>179.4463856335191</v>
      </c>
      <c r="J417" s="40">
        <f t="shared" si="71"/>
        <v>-103.97855997769496</v>
      </c>
      <c r="K417" s="37">
        <f t="shared" si="72"/>
        <v>75.467825655824143</v>
      </c>
      <c r="L417" s="37">
        <f t="shared" si="73"/>
        <v>1889032.1015640555</v>
      </c>
      <c r="M417" s="37">
        <f t="shared" si="74"/>
        <v>794449.80067886075</v>
      </c>
      <c r="N417" s="41">
        <f>'jan-mar'!M417</f>
        <v>-146178.08020878007</v>
      </c>
      <c r="O417" s="41">
        <f t="shared" si="75"/>
        <v>940627.88088764087</v>
      </c>
      <c r="Q417" s="4"/>
      <c r="R417" s="4"/>
      <c r="S417" s="4"/>
      <c r="T417" s="4"/>
      <c r="U417" s="4"/>
    </row>
    <row r="418" spans="1:21" s="34" customFormat="1" x14ac:dyDescent="0.2">
      <c r="A418" s="33">
        <v>2011</v>
      </c>
      <c r="B418" s="34" t="s">
        <v>468</v>
      </c>
      <c r="C418" s="36">
        <v>17318</v>
      </c>
      <c r="D418" s="36">
        <v>2938</v>
      </c>
      <c r="E418" s="37">
        <f t="shared" si="66"/>
        <v>5894.4860449285225</v>
      </c>
      <c r="F418" s="38">
        <f t="shared" si="67"/>
        <v>0.67231883457076458</v>
      </c>
      <c r="G418" s="39">
        <f t="shared" si="68"/>
        <v>1723.7464942135957</v>
      </c>
      <c r="H418" s="39">
        <f t="shared" si="69"/>
        <v>698.65989788963964</v>
      </c>
      <c r="I418" s="37">
        <f t="shared" si="70"/>
        <v>2422.4063921032352</v>
      </c>
      <c r="J418" s="40">
        <f t="shared" si="71"/>
        <v>-103.97855997769496</v>
      </c>
      <c r="K418" s="37">
        <f t="shared" si="72"/>
        <v>2318.4278321255401</v>
      </c>
      <c r="L418" s="37">
        <f t="shared" si="73"/>
        <v>7117029.9799993047</v>
      </c>
      <c r="M418" s="37">
        <f t="shared" si="74"/>
        <v>6811540.9707848374</v>
      </c>
      <c r="N418" s="41">
        <f>'jan-mar'!M418</f>
        <v>7577725.3159050317</v>
      </c>
      <c r="O418" s="41">
        <f t="shared" si="75"/>
        <v>-766184.34512019437</v>
      </c>
      <c r="Q418" s="4"/>
      <c r="R418" s="4"/>
      <c r="S418" s="4"/>
      <c r="T418" s="4"/>
      <c r="U418" s="4"/>
    </row>
    <row r="419" spans="1:21" s="34" customFormat="1" x14ac:dyDescent="0.2">
      <c r="A419" s="33">
        <v>2012</v>
      </c>
      <c r="B419" s="34" t="s">
        <v>469</v>
      </c>
      <c r="C419" s="36">
        <v>153133</v>
      </c>
      <c r="D419" s="36">
        <v>20446</v>
      </c>
      <c r="E419" s="37">
        <f t="shared" si="66"/>
        <v>7489.6312237112397</v>
      </c>
      <c r="F419" s="38">
        <f t="shared" si="67"/>
        <v>0.85425940401075462</v>
      </c>
      <c r="G419" s="39">
        <f t="shared" si="68"/>
        <v>766.65938694396539</v>
      </c>
      <c r="H419" s="39">
        <f t="shared" si="69"/>
        <v>140.35908531568862</v>
      </c>
      <c r="I419" s="37">
        <f t="shared" si="70"/>
        <v>907.018472259654</v>
      </c>
      <c r="J419" s="40">
        <f t="shared" si="71"/>
        <v>-103.97855997769496</v>
      </c>
      <c r="K419" s="37">
        <f t="shared" si="72"/>
        <v>803.039912281959</v>
      </c>
      <c r="L419" s="37">
        <f t="shared" si="73"/>
        <v>18544899.683820885</v>
      </c>
      <c r="M419" s="37">
        <f t="shared" si="74"/>
        <v>16418954.046516934</v>
      </c>
      <c r="N419" s="41">
        <f>'jan-mar'!M419</f>
        <v>16735569.880529035</v>
      </c>
      <c r="O419" s="41">
        <f t="shared" si="75"/>
        <v>-316615.83401210047</v>
      </c>
      <c r="Q419" s="4"/>
      <c r="R419" s="4"/>
      <c r="S419" s="4"/>
      <c r="T419" s="4"/>
      <c r="U419" s="4"/>
    </row>
    <row r="420" spans="1:21" s="34" customFormat="1" x14ac:dyDescent="0.2">
      <c r="A420" s="33">
        <v>2014</v>
      </c>
      <c r="B420" s="34" t="s">
        <v>470</v>
      </c>
      <c r="C420" s="36">
        <v>5875</v>
      </c>
      <c r="D420" s="36">
        <v>968</v>
      </c>
      <c r="E420" s="37">
        <f t="shared" si="66"/>
        <v>6069.2148760330574</v>
      </c>
      <c r="F420" s="38">
        <f t="shared" si="67"/>
        <v>0.6922482199656429</v>
      </c>
      <c r="G420" s="39">
        <f t="shared" si="68"/>
        <v>1618.9091955508748</v>
      </c>
      <c r="H420" s="39">
        <f t="shared" si="69"/>
        <v>637.50480700305241</v>
      </c>
      <c r="I420" s="37">
        <f t="shared" si="70"/>
        <v>2256.4140025539273</v>
      </c>
      <c r="J420" s="40">
        <f t="shared" si="71"/>
        <v>-103.97855997769496</v>
      </c>
      <c r="K420" s="37">
        <f t="shared" si="72"/>
        <v>2152.4354425762322</v>
      </c>
      <c r="L420" s="37">
        <f t="shared" si="73"/>
        <v>2184208.7544722017</v>
      </c>
      <c r="M420" s="37">
        <f t="shared" si="74"/>
        <v>2083557.5084137928</v>
      </c>
      <c r="N420" s="41">
        <f>'jan-mar'!M420</f>
        <v>2019525.8018366478</v>
      </c>
      <c r="O420" s="41">
        <f t="shared" si="75"/>
        <v>64031.706577145029</v>
      </c>
      <c r="Q420" s="4"/>
      <c r="R420" s="4"/>
      <c r="S420" s="4"/>
      <c r="T420" s="4"/>
      <c r="U420" s="4"/>
    </row>
    <row r="421" spans="1:21" s="34" customFormat="1" x14ac:dyDescent="0.2">
      <c r="A421" s="33">
        <v>2015</v>
      </c>
      <c r="B421" s="34" t="s">
        <v>471</v>
      </c>
      <c r="C421" s="36">
        <v>6360</v>
      </c>
      <c r="D421" s="36">
        <v>1037</v>
      </c>
      <c r="E421" s="37">
        <f t="shared" si="66"/>
        <v>6133.0761812921892</v>
      </c>
      <c r="F421" s="38">
        <f t="shared" si="67"/>
        <v>0.69953217279863467</v>
      </c>
      <c r="G421" s="39">
        <f t="shared" si="68"/>
        <v>1580.5924123953957</v>
      </c>
      <c r="H421" s="39">
        <f t="shared" si="69"/>
        <v>615.15335016235622</v>
      </c>
      <c r="I421" s="37">
        <f t="shared" si="70"/>
        <v>2195.7457625577517</v>
      </c>
      <c r="J421" s="40">
        <f t="shared" si="71"/>
        <v>-103.97855997769496</v>
      </c>
      <c r="K421" s="37">
        <f t="shared" si="72"/>
        <v>2091.7672025800566</v>
      </c>
      <c r="L421" s="37">
        <f t="shared" si="73"/>
        <v>2276988.3557723886</v>
      </c>
      <c r="M421" s="37">
        <f t="shared" si="74"/>
        <v>2169162.5890755188</v>
      </c>
      <c r="N421" s="41">
        <f>'jan-mar'!M421</f>
        <v>2100586.2670502109</v>
      </c>
      <c r="O421" s="41">
        <f t="shared" si="75"/>
        <v>68576.32202530792</v>
      </c>
      <c r="Q421" s="4"/>
      <c r="R421" s="4"/>
      <c r="S421" s="4"/>
      <c r="T421" s="4"/>
      <c r="U421" s="4"/>
    </row>
    <row r="422" spans="1:21" s="34" customFormat="1" x14ac:dyDescent="0.2">
      <c r="A422" s="33">
        <v>2017</v>
      </c>
      <c r="B422" s="34" t="s">
        <v>472</v>
      </c>
      <c r="C422" s="36">
        <v>7014</v>
      </c>
      <c r="D422" s="36">
        <v>1027</v>
      </c>
      <c r="E422" s="37">
        <f t="shared" si="66"/>
        <v>6829.6007789678679</v>
      </c>
      <c r="F422" s="38">
        <f t="shared" si="67"/>
        <v>0.77897703061827195</v>
      </c>
      <c r="G422" s="39">
        <f t="shared" si="68"/>
        <v>1162.6776537899884</v>
      </c>
      <c r="H422" s="39">
        <f t="shared" si="69"/>
        <v>371.36974097586875</v>
      </c>
      <c r="I422" s="37">
        <f t="shared" si="70"/>
        <v>1534.0473947658572</v>
      </c>
      <c r="J422" s="40">
        <f t="shared" si="71"/>
        <v>-103.97855997769496</v>
      </c>
      <c r="K422" s="37">
        <f t="shared" si="72"/>
        <v>1430.0688347881623</v>
      </c>
      <c r="L422" s="37">
        <f t="shared" si="73"/>
        <v>1575466.6744245354</v>
      </c>
      <c r="M422" s="37">
        <f t="shared" si="74"/>
        <v>1468680.6933274427</v>
      </c>
      <c r="N422" s="41">
        <f>'jan-mar'!M422</f>
        <v>1441089.8228163619</v>
      </c>
      <c r="O422" s="41">
        <f t="shared" si="75"/>
        <v>27590.870511080837</v>
      </c>
      <c r="Q422" s="4"/>
      <c r="R422" s="4"/>
      <c r="S422" s="4"/>
      <c r="T422" s="4"/>
      <c r="U422" s="4"/>
    </row>
    <row r="423" spans="1:21" s="34" customFormat="1" x14ac:dyDescent="0.2">
      <c r="A423" s="33">
        <v>2018</v>
      </c>
      <c r="B423" s="34" t="s">
        <v>473</v>
      </c>
      <c r="C423" s="36">
        <v>8943</v>
      </c>
      <c r="D423" s="36">
        <v>1204</v>
      </c>
      <c r="E423" s="37">
        <f t="shared" si="66"/>
        <v>7427.740863787375</v>
      </c>
      <c r="F423" s="38">
        <f t="shared" si="67"/>
        <v>0.84720025511498653</v>
      </c>
      <c r="G423" s="39">
        <f t="shared" si="68"/>
        <v>803.79360289828412</v>
      </c>
      <c r="H423" s="39">
        <f t="shared" si="69"/>
        <v>162.02071128904126</v>
      </c>
      <c r="I423" s="37">
        <f t="shared" si="70"/>
        <v>965.81431418732541</v>
      </c>
      <c r="J423" s="40">
        <f t="shared" si="71"/>
        <v>-103.97855997769496</v>
      </c>
      <c r="K423" s="37">
        <f t="shared" si="72"/>
        <v>861.83575420963041</v>
      </c>
      <c r="L423" s="37">
        <f t="shared" si="73"/>
        <v>1162840.4342815399</v>
      </c>
      <c r="M423" s="37">
        <f t="shared" si="74"/>
        <v>1037650.248068395</v>
      </c>
      <c r="N423" s="41">
        <f>'jan-mar'!M423</f>
        <v>906581.88575550006</v>
      </c>
      <c r="O423" s="41">
        <f t="shared" si="75"/>
        <v>131068.3623128949</v>
      </c>
      <c r="Q423" s="4"/>
      <c r="R423" s="4"/>
      <c r="S423" s="4"/>
      <c r="T423" s="4"/>
      <c r="U423" s="4"/>
    </row>
    <row r="424" spans="1:21" s="34" customFormat="1" x14ac:dyDescent="0.2">
      <c r="A424" s="33">
        <v>2019</v>
      </c>
      <c r="B424" s="34" t="s">
        <v>474</v>
      </c>
      <c r="C424" s="36">
        <v>24262</v>
      </c>
      <c r="D424" s="36">
        <v>3291</v>
      </c>
      <c r="E424" s="37">
        <f t="shared" si="66"/>
        <v>7372.227286539046</v>
      </c>
      <c r="F424" s="38">
        <f t="shared" si="67"/>
        <v>0.84086843529660515</v>
      </c>
      <c r="G424" s="39">
        <f t="shared" si="68"/>
        <v>837.10174924728165</v>
      </c>
      <c r="H424" s="39">
        <f t="shared" si="69"/>
        <v>181.45046332595643</v>
      </c>
      <c r="I424" s="37">
        <f t="shared" si="70"/>
        <v>1018.5522125732381</v>
      </c>
      <c r="J424" s="40">
        <f t="shared" si="71"/>
        <v>-103.97855997769496</v>
      </c>
      <c r="K424" s="37">
        <f t="shared" si="72"/>
        <v>914.57365259554308</v>
      </c>
      <c r="L424" s="37">
        <f t="shared" si="73"/>
        <v>3352055.3315785266</v>
      </c>
      <c r="M424" s="37">
        <f t="shared" si="74"/>
        <v>3009861.8906919323</v>
      </c>
      <c r="N424" s="41">
        <f>'jan-mar'!M424</f>
        <v>2574644.797359928</v>
      </c>
      <c r="O424" s="41">
        <f t="shared" si="75"/>
        <v>435217.09333200427</v>
      </c>
      <c r="Q424" s="4"/>
      <c r="R424" s="4"/>
      <c r="S424" s="4"/>
      <c r="T424" s="4"/>
      <c r="U424" s="4"/>
    </row>
    <row r="425" spans="1:21" s="34" customFormat="1" x14ac:dyDescent="0.2">
      <c r="A425" s="33">
        <v>2020</v>
      </c>
      <c r="B425" s="34" t="s">
        <v>475</v>
      </c>
      <c r="C425" s="36">
        <v>28050</v>
      </c>
      <c r="D425" s="36">
        <v>3971</v>
      </c>
      <c r="E425" s="37">
        <f t="shared" si="66"/>
        <v>7063.7119113573408</v>
      </c>
      <c r="F425" s="38">
        <f t="shared" si="67"/>
        <v>0.80567949839721487</v>
      </c>
      <c r="G425" s="39">
        <f t="shared" si="68"/>
        <v>1022.2109743563046</v>
      </c>
      <c r="H425" s="39">
        <f t="shared" si="69"/>
        <v>289.43084463955324</v>
      </c>
      <c r="I425" s="37">
        <f t="shared" si="70"/>
        <v>1311.6418189958579</v>
      </c>
      <c r="J425" s="40">
        <f t="shared" si="71"/>
        <v>-103.97855997769496</v>
      </c>
      <c r="K425" s="37">
        <f t="shared" si="72"/>
        <v>1207.663259018163</v>
      </c>
      <c r="L425" s="37">
        <f t="shared" si="73"/>
        <v>5208529.6632325519</v>
      </c>
      <c r="M425" s="37">
        <f t="shared" si="74"/>
        <v>4795630.8015611256</v>
      </c>
      <c r="N425" s="41">
        <f>'jan-mar'!M425</f>
        <v>4223903.0052617053</v>
      </c>
      <c r="O425" s="41">
        <f t="shared" si="75"/>
        <v>571727.7962994203</v>
      </c>
      <c r="Q425" s="4"/>
      <c r="R425" s="4"/>
      <c r="S425" s="4"/>
      <c r="T425" s="4"/>
      <c r="U425" s="4"/>
    </row>
    <row r="426" spans="1:21" s="34" customFormat="1" x14ac:dyDescent="0.2">
      <c r="A426" s="33">
        <v>2021</v>
      </c>
      <c r="B426" s="34" t="s">
        <v>476</v>
      </c>
      <c r="C426" s="36">
        <v>16777</v>
      </c>
      <c r="D426" s="36">
        <v>2696</v>
      </c>
      <c r="E426" s="37">
        <f t="shared" si="66"/>
        <v>6222.922848664688</v>
      </c>
      <c r="F426" s="38">
        <f t="shared" si="67"/>
        <v>0.70977998850937285</v>
      </c>
      <c r="G426" s="39">
        <f t="shared" si="68"/>
        <v>1526.6844119718965</v>
      </c>
      <c r="H426" s="39">
        <f t="shared" si="69"/>
        <v>583.70701658198163</v>
      </c>
      <c r="I426" s="37">
        <f t="shared" si="70"/>
        <v>2110.3914285538781</v>
      </c>
      <c r="J426" s="40">
        <f t="shared" si="71"/>
        <v>-103.97855997769496</v>
      </c>
      <c r="K426" s="37">
        <f t="shared" si="72"/>
        <v>2006.4128685761832</v>
      </c>
      <c r="L426" s="37">
        <f t="shared" si="73"/>
        <v>5689615.2913812557</v>
      </c>
      <c r="M426" s="37">
        <f t="shared" si="74"/>
        <v>5409289.0936813895</v>
      </c>
      <c r="N426" s="41">
        <f>'jan-mar'!M426</f>
        <v>5076181.3654458718</v>
      </c>
      <c r="O426" s="41">
        <f t="shared" si="75"/>
        <v>333107.72823551763</v>
      </c>
      <c r="Q426" s="4"/>
      <c r="R426" s="4"/>
      <c r="S426" s="4"/>
      <c r="T426" s="4"/>
      <c r="U426" s="4"/>
    </row>
    <row r="427" spans="1:21" s="34" customFormat="1" x14ac:dyDescent="0.2">
      <c r="A427" s="33">
        <v>2022</v>
      </c>
      <c r="B427" s="34" t="s">
        <v>477</v>
      </c>
      <c r="C427" s="36">
        <v>10225</v>
      </c>
      <c r="D427" s="36">
        <v>1330</v>
      </c>
      <c r="E427" s="37">
        <f t="shared" si="66"/>
        <v>7687.9699248120305</v>
      </c>
      <c r="F427" s="38">
        <f t="shared" si="67"/>
        <v>0.87688170616873351</v>
      </c>
      <c r="G427" s="39">
        <f t="shared" si="68"/>
        <v>647.65616628349085</v>
      </c>
      <c r="H427" s="39">
        <f t="shared" si="69"/>
        <v>70.94053993041183</v>
      </c>
      <c r="I427" s="37">
        <f t="shared" si="70"/>
        <v>718.59670621390273</v>
      </c>
      <c r="J427" s="40">
        <f t="shared" si="71"/>
        <v>-103.97855997769496</v>
      </c>
      <c r="K427" s="37">
        <f t="shared" si="72"/>
        <v>614.61814623620774</v>
      </c>
      <c r="L427" s="37">
        <f t="shared" si="73"/>
        <v>955733.61926449067</v>
      </c>
      <c r="M427" s="37">
        <f t="shared" si="74"/>
        <v>817442.13449415634</v>
      </c>
      <c r="N427" s="41">
        <f>'jan-mar'!M427</f>
        <v>1514777.0831020062</v>
      </c>
      <c r="O427" s="41">
        <f t="shared" si="75"/>
        <v>-697334.94860784989</v>
      </c>
      <c r="Q427" s="4"/>
      <c r="R427" s="4"/>
      <c r="S427" s="4"/>
      <c r="T427" s="4"/>
      <c r="U427" s="4"/>
    </row>
    <row r="428" spans="1:21" s="34" customFormat="1" x14ac:dyDescent="0.2">
      <c r="A428" s="33">
        <v>2023</v>
      </c>
      <c r="B428" s="34" t="s">
        <v>478</v>
      </c>
      <c r="C428" s="36">
        <v>7137</v>
      </c>
      <c r="D428" s="36">
        <v>1137</v>
      </c>
      <c r="E428" s="37">
        <f t="shared" si="66"/>
        <v>6277.0448548812665</v>
      </c>
      <c r="F428" s="38">
        <f t="shared" si="67"/>
        <v>0.71595308720988948</v>
      </c>
      <c r="G428" s="39">
        <f t="shared" si="68"/>
        <v>1494.2112082419492</v>
      </c>
      <c r="H428" s="39">
        <f t="shared" si="69"/>
        <v>564.76431440617921</v>
      </c>
      <c r="I428" s="37">
        <f t="shared" si="70"/>
        <v>2058.9755226481284</v>
      </c>
      <c r="J428" s="40">
        <f t="shared" si="71"/>
        <v>-103.97855997769496</v>
      </c>
      <c r="K428" s="37">
        <f t="shared" si="72"/>
        <v>1954.9969626704335</v>
      </c>
      <c r="L428" s="37">
        <f t="shared" si="73"/>
        <v>2341055.1692509218</v>
      </c>
      <c r="M428" s="37">
        <f t="shared" si="74"/>
        <v>2222831.5465562828</v>
      </c>
      <c r="N428" s="41">
        <f>'jan-mar'!M428</f>
        <v>2205150.7093887078</v>
      </c>
      <c r="O428" s="41">
        <f t="shared" si="75"/>
        <v>17680.837167575024</v>
      </c>
      <c r="Q428" s="4"/>
      <c r="R428" s="4"/>
      <c r="S428" s="4"/>
      <c r="T428" s="4"/>
      <c r="U428" s="4"/>
    </row>
    <row r="429" spans="1:21" s="34" customFormat="1" x14ac:dyDescent="0.2">
      <c r="A429" s="33">
        <v>2024</v>
      </c>
      <c r="B429" s="34" t="s">
        <v>479</v>
      </c>
      <c r="C429" s="36">
        <v>6794</v>
      </c>
      <c r="D429" s="36">
        <v>991</v>
      </c>
      <c r="E429" s="37">
        <f t="shared" si="66"/>
        <v>6855.7013118062559</v>
      </c>
      <c r="F429" s="38">
        <f t="shared" si="67"/>
        <v>0.78195402974692019</v>
      </c>
      <c r="G429" s="39">
        <f t="shared" si="68"/>
        <v>1147.0173340869555</v>
      </c>
      <c r="H429" s="39">
        <f t="shared" si="69"/>
        <v>362.23455448243294</v>
      </c>
      <c r="I429" s="37">
        <f t="shared" si="70"/>
        <v>1509.2518885693885</v>
      </c>
      <c r="J429" s="40">
        <f t="shared" si="71"/>
        <v>-103.97855997769496</v>
      </c>
      <c r="K429" s="37">
        <f t="shared" si="72"/>
        <v>1405.2733285916936</v>
      </c>
      <c r="L429" s="37">
        <f t="shared" si="73"/>
        <v>1495668.621572264</v>
      </c>
      <c r="M429" s="37">
        <f t="shared" si="74"/>
        <v>1392625.8686343683</v>
      </c>
      <c r="N429" s="41">
        <f>'jan-mar'!M429</f>
        <v>1230812.6235745025</v>
      </c>
      <c r="O429" s="41">
        <f t="shared" si="75"/>
        <v>161813.24505986576</v>
      </c>
      <c r="Q429" s="4"/>
      <c r="R429" s="4"/>
      <c r="S429" s="4"/>
      <c r="T429" s="4"/>
      <c r="U429" s="4"/>
    </row>
    <row r="430" spans="1:21" s="34" customFormat="1" x14ac:dyDescent="0.2">
      <c r="A430" s="33">
        <v>2025</v>
      </c>
      <c r="B430" s="34" t="s">
        <v>480</v>
      </c>
      <c r="C430" s="36">
        <v>20386</v>
      </c>
      <c r="D430" s="36">
        <v>2911</v>
      </c>
      <c r="E430" s="37">
        <f t="shared" si="66"/>
        <v>7003.0917210580556</v>
      </c>
      <c r="F430" s="38">
        <f t="shared" si="67"/>
        <v>0.79876522370340353</v>
      </c>
      <c r="G430" s="39">
        <f t="shared" si="68"/>
        <v>1058.5830885358757</v>
      </c>
      <c r="H430" s="39">
        <f t="shared" si="69"/>
        <v>310.64791124430303</v>
      </c>
      <c r="I430" s="37">
        <f t="shared" si="70"/>
        <v>1369.2309997801788</v>
      </c>
      <c r="J430" s="40">
        <f t="shared" si="71"/>
        <v>-103.97855997769496</v>
      </c>
      <c r="K430" s="37">
        <f t="shared" si="72"/>
        <v>1265.2524398024839</v>
      </c>
      <c r="L430" s="37">
        <f t="shared" si="73"/>
        <v>3985831.4403601005</v>
      </c>
      <c r="M430" s="37">
        <f t="shared" si="74"/>
        <v>3683149.8522650306</v>
      </c>
      <c r="N430" s="41">
        <f>'jan-mar'!M430</f>
        <v>3576079.9164736392</v>
      </c>
      <c r="O430" s="41">
        <f t="shared" si="75"/>
        <v>107069.93579139141</v>
      </c>
      <c r="Q430" s="4"/>
      <c r="R430" s="4"/>
      <c r="S430" s="4"/>
      <c r="T430" s="4"/>
      <c r="U430" s="4"/>
    </row>
    <row r="431" spans="1:21" s="34" customFormat="1" x14ac:dyDescent="0.2">
      <c r="A431" s="33">
        <v>2027</v>
      </c>
      <c r="B431" s="34" t="s">
        <v>481</v>
      </c>
      <c r="C431" s="36">
        <v>5569</v>
      </c>
      <c r="D431" s="36">
        <v>951</v>
      </c>
      <c r="E431" s="37">
        <f t="shared" si="66"/>
        <v>5855.9411146161938</v>
      </c>
      <c r="F431" s="38">
        <f t="shared" si="67"/>
        <v>0.66792244064792328</v>
      </c>
      <c r="G431" s="39">
        <f t="shared" si="68"/>
        <v>1746.8734524009928</v>
      </c>
      <c r="H431" s="39">
        <f t="shared" si="69"/>
        <v>712.1506234989547</v>
      </c>
      <c r="I431" s="37">
        <f t="shared" si="70"/>
        <v>2459.0240758999475</v>
      </c>
      <c r="J431" s="40">
        <f t="shared" si="71"/>
        <v>-103.97855997769496</v>
      </c>
      <c r="K431" s="37">
        <f t="shared" si="72"/>
        <v>2355.0455159222524</v>
      </c>
      <c r="L431" s="37">
        <f t="shared" si="73"/>
        <v>2338531.89618085</v>
      </c>
      <c r="M431" s="37">
        <f t="shared" si="74"/>
        <v>2239648.2856420618</v>
      </c>
      <c r="N431" s="41">
        <f>'jan-mar'!M431</f>
        <v>2187626.8466391037</v>
      </c>
      <c r="O431" s="41">
        <f t="shared" si="75"/>
        <v>52021.439002958126</v>
      </c>
      <c r="Q431" s="4"/>
      <c r="R431" s="4"/>
      <c r="S431" s="4"/>
      <c r="T431" s="4"/>
      <c r="U431" s="4"/>
    </row>
    <row r="432" spans="1:21" s="34" customFormat="1" x14ac:dyDescent="0.2">
      <c r="A432" s="33">
        <v>2028</v>
      </c>
      <c r="B432" s="34" t="s">
        <v>482</v>
      </c>
      <c r="C432" s="36">
        <v>17062</v>
      </c>
      <c r="D432" s="36">
        <v>2267</v>
      </c>
      <c r="E432" s="37">
        <f t="shared" si="66"/>
        <v>7526.2461402734889</v>
      </c>
      <c r="F432" s="38">
        <f t="shared" si="67"/>
        <v>0.85843566260962212</v>
      </c>
      <c r="G432" s="39">
        <f t="shared" si="68"/>
        <v>744.69043700661587</v>
      </c>
      <c r="H432" s="39">
        <f t="shared" si="69"/>
        <v>127.5438645189014</v>
      </c>
      <c r="I432" s="37">
        <f t="shared" si="70"/>
        <v>872.23430152551725</v>
      </c>
      <c r="J432" s="40">
        <f t="shared" si="71"/>
        <v>-103.97855997769496</v>
      </c>
      <c r="K432" s="37">
        <f t="shared" si="72"/>
        <v>768.25574154782225</v>
      </c>
      <c r="L432" s="37">
        <f t="shared" si="73"/>
        <v>1977355.1615583475</v>
      </c>
      <c r="M432" s="37">
        <f t="shared" si="74"/>
        <v>1741635.766088913</v>
      </c>
      <c r="N432" s="41">
        <f>'jan-mar'!M432</f>
        <v>1493948.9078137202</v>
      </c>
      <c r="O432" s="41">
        <f t="shared" si="75"/>
        <v>247686.85827519279</v>
      </c>
      <c r="Q432" s="4"/>
      <c r="R432" s="4"/>
      <c r="S432" s="4"/>
      <c r="T432" s="4"/>
      <c r="U432" s="4"/>
    </row>
    <row r="433" spans="1:21" s="34" customFormat="1" x14ac:dyDescent="0.2">
      <c r="A433" s="33">
        <v>2030</v>
      </c>
      <c r="B433" s="34" t="s">
        <v>483</v>
      </c>
      <c r="C433" s="36">
        <v>80953</v>
      </c>
      <c r="D433" s="36">
        <v>10199</v>
      </c>
      <c r="E433" s="37">
        <f t="shared" si="66"/>
        <v>7937.3467987057556</v>
      </c>
      <c r="F433" s="38">
        <f t="shared" si="67"/>
        <v>0.90532536825346799</v>
      </c>
      <c r="G433" s="39">
        <f t="shared" si="68"/>
        <v>498.03004194725577</v>
      </c>
      <c r="H433" s="39">
        <f t="shared" si="69"/>
        <v>0</v>
      </c>
      <c r="I433" s="37">
        <f t="shared" si="70"/>
        <v>498.03004194725577</v>
      </c>
      <c r="J433" s="40">
        <f t="shared" si="71"/>
        <v>-103.97855997769496</v>
      </c>
      <c r="K433" s="37">
        <f t="shared" si="72"/>
        <v>394.05148196956083</v>
      </c>
      <c r="L433" s="37">
        <f t="shared" si="73"/>
        <v>5079408.397820062</v>
      </c>
      <c r="M433" s="37">
        <f t="shared" si="74"/>
        <v>4018931.0646075509</v>
      </c>
      <c r="N433" s="41">
        <f>'jan-mar'!M433</f>
        <v>3865953.677206289</v>
      </c>
      <c r="O433" s="41">
        <f t="shared" si="75"/>
        <v>152977.38740126183</v>
      </c>
      <c r="Q433" s="4"/>
      <c r="R433" s="4"/>
      <c r="S433" s="4"/>
      <c r="T433" s="4"/>
      <c r="U433" s="4"/>
    </row>
    <row r="434" spans="1:21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Q434" s="4"/>
      <c r="R434" s="4"/>
      <c r="S434" s="4"/>
      <c r="T434" s="4"/>
      <c r="U434" s="4"/>
    </row>
    <row r="435" spans="1:21" s="60" customFormat="1" ht="13.5" thickBot="1" x14ac:dyDescent="0.25">
      <c r="A435" s="44"/>
      <c r="B435" s="44" t="s">
        <v>33</v>
      </c>
      <c r="C435" s="45">
        <f>SUM(C8:C433)</f>
        <v>46101752</v>
      </c>
      <c r="D435" s="46">
        <f>SUM(D8:D433)</f>
        <v>5258317</v>
      </c>
      <c r="E435" s="46">
        <f>(C435*1000)/D435</f>
        <v>8767.3968686178487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546752229.56623304</v>
      </c>
      <c r="M435" s="46">
        <f>SUM(M8:M433)</f>
        <v>2.1280720829963684E-7</v>
      </c>
      <c r="N435" s="46">
        <f>jan!M435</f>
        <v>5.1007373258471489E-7</v>
      </c>
      <c r="O435" s="46">
        <f t="shared" ref="O435" si="76">M435-N435</f>
        <v>-2.9726652428507805E-7</v>
      </c>
      <c r="Q435" s="4"/>
      <c r="R435" s="4"/>
      <c r="S435" s="4"/>
      <c r="T435" s="4"/>
      <c r="U435" s="4"/>
    </row>
    <row r="436" spans="1:21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Q436" s="4"/>
      <c r="R436" s="4"/>
      <c r="S436" s="4"/>
      <c r="T436" s="4"/>
      <c r="U436" s="4"/>
    </row>
    <row r="437" spans="1:21" s="34" customFormat="1" x14ac:dyDescent="0.2">
      <c r="A437" s="52" t="s">
        <v>34</v>
      </c>
      <c r="B437" s="52"/>
      <c r="C437" s="52"/>
      <c r="D437" s="53">
        <f>L435</f>
        <v>546752229.56623304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-103.97855997769496</v>
      </c>
      <c r="J437" s="57" t="s">
        <v>37</v>
      </c>
      <c r="M437" s="58"/>
      <c r="Q437" s="4"/>
      <c r="R437" s="4"/>
      <c r="S437" s="4"/>
      <c r="T437" s="4"/>
      <c r="U43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7"/>
  <sheetViews>
    <sheetView workbookViewId="0">
      <pane xSplit="2" ySplit="7" topLeftCell="C299" activePane="bottomRight" state="frozen"/>
      <selection pane="topRight" activeCell="C1" sqref="C1"/>
      <selection pane="bottomLeft" activeCell="A8" sqref="A8"/>
      <selection pane="bottomRight" activeCell="M48" sqref="M48"/>
    </sheetView>
  </sheetViews>
  <sheetFormatPr baseColWidth="10" defaultColWidth="6.42578125" defaultRowHeight="12.75" x14ac:dyDescent="0.2"/>
  <cols>
    <col min="1" max="1" width="6.42578125" style="2" customWidth="1"/>
    <col min="2" max="2" width="14" style="2" bestFit="1" customWidth="1"/>
    <col min="3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1" width="11.42578125" style="2" customWidth="1"/>
    <col min="12" max="13" width="12.5703125" style="2" customWidth="1"/>
    <col min="14" max="15" width="11.42578125" style="2" customWidth="1"/>
    <col min="16" max="16" width="6.42578125" style="2" customWidth="1"/>
    <col min="17" max="20" width="6.42578125" style="4" customWidth="1"/>
    <col min="21" max="16384" width="6.42578125" style="2"/>
  </cols>
  <sheetData>
    <row r="1" spans="1:20" ht="22.5" customHeight="1" x14ac:dyDescent="0.2">
      <c r="A1" s="78" t="s">
        <v>489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20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490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20" x14ac:dyDescent="0.2">
      <c r="A3" s="81"/>
      <c r="B3" s="81"/>
      <c r="C3" s="8" t="s">
        <v>43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39</v>
      </c>
      <c r="O4" s="17" t="s">
        <v>40</v>
      </c>
    </row>
    <row r="5" spans="1:20" s="34" customFormat="1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38</v>
      </c>
      <c r="N5" s="27"/>
      <c r="O5" s="27"/>
      <c r="Q5" s="4"/>
      <c r="R5" s="4"/>
      <c r="S5" s="4"/>
      <c r="T5" s="4"/>
    </row>
    <row r="6" spans="1:20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Q6" s="4"/>
      <c r="R6" s="4"/>
      <c r="S6" s="4"/>
      <c r="T6" s="4"/>
    </row>
    <row r="7" spans="1:20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</row>
    <row r="8" spans="1:20" s="34" customFormat="1" x14ac:dyDescent="0.2">
      <c r="A8" s="33">
        <v>101</v>
      </c>
      <c r="B8" s="34" t="s">
        <v>64</v>
      </c>
      <c r="C8" s="36">
        <v>205066</v>
      </c>
      <c r="D8" s="36">
        <v>30790</v>
      </c>
      <c r="E8" s="37">
        <f t="shared" ref="E8" si="1">(C8*1000)/D8</f>
        <v>6660.1493991555699</v>
      </c>
      <c r="F8" s="38">
        <f>IF(ISNUMBER(C8),E8/E$435,"")</f>
        <v>0.78060035708300746</v>
      </c>
      <c r="G8" s="39">
        <f>(E$435-E8)*0.6</f>
        <v>1123.1619765655601</v>
      </c>
      <c r="H8" s="39">
        <f>IF(E8&gt;=E$435*0.9,0,IF(E8&lt;0.9*E$435,(E$435*0.9-E8)*0.35))</f>
        <v>356.55480872647411</v>
      </c>
      <c r="I8" s="37">
        <f t="shared" ref="I8" si="2">G8+H8</f>
        <v>1479.7167852920343</v>
      </c>
      <c r="J8" s="40">
        <f>I$437</f>
        <v>-92.214291104858432</v>
      </c>
      <c r="K8" s="37">
        <f t="shared" ref="K8" si="3">I8+J8</f>
        <v>1387.5024941871759</v>
      </c>
      <c r="L8" s="37">
        <f t="shared" ref="L8" si="4">(I8*D8)</f>
        <v>45560479.819141738</v>
      </c>
      <c r="M8" s="37">
        <f t="shared" ref="M8" si="5">(K8*D8)</f>
        <v>42721201.796023145</v>
      </c>
      <c r="N8" s="41">
        <f>'jan-feb'!M8</f>
        <v>20990374.544006053</v>
      </c>
      <c r="O8" s="41">
        <f>M8-N8</f>
        <v>21730827.252017092</v>
      </c>
      <c r="Q8" s="4"/>
      <c r="R8" s="4"/>
      <c r="S8" s="4"/>
      <c r="T8" s="4"/>
    </row>
    <row r="9" spans="1:20" s="34" customFormat="1" x14ac:dyDescent="0.2">
      <c r="A9" s="33">
        <v>104</v>
      </c>
      <c r="B9" s="34" t="s">
        <v>65</v>
      </c>
      <c r="C9" s="36">
        <v>234008</v>
      </c>
      <c r="D9" s="36">
        <v>32407</v>
      </c>
      <c r="E9" s="37">
        <f t="shared" ref="E9:E72" si="6">(C9*1000)/D9</f>
        <v>7220.9090628567901</v>
      </c>
      <c r="F9" s="38">
        <f t="shared" ref="F9:F72" si="7">IF(ISNUMBER(C9),E9/E$435,"")</f>
        <v>0.84632398691305577</v>
      </c>
      <c r="G9" s="39">
        <f t="shared" ref="G9:G72" si="8">(E$435-E9)*0.6</f>
        <v>786.706178344828</v>
      </c>
      <c r="H9" s="39">
        <f t="shared" ref="H9:H72" si="9">IF(E9&gt;=E$435*0.9,0,IF(E9&lt;0.9*E$435,(E$435*0.9-E9)*0.35))</f>
        <v>160.28892643104703</v>
      </c>
      <c r="I9" s="37">
        <f t="shared" ref="I9:I72" si="10">G9+H9</f>
        <v>946.99510477587501</v>
      </c>
      <c r="J9" s="40">
        <f t="shared" ref="J9:J72" si="11">I$437</f>
        <v>-92.214291104858432</v>
      </c>
      <c r="K9" s="37">
        <f t="shared" ref="K9:K72" si="12">I9+J9</f>
        <v>854.78081367101663</v>
      </c>
      <c r="L9" s="37">
        <f t="shared" ref="L9:L72" si="13">(I9*D9)</f>
        <v>30689270.360471781</v>
      </c>
      <c r="M9" s="37">
        <f t="shared" ref="M9:M72" si="14">(K9*D9)</f>
        <v>27700881.828636635</v>
      </c>
      <c r="N9" s="41">
        <f>'jan-feb'!M9</f>
        <v>12880070.457863085</v>
      </c>
      <c r="O9" s="41">
        <f t="shared" ref="O9:O72" si="15">M9-N9</f>
        <v>14820811.37077355</v>
      </c>
      <c r="Q9" s="4"/>
      <c r="R9" s="4"/>
      <c r="S9" s="4"/>
      <c r="T9" s="4"/>
    </row>
    <row r="10" spans="1:20" s="34" customFormat="1" x14ac:dyDescent="0.2">
      <c r="A10" s="33">
        <v>105</v>
      </c>
      <c r="B10" s="34" t="s">
        <v>66</v>
      </c>
      <c r="C10" s="36">
        <v>384791</v>
      </c>
      <c r="D10" s="36">
        <v>55127</v>
      </c>
      <c r="E10" s="37">
        <f t="shared" si="6"/>
        <v>6980.0823552886968</v>
      </c>
      <c r="F10" s="38">
        <f t="shared" si="7"/>
        <v>0.81809798136029543</v>
      </c>
      <c r="G10" s="39">
        <f t="shared" si="8"/>
        <v>931.20220288568396</v>
      </c>
      <c r="H10" s="39">
        <f t="shared" si="9"/>
        <v>244.57827407987969</v>
      </c>
      <c r="I10" s="37">
        <f t="shared" si="10"/>
        <v>1175.7804769655636</v>
      </c>
      <c r="J10" s="40">
        <f t="shared" si="11"/>
        <v>-92.214291104858432</v>
      </c>
      <c r="K10" s="37">
        <f t="shared" si="12"/>
        <v>1083.5661858607052</v>
      </c>
      <c r="L10" s="37">
        <f t="shared" si="13"/>
        <v>64817250.353680626</v>
      </c>
      <c r="M10" s="37">
        <f t="shared" si="14"/>
        <v>59733753.127943099</v>
      </c>
      <c r="N10" s="41">
        <f>'jan-feb'!M10</f>
        <v>27142254.726775639</v>
      </c>
      <c r="O10" s="41">
        <f t="shared" si="15"/>
        <v>32591498.40116746</v>
      </c>
      <c r="Q10" s="4"/>
      <c r="R10" s="4"/>
      <c r="S10" s="4"/>
      <c r="T10" s="4"/>
    </row>
    <row r="11" spans="1:20" s="34" customFormat="1" x14ac:dyDescent="0.2">
      <c r="A11" s="33">
        <v>106</v>
      </c>
      <c r="B11" s="34" t="s">
        <v>67</v>
      </c>
      <c r="C11" s="36">
        <v>575565</v>
      </c>
      <c r="D11" s="36">
        <v>80121</v>
      </c>
      <c r="E11" s="37">
        <f t="shared" si="6"/>
        <v>7183.6971580484515</v>
      </c>
      <c r="F11" s="38">
        <f t="shared" si="7"/>
        <v>0.84196257931688223</v>
      </c>
      <c r="G11" s="39">
        <f t="shared" si="8"/>
        <v>809.03332122983113</v>
      </c>
      <c r="H11" s="39">
        <f t="shared" si="9"/>
        <v>173.31309311396558</v>
      </c>
      <c r="I11" s="37">
        <f t="shared" si="10"/>
        <v>982.34641434379671</v>
      </c>
      <c r="J11" s="40">
        <f t="shared" si="11"/>
        <v>-92.214291104858432</v>
      </c>
      <c r="K11" s="37">
        <f t="shared" si="12"/>
        <v>890.13212323893822</v>
      </c>
      <c r="L11" s="37">
        <f t="shared" si="13"/>
        <v>78706577.063639343</v>
      </c>
      <c r="M11" s="37">
        <f t="shared" si="14"/>
        <v>71318275.846026972</v>
      </c>
      <c r="N11" s="41">
        <f>'jan-feb'!M11</f>
        <v>34915115.995138332</v>
      </c>
      <c r="O11" s="41">
        <f t="shared" si="15"/>
        <v>36403159.85088864</v>
      </c>
      <c r="Q11" s="4"/>
      <c r="R11" s="4"/>
      <c r="S11" s="4"/>
      <c r="T11" s="4"/>
    </row>
    <row r="12" spans="1:20" s="34" customFormat="1" x14ac:dyDescent="0.2">
      <c r="A12" s="33">
        <v>111</v>
      </c>
      <c r="B12" s="34" t="s">
        <v>68</v>
      </c>
      <c r="C12" s="36">
        <v>37691</v>
      </c>
      <c r="D12" s="36">
        <v>4517</v>
      </c>
      <c r="E12" s="37">
        <f t="shared" si="6"/>
        <v>8344.2550365286697</v>
      </c>
      <c r="F12" s="38">
        <f t="shared" si="7"/>
        <v>0.97798533797632281</v>
      </c>
      <c r="G12" s="39">
        <f t="shared" si="8"/>
        <v>112.69859414170023</v>
      </c>
      <c r="H12" s="39">
        <f t="shared" si="9"/>
        <v>0</v>
      </c>
      <c r="I12" s="37">
        <f t="shared" si="10"/>
        <v>112.69859414170023</v>
      </c>
      <c r="J12" s="40">
        <f t="shared" si="11"/>
        <v>-92.214291104858432</v>
      </c>
      <c r="K12" s="37">
        <f t="shared" si="12"/>
        <v>20.484303036841794</v>
      </c>
      <c r="L12" s="37">
        <f t="shared" si="13"/>
        <v>509059.54973805993</v>
      </c>
      <c r="M12" s="37">
        <f t="shared" si="14"/>
        <v>92527.596817414378</v>
      </c>
      <c r="N12" s="41">
        <f>'jan-feb'!M12</f>
        <v>372201.17308686802</v>
      </c>
      <c r="O12" s="41">
        <f t="shared" si="15"/>
        <v>-279673.57626945362</v>
      </c>
      <c r="Q12" s="4"/>
      <c r="R12" s="4"/>
      <c r="S12" s="4"/>
      <c r="T12" s="4"/>
    </row>
    <row r="13" spans="1:20" s="34" customFormat="1" x14ac:dyDescent="0.2">
      <c r="A13" s="33">
        <v>118</v>
      </c>
      <c r="B13" s="34" t="s">
        <v>69</v>
      </c>
      <c r="C13" s="36">
        <v>9841</v>
      </c>
      <c r="D13" s="36">
        <v>1398</v>
      </c>
      <c r="E13" s="37">
        <f t="shared" si="6"/>
        <v>7039.3419170243205</v>
      </c>
      <c r="F13" s="38">
        <f t="shared" si="7"/>
        <v>0.82504347646544662</v>
      </c>
      <c r="G13" s="39">
        <f t="shared" si="8"/>
        <v>895.64646584430977</v>
      </c>
      <c r="H13" s="39">
        <f t="shared" si="9"/>
        <v>223.83742747241138</v>
      </c>
      <c r="I13" s="37">
        <f t="shared" si="10"/>
        <v>1119.4838933167212</v>
      </c>
      <c r="J13" s="40">
        <f t="shared" si="11"/>
        <v>-92.214291104858432</v>
      </c>
      <c r="K13" s="37">
        <f t="shared" si="12"/>
        <v>1027.2696022118628</v>
      </c>
      <c r="L13" s="37">
        <f t="shared" si="13"/>
        <v>1565038.4828567761</v>
      </c>
      <c r="M13" s="37">
        <f t="shared" si="14"/>
        <v>1436122.9038921841</v>
      </c>
      <c r="N13" s="41">
        <f>'jan-feb'!M13</f>
        <v>964002.2186593198</v>
      </c>
      <c r="O13" s="41">
        <f t="shared" si="15"/>
        <v>472120.68523286434</v>
      </c>
      <c r="Q13" s="4"/>
      <c r="R13" s="4"/>
      <c r="S13" s="4"/>
      <c r="T13" s="4"/>
    </row>
    <row r="14" spans="1:20" s="34" customFormat="1" x14ac:dyDescent="0.2">
      <c r="A14" s="33">
        <v>119</v>
      </c>
      <c r="B14" s="34" t="s">
        <v>70</v>
      </c>
      <c r="C14" s="36">
        <v>24011</v>
      </c>
      <c r="D14" s="36">
        <v>3597</v>
      </c>
      <c r="E14" s="37">
        <f t="shared" si="6"/>
        <v>6675.284959688629</v>
      </c>
      <c r="F14" s="38">
        <f t="shared" si="7"/>
        <v>0.78237431488014864</v>
      </c>
      <c r="G14" s="39">
        <f t="shared" si="8"/>
        <v>1114.0806402457247</v>
      </c>
      <c r="H14" s="39">
        <f t="shared" si="9"/>
        <v>351.2573625399034</v>
      </c>
      <c r="I14" s="37">
        <f t="shared" si="10"/>
        <v>1465.3380027856281</v>
      </c>
      <c r="J14" s="40">
        <f t="shared" si="11"/>
        <v>-92.214291104858432</v>
      </c>
      <c r="K14" s="37">
        <f t="shared" si="12"/>
        <v>1373.1237116807697</v>
      </c>
      <c r="L14" s="37">
        <f t="shared" si="13"/>
        <v>5270820.7960199043</v>
      </c>
      <c r="M14" s="37">
        <f t="shared" si="14"/>
        <v>4939125.9909157287</v>
      </c>
      <c r="N14" s="41">
        <f>'jan-feb'!M14</f>
        <v>2670882.7471513404</v>
      </c>
      <c r="O14" s="41">
        <f t="shared" si="15"/>
        <v>2268243.2437643884</v>
      </c>
      <c r="Q14" s="4"/>
      <c r="R14" s="4"/>
      <c r="S14" s="4"/>
      <c r="T14" s="4"/>
    </row>
    <row r="15" spans="1:20" s="34" customFormat="1" x14ac:dyDescent="0.2">
      <c r="A15" s="33">
        <v>121</v>
      </c>
      <c r="B15" s="34" t="s">
        <v>71</v>
      </c>
      <c r="C15" s="36">
        <v>5500</v>
      </c>
      <c r="D15" s="36">
        <v>685</v>
      </c>
      <c r="E15" s="37">
        <f t="shared" si="6"/>
        <v>8029.1970802919705</v>
      </c>
      <c r="F15" s="38">
        <f t="shared" si="7"/>
        <v>0.94105908626620471</v>
      </c>
      <c r="G15" s="39">
        <f t="shared" si="8"/>
        <v>301.73336788371978</v>
      </c>
      <c r="H15" s="39">
        <f t="shared" si="9"/>
        <v>0</v>
      </c>
      <c r="I15" s="37">
        <f t="shared" si="10"/>
        <v>301.73336788371978</v>
      </c>
      <c r="J15" s="40">
        <f t="shared" si="11"/>
        <v>-92.214291104858432</v>
      </c>
      <c r="K15" s="37">
        <f t="shared" si="12"/>
        <v>209.51907677886135</v>
      </c>
      <c r="L15" s="37">
        <f t="shared" si="13"/>
        <v>206687.35700034804</v>
      </c>
      <c r="M15" s="37">
        <f t="shared" si="14"/>
        <v>143520.56759352001</v>
      </c>
      <c r="N15" s="41">
        <f>'jan-feb'!M15</f>
        <v>112862.52016039504</v>
      </c>
      <c r="O15" s="41">
        <f t="shared" si="15"/>
        <v>30658.047433124972</v>
      </c>
      <c r="Q15" s="4"/>
      <c r="R15" s="4"/>
      <c r="S15" s="4"/>
      <c r="T15" s="4"/>
    </row>
    <row r="16" spans="1:20" s="34" customFormat="1" x14ac:dyDescent="0.2">
      <c r="A16" s="33">
        <v>122</v>
      </c>
      <c r="B16" s="34" t="s">
        <v>72</v>
      </c>
      <c r="C16" s="36">
        <v>37069</v>
      </c>
      <c r="D16" s="36">
        <v>5367</v>
      </c>
      <c r="E16" s="37">
        <f t="shared" si="6"/>
        <v>6906.8380845910187</v>
      </c>
      <c r="F16" s="38">
        <f t="shared" si="7"/>
        <v>0.8095134135924702</v>
      </c>
      <c r="G16" s="39">
        <f t="shared" si="8"/>
        <v>975.14876530429081</v>
      </c>
      <c r="H16" s="39">
        <f t="shared" si="9"/>
        <v>270.21376882406702</v>
      </c>
      <c r="I16" s="37">
        <f t="shared" si="10"/>
        <v>1245.3625341283578</v>
      </c>
      <c r="J16" s="40">
        <f t="shared" si="11"/>
        <v>-92.214291104858432</v>
      </c>
      <c r="K16" s="37">
        <f t="shared" si="12"/>
        <v>1153.1482430234994</v>
      </c>
      <c r="L16" s="37">
        <f t="shared" si="13"/>
        <v>6683860.7206668966</v>
      </c>
      <c r="M16" s="37">
        <f t="shared" si="14"/>
        <v>6188946.6203071214</v>
      </c>
      <c r="N16" s="41">
        <f>'jan-feb'!M16</f>
        <v>2943769.4617629261</v>
      </c>
      <c r="O16" s="41">
        <f t="shared" si="15"/>
        <v>3245177.1585441954</v>
      </c>
      <c r="Q16" s="4"/>
      <c r="R16" s="4"/>
      <c r="S16" s="4"/>
      <c r="T16" s="4"/>
    </row>
    <row r="17" spans="1:20" s="34" customFormat="1" x14ac:dyDescent="0.2">
      <c r="A17" s="33">
        <v>123</v>
      </c>
      <c r="B17" s="34" t="s">
        <v>73</v>
      </c>
      <c r="C17" s="36">
        <v>44230</v>
      </c>
      <c r="D17" s="36">
        <v>5765</v>
      </c>
      <c r="E17" s="37">
        <f t="shared" si="6"/>
        <v>7672.159583694709</v>
      </c>
      <c r="F17" s="38">
        <f t="shared" si="7"/>
        <v>0.89921263799115825</v>
      </c>
      <c r="G17" s="39">
        <f t="shared" si="8"/>
        <v>515.95586584207661</v>
      </c>
      <c r="H17" s="39">
        <f t="shared" si="9"/>
        <v>2.3512441377754385</v>
      </c>
      <c r="I17" s="37">
        <f t="shared" si="10"/>
        <v>518.30710997985204</v>
      </c>
      <c r="J17" s="40">
        <f t="shared" si="11"/>
        <v>-92.214291104858432</v>
      </c>
      <c r="K17" s="37">
        <f t="shared" si="12"/>
        <v>426.09281887499361</v>
      </c>
      <c r="L17" s="37">
        <f t="shared" si="13"/>
        <v>2988040.4890338471</v>
      </c>
      <c r="M17" s="37">
        <f t="shared" si="14"/>
        <v>2456425.1008143383</v>
      </c>
      <c r="N17" s="41">
        <f>'jan-feb'!M17</f>
        <v>499016.68426960247</v>
      </c>
      <c r="O17" s="41">
        <f t="shared" si="15"/>
        <v>1957408.4165447359</v>
      </c>
      <c r="Q17" s="4"/>
      <c r="R17" s="4"/>
      <c r="S17" s="4"/>
      <c r="T17" s="4"/>
    </row>
    <row r="18" spans="1:20" s="34" customFormat="1" x14ac:dyDescent="0.2">
      <c r="A18" s="33">
        <v>124</v>
      </c>
      <c r="B18" s="34" t="s">
        <v>74</v>
      </c>
      <c r="C18" s="36">
        <v>118123</v>
      </c>
      <c r="D18" s="36">
        <v>15720</v>
      </c>
      <c r="E18" s="37">
        <f t="shared" si="6"/>
        <v>7514.1857506361321</v>
      </c>
      <c r="F18" s="38">
        <f t="shared" si="7"/>
        <v>0.88069737307669083</v>
      </c>
      <c r="G18" s="39">
        <f t="shared" si="8"/>
        <v>610.74016567722276</v>
      </c>
      <c r="H18" s="39">
        <f t="shared" si="9"/>
        <v>57.642085708277357</v>
      </c>
      <c r="I18" s="37">
        <f t="shared" si="10"/>
        <v>668.38225138550013</v>
      </c>
      <c r="J18" s="40">
        <f t="shared" si="11"/>
        <v>-92.214291104858432</v>
      </c>
      <c r="K18" s="37">
        <f t="shared" si="12"/>
        <v>576.16796028064164</v>
      </c>
      <c r="L18" s="37">
        <f t="shared" si="13"/>
        <v>10506968.991780061</v>
      </c>
      <c r="M18" s="37">
        <f t="shared" si="14"/>
        <v>9057360.3356116861</v>
      </c>
      <c r="N18" s="41">
        <f>'jan-feb'!M18</f>
        <v>-324562.31106363225</v>
      </c>
      <c r="O18" s="41">
        <f t="shared" si="15"/>
        <v>9381922.6466753185</v>
      </c>
      <c r="Q18" s="4"/>
      <c r="R18" s="4"/>
      <c r="S18" s="4"/>
      <c r="T18" s="4"/>
    </row>
    <row r="19" spans="1:20" s="34" customFormat="1" x14ac:dyDescent="0.2">
      <c r="A19" s="33">
        <v>125</v>
      </c>
      <c r="B19" s="34" t="s">
        <v>75</v>
      </c>
      <c r="C19" s="36">
        <v>77184</v>
      </c>
      <c r="D19" s="36">
        <v>11406</v>
      </c>
      <c r="E19" s="37">
        <f t="shared" si="6"/>
        <v>6766.9647553918994</v>
      </c>
      <c r="F19" s="38">
        <f t="shared" si="7"/>
        <v>0.79311961156558697</v>
      </c>
      <c r="G19" s="39">
        <f t="shared" si="8"/>
        <v>1059.0727628237623</v>
      </c>
      <c r="H19" s="39">
        <f t="shared" si="9"/>
        <v>319.16943404375877</v>
      </c>
      <c r="I19" s="37">
        <f t="shared" si="10"/>
        <v>1378.2421968675212</v>
      </c>
      <c r="J19" s="40">
        <f t="shared" si="11"/>
        <v>-92.214291104858432</v>
      </c>
      <c r="K19" s="37">
        <f t="shared" si="12"/>
        <v>1286.0279057626628</v>
      </c>
      <c r="L19" s="37">
        <f t="shared" si="13"/>
        <v>15720230.497470947</v>
      </c>
      <c r="M19" s="37">
        <f t="shared" si="14"/>
        <v>14668434.293128932</v>
      </c>
      <c r="N19" s="41">
        <f>'jan-feb'!M19</f>
        <v>7060009.3033105889</v>
      </c>
      <c r="O19" s="41">
        <f t="shared" si="15"/>
        <v>7608424.989818343</v>
      </c>
      <c r="Q19" s="4"/>
      <c r="R19" s="4"/>
      <c r="S19" s="4"/>
      <c r="T19" s="4"/>
    </row>
    <row r="20" spans="1:20" s="34" customFormat="1" x14ac:dyDescent="0.2">
      <c r="A20" s="33">
        <v>127</v>
      </c>
      <c r="B20" s="34" t="s">
        <v>76</v>
      </c>
      <c r="C20" s="36">
        <v>26184</v>
      </c>
      <c r="D20" s="36">
        <v>3783</v>
      </c>
      <c r="E20" s="37">
        <f t="shared" si="6"/>
        <v>6921.4908802537666</v>
      </c>
      <c r="F20" s="38">
        <f t="shared" si="7"/>
        <v>0.81123078911081148</v>
      </c>
      <c r="G20" s="39">
        <f t="shared" si="8"/>
        <v>966.35708790664205</v>
      </c>
      <c r="H20" s="39">
        <f t="shared" si="9"/>
        <v>265.08529034210528</v>
      </c>
      <c r="I20" s="37">
        <f t="shared" si="10"/>
        <v>1231.4423782487474</v>
      </c>
      <c r="J20" s="40">
        <f t="shared" si="11"/>
        <v>-92.214291104858432</v>
      </c>
      <c r="K20" s="37">
        <f t="shared" si="12"/>
        <v>1139.2280871438891</v>
      </c>
      <c r="L20" s="37">
        <f t="shared" si="13"/>
        <v>4658546.5169150112</v>
      </c>
      <c r="M20" s="37">
        <f t="shared" si="14"/>
        <v>4309699.8536653323</v>
      </c>
      <c r="N20" s="41">
        <f>'jan-feb'!M20</f>
        <v>1428049.9951274726</v>
      </c>
      <c r="O20" s="41">
        <f t="shared" si="15"/>
        <v>2881649.8585378597</v>
      </c>
      <c r="Q20" s="4"/>
      <c r="R20" s="4"/>
      <c r="S20" s="4"/>
      <c r="T20" s="4"/>
    </row>
    <row r="21" spans="1:20" s="34" customFormat="1" x14ac:dyDescent="0.2">
      <c r="A21" s="33">
        <v>128</v>
      </c>
      <c r="B21" s="34" t="s">
        <v>77</v>
      </c>
      <c r="C21" s="36">
        <v>54475</v>
      </c>
      <c r="D21" s="36">
        <v>8173</v>
      </c>
      <c r="E21" s="37">
        <f t="shared" si="6"/>
        <v>6665.239202251315</v>
      </c>
      <c r="F21" s="38">
        <f t="shared" si="7"/>
        <v>0.7811969055800313</v>
      </c>
      <c r="G21" s="39">
        <f t="shared" si="8"/>
        <v>1120.108094708113</v>
      </c>
      <c r="H21" s="39">
        <f t="shared" si="9"/>
        <v>354.77337764296334</v>
      </c>
      <c r="I21" s="37">
        <f t="shared" si="10"/>
        <v>1474.8814723510764</v>
      </c>
      <c r="J21" s="40">
        <f t="shared" si="11"/>
        <v>-92.214291104858432</v>
      </c>
      <c r="K21" s="37">
        <f t="shared" si="12"/>
        <v>1382.667181246218</v>
      </c>
      <c r="L21" s="37">
        <f t="shared" si="13"/>
        <v>12054206.273525348</v>
      </c>
      <c r="M21" s="37">
        <f t="shared" si="14"/>
        <v>11300538.87232534</v>
      </c>
      <c r="N21" s="41">
        <f>'jan-feb'!M21</f>
        <v>5430616.7618759833</v>
      </c>
      <c r="O21" s="41">
        <f t="shared" si="15"/>
        <v>5869922.110449357</v>
      </c>
      <c r="Q21" s="4"/>
      <c r="R21" s="4"/>
      <c r="S21" s="4"/>
      <c r="T21" s="4"/>
    </row>
    <row r="22" spans="1:20" s="34" customFormat="1" x14ac:dyDescent="0.2">
      <c r="A22" s="33">
        <v>135</v>
      </c>
      <c r="B22" s="34" t="s">
        <v>78</v>
      </c>
      <c r="C22" s="36">
        <v>54327</v>
      </c>
      <c r="D22" s="36">
        <v>7398</v>
      </c>
      <c r="E22" s="37">
        <f t="shared" si="6"/>
        <v>7343.471208434712</v>
      </c>
      <c r="F22" s="38">
        <f t="shared" si="7"/>
        <v>0.86068883804013652</v>
      </c>
      <c r="G22" s="39">
        <f t="shared" si="8"/>
        <v>713.16889099807486</v>
      </c>
      <c r="H22" s="39">
        <f t="shared" si="9"/>
        <v>117.39217547877438</v>
      </c>
      <c r="I22" s="37">
        <f t="shared" si="10"/>
        <v>830.56106647684919</v>
      </c>
      <c r="J22" s="40">
        <f t="shared" si="11"/>
        <v>-92.214291104858432</v>
      </c>
      <c r="K22" s="37">
        <f t="shared" si="12"/>
        <v>738.34677537199082</v>
      </c>
      <c r="L22" s="37">
        <f t="shared" si="13"/>
        <v>6144490.7697957307</v>
      </c>
      <c r="M22" s="37">
        <f t="shared" si="14"/>
        <v>5462289.4442019882</v>
      </c>
      <c r="N22" s="41">
        <f>'jan-feb'!M22</f>
        <v>2748469.8953087609</v>
      </c>
      <c r="O22" s="41">
        <f t="shared" si="15"/>
        <v>2713819.5488932272</v>
      </c>
      <c r="Q22" s="4"/>
      <c r="R22" s="4"/>
      <c r="S22" s="4"/>
      <c r="T22" s="4"/>
    </row>
    <row r="23" spans="1:20" s="34" customFormat="1" x14ac:dyDescent="0.2">
      <c r="A23" s="33">
        <v>136</v>
      </c>
      <c r="B23" s="34" t="s">
        <v>79</v>
      </c>
      <c r="C23" s="36">
        <v>119179</v>
      </c>
      <c r="D23" s="36">
        <v>15747</v>
      </c>
      <c r="E23" s="37">
        <f t="shared" si="6"/>
        <v>7568.3622277259165</v>
      </c>
      <c r="F23" s="38">
        <f t="shared" si="7"/>
        <v>0.88704710711826451</v>
      </c>
      <c r="G23" s="39">
        <f t="shared" si="8"/>
        <v>578.23427942335218</v>
      </c>
      <c r="H23" s="39">
        <f t="shared" si="9"/>
        <v>38.680318726852825</v>
      </c>
      <c r="I23" s="37">
        <f t="shared" si="10"/>
        <v>616.91459815020505</v>
      </c>
      <c r="J23" s="40">
        <f t="shared" si="11"/>
        <v>-92.214291104858432</v>
      </c>
      <c r="K23" s="37">
        <f t="shared" si="12"/>
        <v>524.70030704534656</v>
      </c>
      <c r="L23" s="37">
        <f t="shared" si="13"/>
        <v>9714554.1770712789</v>
      </c>
      <c r="M23" s="37">
        <f t="shared" si="14"/>
        <v>8262455.7350430721</v>
      </c>
      <c r="N23" s="41">
        <f>'jan-feb'!M23</f>
        <v>5661111.0423664581</v>
      </c>
      <c r="O23" s="41">
        <f t="shared" si="15"/>
        <v>2601344.692676614</v>
      </c>
      <c r="Q23" s="4"/>
      <c r="R23" s="4"/>
      <c r="S23" s="4"/>
      <c r="T23" s="4"/>
    </row>
    <row r="24" spans="1:20" s="34" customFormat="1" x14ac:dyDescent="0.2">
      <c r="A24" s="33">
        <v>137</v>
      </c>
      <c r="B24" s="34" t="s">
        <v>80</v>
      </c>
      <c r="C24" s="36">
        <v>39014</v>
      </c>
      <c r="D24" s="36">
        <v>5335</v>
      </c>
      <c r="E24" s="37">
        <f t="shared" si="6"/>
        <v>7312.8397375820059</v>
      </c>
      <c r="F24" s="38">
        <f t="shared" si="7"/>
        <v>0.85709868778185072</v>
      </c>
      <c r="G24" s="39">
        <f t="shared" si="8"/>
        <v>731.54777350969846</v>
      </c>
      <c r="H24" s="39">
        <f t="shared" si="9"/>
        <v>128.11319027722152</v>
      </c>
      <c r="I24" s="37">
        <f t="shared" si="10"/>
        <v>859.66096378691998</v>
      </c>
      <c r="J24" s="40">
        <f t="shared" si="11"/>
        <v>-92.214291104858432</v>
      </c>
      <c r="K24" s="37">
        <f t="shared" si="12"/>
        <v>767.44667268206149</v>
      </c>
      <c r="L24" s="37">
        <f t="shared" si="13"/>
        <v>4586291.2418032177</v>
      </c>
      <c r="M24" s="37">
        <f t="shared" si="14"/>
        <v>4094327.998758798</v>
      </c>
      <c r="N24" s="41">
        <f>'jan-feb'!M24</f>
        <v>1725092.3008207958</v>
      </c>
      <c r="O24" s="41">
        <f t="shared" si="15"/>
        <v>2369235.6979380022</v>
      </c>
      <c r="Q24" s="4"/>
      <c r="R24" s="4"/>
      <c r="S24" s="4"/>
      <c r="T24" s="4"/>
    </row>
    <row r="25" spans="1:20" s="34" customFormat="1" x14ac:dyDescent="0.2">
      <c r="A25" s="33">
        <v>138</v>
      </c>
      <c r="B25" s="34" t="s">
        <v>81</v>
      </c>
      <c r="C25" s="36">
        <v>40482</v>
      </c>
      <c r="D25" s="36">
        <v>5557</v>
      </c>
      <c r="E25" s="37">
        <f t="shared" si="6"/>
        <v>7284.8659348569372</v>
      </c>
      <c r="F25" s="38">
        <f t="shared" si="7"/>
        <v>0.85382002853752104</v>
      </c>
      <c r="G25" s="39">
        <f t="shared" si="8"/>
        <v>748.33205514473968</v>
      </c>
      <c r="H25" s="39">
        <f t="shared" si="9"/>
        <v>137.90402123099557</v>
      </c>
      <c r="I25" s="37">
        <f t="shared" si="10"/>
        <v>886.23607637573525</v>
      </c>
      <c r="J25" s="40">
        <f t="shared" si="11"/>
        <v>-92.214291104858432</v>
      </c>
      <c r="K25" s="37">
        <f t="shared" si="12"/>
        <v>794.02178527087676</v>
      </c>
      <c r="L25" s="37">
        <f t="shared" si="13"/>
        <v>4924813.8764199605</v>
      </c>
      <c r="M25" s="37">
        <f t="shared" si="14"/>
        <v>4412379.0607502619</v>
      </c>
      <c r="N25" s="41">
        <f>'jan-feb'!M25</f>
        <v>2910383.8548568254</v>
      </c>
      <c r="O25" s="41">
        <f t="shared" si="15"/>
        <v>1501995.2058934364</v>
      </c>
      <c r="Q25" s="4"/>
      <c r="R25" s="4"/>
      <c r="S25" s="4"/>
      <c r="T25" s="4"/>
    </row>
    <row r="26" spans="1:20" s="34" customFormat="1" x14ac:dyDescent="0.2">
      <c r="A26" s="33">
        <v>211</v>
      </c>
      <c r="B26" s="34" t="s">
        <v>82</v>
      </c>
      <c r="C26" s="36">
        <v>145327</v>
      </c>
      <c r="D26" s="36">
        <v>17188</v>
      </c>
      <c r="E26" s="37">
        <f t="shared" si="6"/>
        <v>8455.1431231091465</v>
      </c>
      <c r="F26" s="38">
        <f t="shared" si="7"/>
        <v>0.9909819353187107</v>
      </c>
      <c r="G26" s="39">
        <f t="shared" si="8"/>
        <v>46.165742193414189</v>
      </c>
      <c r="H26" s="39">
        <f t="shared" si="9"/>
        <v>0</v>
      </c>
      <c r="I26" s="37">
        <f t="shared" si="10"/>
        <v>46.165742193414189</v>
      </c>
      <c r="J26" s="40">
        <f t="shared" si="11"/>
        <v>-92.214291104858432</v>
      </c>
      <c r="K26" s="37">
        <f t="shared" si="12"/>
        <v>-46.048548911444243</v>
      </c>
      <c r="L26" s="37">
        <f t="shared" si="13"/>
        <v>793496.77682040306</v>
      </c>
      <c r="M26" s="37">
        <f t="shared" si="14"/>
        <v>-791482.45868990361</v>
      </c>
      <c r="N26" s="41">
        <f>'jan-feb'!M26</f>
        <v>520683.49856477702</v>
      </c>
      <c r="O26" s="41">
        <f t="shared" si="15"/>
        <v>-1312165.9572546806</v>
      </c>
      <c r="Q26" s="4"/>
      <c r="R26" s="4"/>
      <c r="S26" s="4"/>
      <c r="T26" s="4"/>
    </row>
    <row r="27" spans="1:20" s="34" customFormat="1" x14ac:dyDescent="0.2">
      <c r="A27" s="33">
        <v>213</v>
      </c>
      <c r="B27" s="34" t="s">
        <v>83</v>
      </c>
      <c r="C27" s="36">
        <v>272734</v>
      </c>
      <c r="D27" s="36">
        <v>30698</v>
      </c>
      <c r="E27" s="37">
        <f t="shared" si="6"/>
        <v>8884.4224379438401</v>
      </c>
      <c r="F27" s="38">
        <f t="shared" si="7"/>
        <v>1.0412954592902295</v>
      </c>
      <c r="G27" s="39">
        <f t="shared" si="8"/>
        <v>-211.401846707402</v>
      </c>
      <c r="H27" s="39">
        <f t="shared" si="9"/>
        <v>0</v>
      </c>
      <c r="I27" s="37">
        <f t="shared" si="10"/>
        <v>-211.401846707402</v>
      </c>
      <c r="J27" s="40">
        <f t="shared" si="11"/>
        <v>-92.214291104858432</v>
      </c>
      <c r="K27" s="37">
        <f t="shared" si="12"/>
        <v>-303.61613781226043</v>
      </c>
      <c r="L27" s="37">
        <f t="shared" si="13"/>
        <v>-6489613.8902238263</v>
      </c>
      <c r="M27" s="37">
        <f t="shared" si="14"/>
        <v>-9320408.1985607706</v>
      </c>
      <c r="N27" s="41">
        <f>'jan-feb'!M27</f>
        <v>-1493010.4468849527</v>
      </c>
      <c r="O27" s="41">
        <f t="shared" si="15"/>
        <v>-7827397.7516758181</v>
      </c>
      <c r="Q27" s="4"/>
      <c r="R27" s="4"/>
      <c r="S27" s="4"/>
      <c r="T27" s="4"/>
    </row>
    <row r="28" spans="1:20" s="34" customFormat="1" x14ac:dyDescent="0.2">
      <c r="A28" s="33">
        <v>214</v>
      </c>
      <c r="B28" s="34" t="s">
        <v>84</v>
      </c>
      <c r="C28" s="36">
        <v>157974</v>
      </c>
      <c r="D28" s="36">
        <v>19288</v>
      </c>
      <c r="E28" s="37">
        <f t="shared" si="6"/>
        <v>8190.2737453338859</v>
      </c>
      <c r="F28" s="38">
        <f t="shared" si="7"/>
        <v>0.959938017460361</v>
      </c>
      <c r="G28" s="39">
        <f t="shared" si="8"/>
        <v>205.0873688585705</v>
      </c>
      <c r="H28" s="39">
        <f t="shared" si="9"/>
        <v>0</v>
      </c>
      <c r="I28" s="37">
        <f t="shared" si="10"/>
        <v>205.0873688585705</v>
      </c>
      <c r="J28" s="40">
        <f t="shared" si="11"/>
        <v>-92.214291104858432</v>
      </c>
      <c r="K28" s="37">
        <f t="shared" si="12"/>
        <v>112.87307775371207</v>
      </c>
      <c r="L28" s="37">
        <f t="shared" si="13"/>
        <v>3955725.1705441079</v>
      </c>
      <c r="M28" s="37">
        <f t="shared" si="14"/>
        <v>2177095.9237135984</v>
      </c>
      <c r="N28" s="41">
        <f>'jan-feb'!M28</f>
        <v>1673299.9837280302</v>
      </c>
      <c r="O28" s="41">
        <f t="shared" si="15"/>
        <v>503795.93998556817</v>
      </c>
      <c r="Q28" s="4"/>
      <c r="R28" s="4"/>
      <c r="S28" s="4"/>
      <c r="T28" s="4"/>
    </row>
    <row r="29" spans="1:20" s="34" customFormat="1" x14ac:dyDescent="0.2">
      <c r="A29" s="33">
        <v>215</v>
      </c>
      <c r="B29" s="34" t="s">
        <v>85</v>
      </c>
      <c r="C29" s="36">
        <v>153584</v>
      </c>
      <c r="D29" s="36">
        <v>15743</v>
      </c>
      <c r="E29" s="37">
        <f t="shared" si="6"/>
        <v>9755.7009464523908</v>
      </c>
      <c r="F29" s="38">
        <f t="shared" si="7"/>
        <v>1.143413335947284</v>
      </c>
      <c r="G29" s="39">
        <f t="shared" si="8"/>
        <v>-734.16895181253233</v>
      </c>
      <c r="H29" s="39">
        <f t="shared" si="9"/>
        <v>0</v>
      </c>
      <c r="I29" s="37">
        <f t="shared" si="10"/>
        <v>-734.16895181253233</v>
      </c>
      <c r="J29" s="40">
        <f t="shared" si="11"/>
        <v>-92.214291104858432</v>
      </c>
      <c r="K29" s="37">
        <f t="shared" si="12"/>
        <v>-826.38324291739082</v>
      </c>
      <c r="L29" s="37">
        <f t="shared" si="13"/>
        <v>-11558021.808384696</v>
      </c>
      <c r="M29" s="37">
        <f t="shared" si="14"/>
        <v>-13009751.393248484</v>
      </c>
      <c r="N29" s="41">
        <f>'jan-feb'!M29</f>
        <v>-3457956.4162261314</v>
      </c>
      <c r="O29" s="41">
        <f t="shared" si="15"/>
        <v>-9551794.9770223517</v>
      </c>
      <c r="Q29" s="4"/>
      <c r="R29" s="4"/>
      <c r="S29" s="4"/>
      <c r="T29" s="4"/>
    </row>
    <row r="30" spans="1:20" s="34" customFormat="1" x14ac:dyDescent="0.2">
      <c r="A30" s="33">
        <v>216</v>
      </c>
      <c r="B30" s="34" t="s">
        <v>86</v>
      </c>
      <c r="C30" s="36">
        <v>167836</v>
      </c>
      <c r="D30" s="36">
        <v>18869</v>
      </c>
      <c r="E30" s="37">
        <f t="shared" si="6"/>
        <v>8894.8009963432087</v>
      </c>
      <c r="F30" s="38">
        <f t="shared" si="7"/>
        <v>1.0425118744045183</v>
      </c>
      <c r="G30" s="39">
        <f t="shared" si="8"/>
        <v>-217.62898174702312</v>
      </c>
      <c r="H30" s="39">
        <f t="shared" si="9"/>
        <v>0</v>
      </c>
      <c r="I30" s="37">
        <f t="shared" si="10"/>
        <v>-217.62898174702312</v>
      </c>
      <c r="J30" s="40">
        <f t="shared" si="11"/>
        <v>-92.214291104858432</v>
      </c>
      <c r="K30" s="37">
        <f t="shared" si="12"/>
        <v>-309.84327285188158</v>
      </c>
      <c r="L30" s="37">
        <f t="shared" si="13"/>
        <v>-4106441.2565845791</v>
      </c>
      <c r="M30" s="37">
        <f t="shared" si="14"/>
        <v>-5846432.7154421536</v>
      </c>
      <c r="N30" s="41">
        <f>'jan-feb'!M30</f>
        <v>-1761320.4483116874</v>
      </c>
      <c r="O30" s="41">
        <f t="shared" si="15"/>
        <v>-4085112.2671304662</v>
      </c>
      <c r="Q30" s="4"/>
      <c r="R30" s="4"/>
      <c r="S30" s="4"/>
      <c r="T30" s="4"/>
    </row>
    <row r="31" spans="1:20" s="34" customFormat="1" x14ac:dyDescent="0.2">
      <c r="A31" s="33">
        <v>217</v>
      </c>
      <c r="B31" s="34" t="s">
        <v>87</v>
      </c>
      <c r="C31" s="36">
        <v>285847</v>
      </c>
      <c r="D31" s="36">
        <v>26988</v>
      </c>
      <c r="E31" s="37">
        <f t="shared" si="6"/>
        <v>10591.633318511931</v>
      </c>
      <c r="F31" s="38">
        <f t="shared" si="7"/>
        <v>1.2413884817014702</v>
      </c>
      <c r="G31" s="39">
        <f t="shared" si="8"/>
        <v>-1235.7283750482566</v>
      </c>
      <c r="H31" s="39">
        <f t="shared" si="9"/>
        <v>0</v>
      </c>
      <c r="I31" s="37">
        <f t="shared" si="10"/>
        <v>-1235.7283750482566</v>
      </c>
      <c r="J31" s="40">
        <f t="shared" si="11"/>
        <v>-92.214291104858432</v>
      </c>
      <c r="K31" s="37">
        <f t="shared" si="12"/>
        <v>-1327.9426661531149</v>
      </c>
      <c r="L31" s="37">
        <f t="shared" si="13"/>
        <v>-33349837.385802347</v>
      </c>
      <c r="M31" s="37">
        <f t="shared" si="14"/>
        <v>-35838516.674140267</v>
      </c>
      <c r="N31" s="41">
        <f>'jan-feb'!M31</f>
        <v>-14615239.570673374</v>
      </c>
      <c r="O31" s="41">
        <f t="shared" si="15"/>
        <v>-21223277.103466891</v>
      </c>
      <c r="Q31" s="4"/>
      <c r="R31" s="4"/>
      <c r="S31" s="4"/>
      <c r="T31" s="4"/>
    </row>
    <row r="32" spans="1:20" s="34" customFormat="1" x14ac:dyDescent="0.2">
      <c r="A32" s="33">
        <v>219</v>
      </c>
      <c r="B32" s="34" t="s">
        <v>88</v>
      </c>
      <c r="C32" s="36">
        <v>1606380</v>
      </c>
      <c r="D32" s="36">
        <v>124008</v>
      </c>
      <c r="E32" s="37">
        <f t="shared" si="6"/>
        <v>12953.841687633056</v>
      </c>
      <c r="F32" s="38">
        <f t="shared" si="7"/>
        <v>1.5182502434923109</v>
      </c>
      <c r="G32" s="39">
        <f t="shared" si="8"/>
        <v>-2653.0533965209311</v>
      </c>
      <c r="H32" s="39">
        <f t="shared" si="9"/>
        <v>0</v>
      </c>
      <c r="I32" s="37">
        <f t="shared" si="10"/>
        <v>-2653.0533965209311</v>
      </c>
      <c r="J32" s="40">
        <f t="shared" si="11"/>
        <v>-92.214291104858432</v>
      </c>
      <c r="K32" s="37">
        <f t="shared" si="12"/>
        <v>-2745.2676876257897</v>
      </c>
      <c r="L32" s="37">
        <f t="shared" si="13"/>
        <v>-328999845.59576762</v>
      </c>
      <c r="M32" s="37">
        <f t="shared" si="14"/>
        <v>-340435155.40709895</v>
      </c>
      <c r="N32" s="41">
        <f>'jan-feb'!M32</f>
        <v>-118488277.956131</v>
      </c>
      <c r="O32" s="41">
        <f t="shared" si="15"/>
        <v>-221946877.45096797</v>
      </c>
      <c r="Q32" s="4"/>
      <c r="R32" s="4"/>
      <c r="S32" s="4"/>
      <c r="T32" s="4"/>
    </row>
    <row r="33" spans="1:20" s="34" customFormat="1" x14ac:dyDescent="0.2">
      <c r="A33" s="33">
        <v>220</v>
      </c>
      <c r="B33" s="34" t="s">
        <v>89</v>
      </c>
      <c r="C33" s="36">
        <v>754347</v>
      </c>
      <c r="D33" s="36">
        <v>60781</v>
      </c>
      <c r="E33" s="37">
        <f t="shared" si="6"/>
        <v>12410.901433013607</v>
      </c>
      <c r="F33" s="38">
        <f t="shared" si="7"/>
        <v>1.4546151309399682</v>
      </c>
      <c r="G33" s="39">
        <f t="shared" si="8"/>
        <v>-2327.2892437492619</v>
      </c>
      <c r="H33" s="39">
        <f t="shared" si="9"/>
        <v>0</v>
      </c>
      <c r="I33" s="37">
        <f t="shared" si="10"/>
        <v>-2327.2892437492619</v>
      </c>
      <c r="J33" s="40">
        <f t="shared" si="11"/>
        <v>-92.214291104858432</v>
      </c>
      <c r="K33" s="37">
        <f t="shared" si="12"/>
        <v>-2419.5035348541205</v>
      </c>
      <c r="L33" s="37">
        <f t="shared" si="13"/>
        <v>-141454967.52432388</v>
      </c>
      <c r="M33" s="37">
        <f t="shared" si="14"/>
        <v>-147059844.35196829</v>
      </c>
      <c r="N33" s="41">
        <f>'jan-feb'!M33</f>
        <v>-48606082.864424847</v>
      </c>
      <c r="O33" s="41">
        <f t="shared" si="15"/>
        <v>-98453761.487543434</v>
      </c>
      <c r="Q33" s="4"/>
      <c r="R33" s="4"/>
      <c r="S33" s="4"/>
      <c r="T33" s="4"/>
    </row>
    <row r="34" spans="1:20" s="34" customFormat="1" x14ac:dyDescent="0.2">
      <c r="A34" s="33">
        <v>221</v>
      </c>
      <c r="B34" s="34" t="s">
        <v>90</v>
      </c>
      <c r="C34" s="36">
        <v>105353</v>
      </c>
      <c r="D34" s="36">
        <v>16162</v>
      </c>
      <c r="E34" s="37">
        <f t="shared" si="6"/>
        <v>6518.5620591510951</v>
      </c>
      <c r="F34" s="38">
        <f t="shared" si="7"/>
        <v>0.76400566505103307</v>
      </c>
      <c r="G34" s="39">
        <f t="shared" si="8"/>
        <v>1208.114380568245</v>
      </c>
      <c r="H34" s="39">
        <f t="shared" si="9"/>
        <v>406.11037772804025</v>
      </c>
      <c r="I34" s="37">
        <f t="shared" si="10"/>
        <v>1614.2247582962852</v>
      </c>
      <c r="J34" s="40">
        <f t="shared" si="11"/>
        <v>-92.214291104858432</v>
      </c>
      <c r="K34" s="37">
        <f t="shared" si="12"/>
        <v>1522.0104671914269</v>
      </c>
      <c r="L34" s="37">
        <f t="shared" si="13"/>
        <v>26089100.543584563</v>
      </c>
      <c r="M34" s="37">
        <f t="shared" si="14"/>
        <v>24598733.170747843</v>
      </c>
      <c r="N34" s="41">
        <f>'jan-feb'!M34</f>
        <v>10240214.848334715</v>
      </c>
      <c r="O34" s="41">
        <f t="shared" si="15"/>
        <v>14358518.322413128</v>
      </c>
      <c r="Q34" s="4"/>
      <c r="R34" s="4"/>
      <c r="S34" s="4"/>
      <c r="T34" s="4"/>
    </row>
    <row r="35" spans="1:20" s="34" customFormat="1" x14ac:dyDescent="0.2">
      <c r="A35" s="33">
        <v>226</v>
      </c>
      <c r="B35" s="34" t="s">
        <v>91</v>
      </c>
      <c r="C35" s="36">
        <v>150864</v>
      </c>
      <c r="D35" s="36">
        <v>17665</v>
      </c>
      <c r="E35" s="37">
        <f t="shared" si="6"/>
        <v>8540.2773846589298</v>
      </c>
      <c r="F35" s="38">
        <f t="shared" si="7"/>
        <v>1.0009600650847164</v>
      </c>
      <c r="G35" s="39">
        <f t="shared" si="8"/>
        <v>-4.9148147364558099</v>
      </c>
      <c r="H35" s="39">
        <f t="shared" si="9"/>
        <v>0</v>
      </c>
      <c r="I35" s="37">
        <f t="shared" si="10"/>
        <v>-4.9148147364558099</v>
      </c>
      <c r="J35" s="40">
        <f t="shared" si="11"/>
        <v>-92.214291104858432</v>
      </c>
      <c r="K35" s="37">
        <f t="shared" si="12"/>
        <v>-97.129105841314242</v>
      </c>
      <c r="L35" s="37">
        <f t="shared" si="13"/>
        <v>-86820.202319491887</v>
      </c>
      <c r="M35" s="37">
        <f t="shared" si="14"/>
        <v>-1715785.654686816</v>
      </c>
      <c r="N35" s="41">
        <f>'jan-feb'!M35</f>
        <v>-918489.8998052855</v>
      </c>
      <c r="O35" s="41">
        <f t="shared" si="15"/>
        <v>-797295.75488153053</v>
      </c>
      <c r="Q35" s="4"/>
      <c r="R35" s="4"/>
      <c r="S35" s="4"/>
      <c r="T35" s="4"/>
    </row>
    <row r="36" spans="1:20" s="34" customFormat="1" x14ac:dyDescent="0.2">
      <c r="A36" s="33">
        <v>227</v>
      </c>
      <c r="B36" s="34" t="s">
        <v>92</v>
      </c>
      <c r="C36" s="36">
        <v>98721</v>
      </c>
      <c r="D36" s="36">
        <v>11555</v>
      </c>
      <c r="E36" s="37">
        <f t="shared" si="6"/>
        <v>8543.5742102985714</v>
      </c>
      <c r="F36" s="38">
        <f t="shared" si="7"/>
        <v>1.0013464683194353</v>
      </c>
      <c r="G36" s="39">
        <f t="shared" si="8"/>
        <v>-6.8929101202407761</v>
      </c>
      <c r="H36" s="39">
        <f t="shared" si="9"/>
        <v>0</v>
      </c>
      <c r="I36" s="37">
        <f t="shared" si="10"/>
        <v>-6.8929101202407761</v>
      </c>
      <c r="J36" s="40">
        <f t="shared" si="11"/>
        <v>-92.214291104858432</v>
      </c>
      <c r="K36" s="37">
        <f t="shared" si="12"/>
        <v>-99.107201225099203</v>
      </c>
      <c r="L36" s="37">
        <f t="shared" si="13"/>
        <v>-79647.576439382174</v>
      </c>
      <c r="M36" s="37">
        <f t="shared" si="14"/>
        <v>-1145183.7101560214</v>
      </c>
      <c r="N36" s="41">
        <f>'jan-feb'!M36</f>
        <v>-155795.0066374217</v>
      </c>
      <c r="O36" s="41">
        <f t="shared" si="15"/>
        <v>-989388.70351859974</v>
      </c>
      <c r="Q36" s="4"/>
      <c r="R36" s="4"/>
      <c r="S36" s="4"/>
      <c r="T36" s="4"/>
    </row>
    <row r="37" spans="1:20" s="34" customFormat="1" x14ac:dyDescent="0.2">
      <c r="A37" s="33">
        <v>228</v>
      </c>
      <c r="B37" s="34" t="s">
        <v>93</v>
      </c>
      <c r="C37" s="36">
        <v>150379</v>
      </c>
      <c r="D37" s="36">
        <v>17730</v>
      </c>
      <c r="E37" s="37">
        <f t="shared" si="6"/>
        <v>8481.6130851663838</v>
      </c>
      <c r="F37" s="38">
        <f t="shared" si="7"/>
        <v>0.99408433747150216</v>
      </c>
      <c r="G37" s="39">
        <f t="shared" si="8"/>
        <v>30.283764959071775</v>
      </c>
      <c r="H37" s="39">
        <f t="shared" si="9"/>
        <v>0</v>
      </c>
      <c r="I37" s="37">
        <f t="shared" si="10"/>
        <v>30.283764959071775</v>
      </c>
      <c r="J37" s="40">
        <f t="shared" si="11"/>
        <v>-92.214291104858432</v>
      </c>
      <c r="K37" s="37">
        <f t="shared" si="12"/>
        <v>-61.930526145786658</v>
      </c>
      <c r="L37" s="37">
        <f t="shared" si="13"/>
        <v>536931.15272434254</v>
      </c>
      <c r="M37" s="37">
        <f t="shared" si="14"/>
        <v>-1098028.2285647974</v>
      </c>
      <c r="N37" s="41">
        <f>'jan-feb'!M37</f>
        <v>-1403.6752645193089</v>
      </c>
      <c r="O37" s="41">
        <f t="shared" si="15"/>
        <v>-1096624.553300278</v>
      </c>
      <c r="Q37" s="4"/>
      <c r="R37" s="4"/>
      <c r="S37" s="4"/>
      <c r="T37" s="4"/>
    </row>
    <row r="38" spans="1:20" s="34" customFormat="1" x14ac:dyDescent="0.2">
      <c r="A38" s="33">
        <v>229</v>
      </c>
      <c r="B38" s="34" t="s">
        <v>94</v>
      </c>
      <c r="C38" s="36">
        <v>84259</v>
      </c>
      <c r="D38" s="36">
        <v>10927</v>
      </c>
      <c r="E38" s="37">
        <f t="shared" si="6"/>
        <v>7711.0826393337602</v>
      </c>
      <c r="F38" s="38">
        <f t="shared" si="7"/>
        <v>0.90377460039014845</v>
      </c>
      <c r="G38" s="39">
        <f t="shared" si="8"/>
        <v>492.60203245864591</v>
      </c>
      <c r="H38" s="39">
        <f t="shared" si="9"/>
        <v>0</v>
      </c>
      <c r="I38" s="37">
        <f t="shared" si="10"/>
        <v>492.60203245864591</v>
      </c>
      <c r="J38" s="40">
        <f t="shared" si="11"/>
        <v>-92.214291104858432</v>
      </c>
      <c r="K38" s="37">
        <f t="shared" si="12"/>
        <v>400.38774135378748</v>
      </c>
      <c r="L38" s="37">
        <f t="shared" si="13"/>
        <v>5382662.4086756241</v>
      </c>
      <c r="M38" s="37">
        <f t="shared" si="14"/>
        <v>4375036.8497728361</v>
      </c>
      <c r="N38" s="41">
        <f>'jan-feb'!M38</f>
        <v>1682765.777799472</v>
      </c>
      <c r="O38" s="41">
        <f t="shared" si="15"/>
        <v>2692271.0719733639</v>
      </c>
      <c r="Q38" s="4"/>
      <c r="R38" s="4"/>
      <c r="S38" s="4"/>
      <c r="T38" s="4"/>
    </row>
    <row r="39" spans="1:20" s="34" customFormat="1" x14ac:dyDescent="0.2">
      <c r="A39" s="33">
        <v>230</v>
      </c>
      <c r="B39" s="34" t="s">
        <v>95</v>
      </c>
      <c r="C39" s="36">
        <v>337661</v>
      </c>
      <c r="D39" s="36">
        <v>37406</v>
      </c>
      <c r="E39" s="37">
        <f t="shared" si="6"/>
        <v>9026.9208148425387</v>
      </c>
      <c r="F39" s="38">
        <f t="shared" si="7"/>
        <v>1.0579969290658138</v>
      </c>
      <c r="G39" s="39">
        <f t="shared" si="8"/>
        <v>-296.9008728466211</v>
      </c>
      <c r="H39" s="39">
        <f t="shared" si="9"/>
        <v>0</v>
      </c>
      <c r="I39" s="37">
        <f t="shared" si="10"/>
        <v>-296.9008728466211</v>
      </c>
      <c r="J39" s="40">
        <f t="shared" si="11"/>
        <v>-92.214291104858432</v>
      </c>
      <c r="K39" s="37">
        <f t="shared" si="12"/>
        <v>-389.11516395147953</v>
      </c>
      <c r="L39" s="37">
        <f t="shared" si="13"/>
        <v>-11105874.049700709</v>
      </c>
      <c r="M39" s="37">
        <f t="shared" si="14"/>
        <v>-14555241.822769044</v>
      </c>
      <c r="N39" s="41">
        <f>'jan-feb'!M39</f>
        <v>-3928152.0742777498</v>
      </c>
      <c r="O39" s="41">
        <f t="shared" si="15"/>
        <v>-10627089.748491295</v>
      </c>
      <c r="Q39" s="4"/>
      <c r="R39" s="4"/>
      <c r="S39" s="4"/>
      <c r="T39" s="4"/>
    </row>
    <row r="40" spans="1:20" s="34" customFormat="1" x14ac:dyDescent="0.2">
      <c r="A40" s="33">
        <v>231</v>
      </c>
      <c r="B40" s="34" t="s">
        <v>96</v>
      </c>
      <c r="C40" s="36">
        <v>470611</v>
      </c>
      <c r="D40" s="36">
        <v>53276</v>
      </c>
      <c r="E40" s="37">
        <f t="shared" si="6"/>
        <v>8833.4522111269616</v>
      </c>
      <c r="F40" s="38">
        <f t="shared" si="7"/>
        <v>1.0353215126308795</v>
      </c>
      <c r="G40" s="39">
        <f t="shared" si="8"/>
        <v>-180.81971061727489</v>
      </c>
      <c r="H40" s="39">
        <f t="shared" si="9"/>
        <v>0</v>
      </c>
      <c r="I40" s="37">
        <f t="shared" si="10"/>
        <v>-180.81971061727489</v>
      </c>
      <c r="J40" s="40">
        <f t="shared" si="11"/>
        <v>-92.214291104858432</v>
      </c>
      <c r="K40" s="37">
        <f t="shared" si="12"/>
        <v>-273.03400172213333</v>
      </c>
      <c r="L40" s="37">
        <f t="shared" si="13"/>
        <v>-9633350.9028459378</v>
      </c>
      <c r="M40" s="37">
        <f t="shared" si="14"/>
        <v>-14546159.475748375</v>
      </c>
      <c r="N40" s="41">
        <f>'jan-feb'!M40</f>
        <v>-4743084.6364011569</v>
      </c>
      <c r="O40" s="41">
        <f t="shared" si="15"/>
        <v>-9803074.8393472172</v>
      </c>
      <c r="Q40" s="4"/>
      <c r="R40" s="4"/>
      <c r="S40" s="4"/>
      <c r="T40" s="4"/>
    </row>
    <row r="41" spans="1:20" s="34" customFormat="1" x14ac:dyDescent="0.2">
      <c r="A41" s="33">
        <v>233</v>
      </c>
      <c r="B41" s="34" t="s">
        <v>97</v>
      </c>
      <c r="C41" s="36">
        <v>222918</v>
      </c>
      <c r="D41" s="36">
        <v>23213</v>
      </c>
      <c r="E41" s="37">
        <f t="shared" si="6"/>
        <v>9603.1534054193762</v>
      </c>
      <c r="F41" s="38">
        <f t="shared" si="7"/>
        <v>1.1255340575909152</v>
      </c>
      <c r="G41" s="39">
        <f t="shared" si="8"/>
        <v>-642.64042719272368</v>
      </c>
      <c r="H41" s="39">
        <f t="shared" si="9"/>
        <v>0</v>
      </c>
      <c r="I41" s="37">
        <f t="shared" si="10"/>
        <v>-642.64042719272368</v>
      </c>
      <c r="J41" s="40">
        <f t="shared" si="11"/>
        <v>-92.214291104858432</v>
      </c>
      <c r="K41" s="37">
        <f t="shared" si="12"/>
        <v>-734.85471829758217</v>
      </c>
      <c r="L41" s="37">
        <f t="shared" si="13"/>
        <v>-14917612.236424694</v>
      </c>
      <c r="M41" s="37">
        <f t="shared" si="14"/>
        <v>-17058182.575841773</v>
      </c>
      <c r="N41" s="41">
        <f>'jan-feb'!M41</f>
        <v>-9341154.9190025572</v>
      </c>
      <c r="O41" s="41">
        <f t="shared" si="15"/>
        <v>-7717027.6568392161</v>
      </c>
      <c r="Q41" s="4"/>
      <c r="R41" s="4"/>
      <c r="S41" s="4"/>
      <c r="T41" s="4"/>
    </row>
    <row r="42" spans="1:20" s="34" customFormat="1" x14ac:dyDescent="0.2">
      <c r="A42" s="33">
        <v>234</v>
      </c>
      <c r="B42" s="34" t="s">
        <v>98</v>
      </c>
      <c r="C42" s="36">
        <v>61764</v>
      </c>
      <c r="D42" s="36">
        <v>6546</v>
      </c>
      <c r="E42" s="37">
        <f t="shared" si="6"/>
        <v>9435.3803849679189</v>
      </c>
      <c r="F42" s="38">
        <f t="shared" si="7"/>
        <v>1.1058702825275648</v>
      </c>
      <c r="G42" s="39">
        <f t="shared" si="8"/>
        <v>-541.9766149218492</v>
      </c>
      <c r="H42" s="39">
        <f t="shared" si="9"/>
        <v>0</v>
      </c>
      <c r="I42" s="37">
        <f t="shared" si="10"/>
        <v>-541.9766149218492</v>
      </c>
      <c r="J42" s="40">
        <f t="shared" si="11"/>
        <v>-92.214291104858432</v>
      </c>
      <c r="K42" s="37">
        <f t="shared" si="12"/>
        <v>-634.19090602670758</v>
      </c>
      <c r="L42" s="37">
        <f t="shared" si="13"/>
        <v>-3547778.921278425</v>
      </c>
      <c r="M42" s="37">
        <f t="shared" si="14"/>
        <v>-4151413.6708508278</v>
      </c>
      <c r="N42" s="41">
        <f>'jan-feb'!M42</f>
        <v>-1191565.7562482527</v>
      </c>
      <c r="O42" s="41">
        <f t="shared" si="15"/>
        <v>-2959847.9146025749</v>
      </c>
      <c r="Q42" s="4"/>
      <c r="R42" s="4"/>
      <c r="S42" s="4"/>
      <c r="T42" s="4"/>
    </row>
    <row r="43" spans="1:20" s="34" customFormat="1" x14ac:dyDescent="0.2">
      <c r="A43" s="33">
        <v>235</v>
      </c>
      <c r="B43" s="34" t="s">
        <v>99</v>
      </c>
      <c r="C43" s="36">
        <v>282186</v>
      </c>
      <c r="D43" s="36">
        <v>35102</v>
      </c>
      <c r="E43" s="37">
        <f t="shared" si="6"/>
        <v>8039.0291151501342</v>
      </c>
      <c r="F43" s="38">
        <f t="shared" si="7"/>
        <v>0.94221144629015674</v>
      </c>
      <c r="G43" s="39">
        <f t="shared" si="8"/>
        <v>295.83414696882153</v>
      </c>
      <c r="H43" s="39">
        <f t="shared" si="9"/>
        <v>0</v>
      </c>
      <c r="I43" s="37">
        <f t="shared" si="10"/>
        <v>295.83414696882153</v>
      </c>
      <c r="J43" s="40">
        <f t="shared" si="11"/>
        <v>-92.214291104858432</v>
      </c>
      <c r="K43" s="37">
        <f t="shared" si="12"/>
        <v>203.6198558639631</v>
      </c>
      <c r="L43" s="37">
        <f t="shared" si="13"/>
        <v>10384370.226899574</v>
      </c>
      <c r="M43" s="37">
        <f t="shared" si="14"/>
        <v>7147464.1805368327</v>
      </c>
      <c r="N43" s="41">
        <f>'jan-feb'!M43</f>
        <v>4517326.9820002792</v>
      </c>
      <c r="O43" s="41">
        <f t="shared" si="15"/>
        <v>2630137.1985365534</v>
      </c>
      <c r="Q43" s="4"/>
      <c r="R43" s="4"/>
      <c r="S43" s="4"/>
      <c r="T43" s="4"/>
    </row>
    <row r="44" spans="1:20" s="34" customFormat="1" x14ac:dyDescent="0.2">
      <c r="A44" s="33">
        <v>236</v>
      </c>
      <c r="B44" s="34" t="s">
        <v>100</v>
      </c>
      <c r="C44" s="36">
        <v>152994</v>
      </c>
      <c r="D44" s="36">
        <v>21241</v>
      </c>
      <c r="E44" s="37">
        <f t="shared" si="6"/>
        <v>7202.7682312508823</v>
      </c>
      <c r="F44" s="38">
        <f t="shared" si="7"/>
        <v>0.84419779742680345</v>
      </c>
      <c r="G44" s="39">
        <f t="shared" si="8"/>
        <v>797.59067730837262</v>
      </c>
      <c r="H44" s="39">
        <f t="shared" si="9"/>
        <v>166.63821749311478</v>
      </c>
      <c r="I44" s="37">
        <f t="shared" si="10"/>
        <v>964.2288948014874</v>
      </c>
      <c r="J44" s="40">
        <f t="shared" si="11"/>
        <v>-92.214291104858432</v>
      </c>
      <c r="K44" s="37">
        <f t="shared" si="12"/>
        <v>872.01460369662891</v>
      </c>
      <c r="L44" s="37">
        <f t="shared" si="13"/>
        <v>20481185.954478394</v>
      </c>
      <c r="M44" s="37">
        <f t="shared" si="14"/>
        <v>18522462.197120097</v>
      </c>
      <c r="N44" s="41">
        <f>'jan-feb'!M44</f>
        <v>8806989.8616184667</v>
      </c>
      <c r="O44" s="41">
        <f t="shared" si="15"/>
        <v>9715472.3355016299</v>
      </c>
      <c r="Q44" s="4"/>
      <c r="R44" s="4"/>
      <c r="S44" s="4"/>
      <c r="T44" s="4"/>
    </row>
    <row r="45" spans="1:20" s="34" customFormat="1" x14ac:dyDescent="0.2">
      <c r="A45" s="33">
        <v>237</v>
      </c>
      <c r="B45" s="34" t="s">
        <v>101</v>
      </c>
      <c r="C45" s="36">
        <v>170340</v>
      </c>
      <c r="D45" s="36">
        <v>24415</v>
      </c>
      <c r="E45" s="37">
        <f t="shared" si="6"/>
        <v>6976.8584886340368</v>
      </c>
      <c r="F45" s="38">
        <f t="shared" si="7"/>
        <v>0.81772012925653714</v>
      </c>
      <c r="G45" s="39">
        <f t="shared" si="8"/>
        <v>933.13652287847992</v>
      </c>
      <c r="H45" s="39">
        <f t="shared" si="9"/>
        <v>245.70662740901068</v>
      </c>
      <c r="I45" s="37">
        <f t="shared" si="10"/>
        <v>1178.8431502874905</v>
      </c>
      <c r="J45" s="40">
        <f t="shared" si="11"/>
        <v>-92.214291104858432</v>
      </c>
      <c r="K45" s="37">
        <f t="shared" si="12"/>
        <v>1086.6288591826321</v>
      </c>
      <c r="L45" s="37">
        <f t="shared" si="13"/>
        <v>28781455.51426908</v>
      </c>
      <c r="M45" s="37">
        <f t="shared" si="14"/>
        <v>26530043.596943963</v>
      </c>
      <c r="N45" s="41">
        <f>'jan-feb'!M45</f>
        <v>11691324.512566026</v>
      </c>
      <c r="O45" s="41">
        <f t="shared" si="15"/>
        <v>14838719.084377937</v>
      </c>
      <c r="Q45" s="4"/>
      <c r="R45" s="4"/>
      <c r="S45" s="4"/>
      <c r="T45" s="4"/>
    </row>
    <row r="46" spans="1:20" s="34" customFormat="1" x14ac:dyDescent="0.2">
      <c r="A46" s="33">
        <v>238</v>
      </c>
      <c r="B46" s="34" t="s">
        <v>102</v>
      </c>
      <c r="C46" s="36">
        <v>94084</v>
      </c>
      <c r="D46" s="36">
        <v>12657</v>
      </c>
      <c r="E46" s="37">
        <f t="shared" si="6"/>
        <v>7433.3570356324562</v>
      </c>
      <c r="F46" s="38">
        <f t="shared" si="7"/>
        <v>0.87122387330768714</v>
      </c>
      <c r="G46" s="39">
        <f t="shared" si="8"/>
        <v>659.23739467942835</v>
      </c>
      <c r="H46" s="39">
        <f t="shared" si="9"/>
        <v>85.932135959563894</v>
      </c>
      <c r="I46" s="37">
        <f t="shared" si="10"/>
        <v>745.16953063899223</v>
      </c>
      <c r="J46" s="40">
        <f t="shared" si="11"/>
        <v>-92.214291104858432</v>
      </c>
      <c r="K46" s="37">
        <f t="shared" si="12"/>
        <v>652.95523953413385</v>
      </c>
      <c r="L46" s="37">
        <f t="shared" si="13"/>
        <v>9431610.749297725</v>
      </c>
      <c r="M46" s="37">
        <f t="shared" si="14"/>
        <v>8264454.4667835319</v>
      </c>
      <c r="N46" s="41">
        <f>'jan-feb'!M46</f>
        <v>4775716.4388919957</v>
      </c>
      <c r="O46" s="41">
        <f t="shared" si="15"/>
        <v>3488738.0278915362</v>
      </c>
      <c r="Q46" s="4"/>
      <c r="R46" s="4"/>
      <c r="S46" s="4"/>
      <c r="T46" s="4"/>
    </row>
    <row r="47" spans="1:20" s="34" customFormat="1" x14ac:dyDescent="0.2">
      <c r="A47" s="33">
        <v>239</v>
      </c>
      <c r="B47" s="34" t="s">
        <v>103</v>
      </c>
      <c r="C47" s="36">
        <v>18289</v>
      </c>
      <c r="D47" s="36">
        <v>2910</v>
      </c>
      <c r="E47" s="37">
        <f t="shared" si="6"/>
        <v>6284.8797250859106</v>
      </c>
      <c r="F47" s="38">
        <f t="shared" si="7"/>
        <v>0.73661701316307371</v>
      </c>
      <c r="G47" s="39">
        <f t="shared" si="8"/>
        <v>1348.3237810073556</v>
      </c>
      <c r="H47" s="39">
        <f t="shared" si="9"/>
        <v>487.89919465085484</v>
      </c>
      <c r="I47" s="37">
        <f t="shared" si="10"/>
        <v>1836.2229756582105</v>
      </c>
      <c r="J47" s="40">
        <f t="shared" si="11"/>
        <v>-92.214291104858432</v>
      </c>
      <c r="K47" s="37">
        <f t="shared" si="12"/>
        <v>1744.0086845533522</v>
      </c>
      <c r="L47" s="37">
        <f t="shared" si="13"/>
        <v>5343408.8591653928</v>
      </c>
      <c r="M47" s="37">
        <f t="shared" si="14"/>
        <v>5075065.272050255</v>
      </c>
      <c r="N47" s="41">
        <f>'jan-feb'!M47</f>
        <v>2401973.07317498</v>
      </c>
      <c r="O47" s="41">
        <f t="shared" si="15"/>
        <v>2673092.198875275</v>
      </c>
      <c r="Q47" s="4"/>
      <c r="R47" s="4"/>
      <c r="S47" s="4"/>
      <c r="T47" s="4"/>
    </row>
    <row r="48" spans="1:20" s="34" customFormat="1" x14ac:dyDescent="0.2">
      <c r="A48" s="33">
        <v>301</v>
      </c>
      <c r="B48" s="34" t="s">
        <v>104</v>
      </c>
      <c r="C48" s="36">
        <v>7441866</v>
      </c>
      <c r="D48" s="36">
        <v>666759</v>
      </c>
      <c r="E48" s="37">
        <f t="shared" si="6"/>
        <v>11161.253166436449</v>
      </c>
      <c r="F48" s="38">
        <f t="shared" si="7"/>
        <v>1.3081505661597894</v>
      </c>
      <c r="G48" s="39">
        <f t="shared" si="8"/>
        <v>-1577.500283802967</v>
      </c>
      <c r="H48" s="39">
        <f t="shared" si="9"/>
        <v>0</v>
      </c>
      <c r="I48" s="37">
        <f t="shared" si="10"/>
        <v>-1577.500283802967</v>
      </c>
      <c r="J48" s="40">
        <f t="shared" si="11"/>
        <v>-92.214291104858432</v>
      </c>
      <c r="K48" s="37">
        <f t="shared" si="12"/>
        <v>-1669.7145749078254</v>
      </c>
      <c r="L48" s="37">
        <f t="shared" si="13"/>
        <v>-1051812511.7281826</v>
      </c>
      <c r="M48" s="37">
        <f t="shared" si="14"/>
        <v>-1113297220.2509668</v>
      </c>
      <c r="N48" s="41">
        <f>'jan-feb'!M48</f>
        <v>-382527320.17573017</v>
      </c>
      <c r="O48" s="41">
        <f t="shared" si="15"/>
        <v>-730769900.07523656</v>
      </c>
      <c r="Q48" s="4"/>
      <c r="R48" s="4"/>
      <c r="S48" s="4"/>
      <c r="T48" s="4"/>
    </row>
    <row r="49" spans="1:20" s="34" customFormat="1" x14ac:dyDescent="0.2">
      <c r="A49" s="33">
        <v>402</v>
      </c>
      <c r="B49" s="34" t="s">
        <v>105</v>
      </c>
      <c r="C49" s="36">
        <v>122574</v>
      </c>
      <c r="D49" s="36">
        <v>17857</v>
      </c>
      <c r="E49" s="37">
        <f t="shared" si="6"/>
        <v>6864.1989135913091</v>
      </c>
      <c r="F49" s="38">
        <f t="shared" si="7"/>
        <v>0.80451590526145333</v>
      </c>
      <c r="G49" s="39">
        <f t="shared" si="8"/>
        <v>1000.7322679041166</v>
      </c>
      <c r="H49" s="39">
        <f t="shared" si="9"/>
        <v>285.1374786739654</v>
      </c>
      <c r="I49" s="37">
        <f t="shared" si="10"/>
        <v>1285.869746578082</v>
      </c>
      <c r="J49" s="40">
        <f t="shared" si="11"/>
        <v>-92.214291104858432</v>
      </c>
      <c r="K49" s="37">
        <f t="shared" si="12"/>
        <v>1193.6554554732236</v>
      </c>
      <c r="L49" s="37">
        <f t="shared" si="13"/>
        <v>22961776.06464481</v>
      </c>
      <c r="M49" s="37">
        <f t="shared" si="14"/>
        <v>21315105.468385354</v>
      </c>
      <c r="N49" s="41">
        <f>'jan-feb'!M49</f>
        <v>10369255.09198818</v>
      </c>
      <c r="O49" s="41">
        <f t="shared" si="15"/>
        <v>10945850.376397174</v>
      </c>
      <c r="Q49" s="4"/>
      <c r="R49" s="4"/>
      <c r="S49" s="4"/>
      <c r="T49" s="4"/>
    </row>
    <row r="50" spans="1:20" s="34" customFormat="1" x14ac:dyDescent="0.2">
      <c r="A50" s="33">
        <v>403</v>
      </c>
      <c r="B50" s="34" t="s">
        <v>106</v>
      </c>
      <c r="C50" s="36">
        <v>241073</v>
      </c>
      <c r="D50" s="36">
        <v>30598</v>
      </c>
      <c r="E50" s="37">
        <f t="shared" si="6"/>
        <v>7878.7175632394274</v>
      </c>
      <c r="F50" s="38">
        <f t="shared" si="7"/>
        <v>0.92342218989871683</v>
      </c>
      <c r="G50" s="39">
        <f t="shared" si="8"/>
        <v>392.02107811524564</v>
      </c>
      <c r="H50" s="39">
        <f t="shared" si="9"/>
        <v>0</v>
      </c>
      <c r="I50" s="37">
        <f t="shared" si="10"/>
        <v>392.02107811524564</v>
      </c>
      <c r="J50" s="40">
        <f t="shared" si="11"/>
        <v>-92.214291104858432</v>
      </c>
      <c r="K50" s="37">
        <f t="shared" si="12"/>
        <v>299.80678701038721</v>
      </c>
      <c r="L50" s="37">
        <f t="shared" si="13"/>
        <v>11995060.948170286</v>
      </c>
      <c r="M50" s="37">
        <f t="shared" si="14"/>
        <v>9173488.0689438283</v>
      </c>
      <c r="N50" s="41">
        <f>'jan-feb'!M50</f>
        <v>5799011.5783532774</v>
      </c>
      <c r="O50" s="41">
        <f t="shared" si="15"/>
        <v>3374476.4905905509</v>
      </c>
      <c r="Q50" s="4"/>
      <c r="R50" s="4"/>
      <c r="S50" s="4"/>
      <c r="T50" s="4"/>
    </row>
    <row r="51" spans="1:20" s="34" customFormat="1" x14ac:dyDescent="0.2">
      <c r="A51" s="33">
        <v>412</v>
      </c>
      <c r="B51" s="34" t="s">
        <v>107</v>
      </c>
      <c r="C51" s="36">
        <v>230751</v>
      </c>
      <c r="D51" s="36">
        <v>33842</v>
      </c>
      <c r="E51" s="37">
        <f t="shared" si="6"/>
        <v>6818.4799952721469</v>
      </c>
      <c r="F51" s="38">
        <f t="shared" si="7"/>
        <v>0.79915743628027525</v>
      </c>
      <c r="G51" s="39">
        <f t="shared" si="8"/>
        <v>1028.1636188956138</v>
      </c>
      <c r="H51" s="39">
        <f t="shared" si="9"/>
        <v>301.13910008567217</v>
      </c>
      <c r="I51" s="37">
        <f t="shared" si="10"/>
        <v>1329.302718981286</v>
      </c>
      <c r="J51" s="40">
        <f t="shared" si="11"/>
        <v>-92.214291104858432</v>
      </c>
      <c r="K51" s="37">
        <f t="shared" si="12"/>
        <v>1237.0884278764277</v>
      </c>
      <c r="L51" s="37">
        <f t="shared" si="13"/>
        <v>44986262.615764685</v>
      </c>
      <c r="M51" s="37">
        <f t="shared" si="14"/>
        <v>41865546.576194063</v>
      </c>
      <c r="N51" s="41">
        <f>'jan-feb'!M51</f>
        <v>19420046.26886173</v>
      </c>
      <c r="O51" s="41">
        <f t="shared" si="15"/>
        <v>22445500.307332333</v>
      </c>
      <c r="Q51" s="4"/>
      <c r="R51" s="4"/>
      <c r="S51" s="4"/>
      <c r="T51" s="4"/>
    </row>
    <row r="52" spans="1:20" s="34" customFormat="1" x14ac:dyDescent="0.2">
      <c r="A52" s="33">
        <v>415</v>
      </c>
      <c r="B52" s="34" t="s">
        <v>108</v>
      </c>
      <c r="C52" s="36">
        <v>47967</v>
      </c>
      <c r="D52" s="36">
        <v>7633</v>
      </c>
      <c r="E52" s="37">
        <f t="shared" si="6"/>
        <v>6284.1608803877898</v>
      </c>
      <c r="F52" s="38">
        <f t="shared" si="7"/>
        <v>0.73653276123501454</v>
      </c>
      <c r="G52" s="39">
        <f t="shared" si="8"/>
        <v>1348.7550878262282</v>
      </c>
      <c r="H52" s="39">
        <f t="shared" si="9"/>
        <v>488.15079029519711</v>
      </c>
      <c r="I52" s="37">
        <f t="shared" si="10"/>
        <v>1836.9058781214253</v>
      </c>
      <c r="J52" s="40">
        <f t="shared" si="11"/>
        <v>-92.214291104858432</v>
      </c>
      <c r="K52" s="37">
        <f t="shared" si="12"/>
        <v>1744.6915870165669</v>
      </c>
      <c r="L52" s="37">
        <f t="shared" si="13"/>
        <v>14021102.567700839</v>
      </c>
      <c r="M52" s="37">
        <f t="shared" si="14"/>
        <v>13317230.883697456</v>
      </c>
      <c r="N52" s="41">
        <f>'jan-feb'!M52</f>
        <v>5346252.170977531</v>
      </c>
      <c r="O52" s="41">
        <f t="shared" si="15"/>
        <v>7970978.7127199247</v>
      </c>
      <c r="Q52" s="4"/>
      <c r="R52" s="4"/>
      <c r="S52" s="4"/>
      <c r="T52" s="4"/>
    </row>
    <row r="53" spans="1:20" s="34" customFormat="1" x14ac:dyDescent="0.2">
      <c r="A53" s="33">
        <v>417</v>
      </c>
      <c r="B53" s="34" t="s">
        <v>109</v>
      </c>
      <c r="C53" s="36">
        <v>137758</v>
      </c>
      <c r="D53" s="36">
        <v>20317</v>
      </c>
      <c r="E53" s="37">
        <f t="shared" si="6"/>
        <v>6780.4301816213019</v>
      </c>
      <c r="F53" s="38">
        <f t="shared" si="7"/>
        <v>0.79469782188685678</v>
      </c>
      <c r="G53" s="39">
        <f t="shared" si="8"/>
        <v>1050.9935070861209</v>
      </c>
      <c r="H53" s="39">
        <f t="shared" si="9"/>
        <v>314.45653486346788</v>
      </c>
      <c r="I53" s="37">
        <f t="shared" si="10"/>
        <v>1365.4500419495887</v>
      </c>
      <c r="J53" s="40">
        <f t="shared" si="11"/>
        <v>-92.214291104858432</v>
      </c>
      <c r="K53" s="37">
        <f t="shared" si="12"/>
        <v>1273.2357508447303</v>
      </c>
      <c r="L53" s="37">
        <f t="shared" si="13"/>
        <v>27741848.502289794</v>
      </c>
      <c r="M53" s="37">
        <f t="shared" si="14"/>
        <v>25868330.749912385</v>
      </c>
      <c r="N53" s="41">
        <f>'jan-feb'!M53</f>
        <v>12337549.339414449</v>
      </c>
      <c r="O53" s="41">
        <f t="shared" si="15"/>
        <v>13530781.410497935</v>
      </c>
      <c r="Q53" s="4"/>
      <c r="R53" s="4"/>
      <c r="S53" s="4"/>
      <c r="T53" s="4"/>
    </row>
    <row r="54" spans="1:20" s="34" customFormat="1" x14ac:dyDescent="0.2">
      <c r="A54" s="33">
        <v>418</v>
      </c>
      <c r="B54" s="34" t="s">
        <v>110</v>
      </c>
      <c r="C54" s="36">
        <v>30421</v>
      </c>
      <c r="D54" s="36">
        <v>5100</v>
      </c>
      <c r="E54" s="37">
        <f t="shared" si="6"/>
        <v>5964.9019607843138</v>
      </c>
      <c r="F54" s="38">
        <f t="shared" si="7"/>
        <v>0.69911413716090509</v>
      </c>
      <c r="G54" s="39">
        <f t="shared" si="8"/>
        <v>1540.3104395883138</v>
      </c>
      <c r="H54" s="39">
        <f t="shared" si="9"/>
        <v>599.89141215641371</v>
      </c>
      <c r="I54" s="37">
        <f t="shared" si="10"/>
        <v>2140.2018517447277</v>
      </c>
      <c r="J54" s="40">
        <f t="shared" si="11"/>
        <v>-92.214291104858432</v>
      </c>
      <c r="K54" s="37">
        <f t="shared" si="12"/>
        <v>2047.9875606398693</v>
      </c>
      <c r="L54" s="37">
        <f t="shared" si="13"/>
        <v>10915029.443898112</v>
      </c>
      <c r="M54" s="37">
        <f t="shared" si="14"/>
        <v>10444736.559263334</v>
      </c>
      <c r="N54" s="41">
        <f>'jan-feb'!M54</f>
        <v>4450160.0251520267</v>
      </c>
      <c r="O54" s="41">
        <f t="shared" si="15"/>
        <v>5994576.534111307</v>
      </c>
      <c r="Q54" s="4"/>
      <c r="R54" s="4"/>
      <c r="S54" s="4"/>
      <c r="T54" s="4"/>
    </row>
    <row r="55" spans="1:20" s="34" customFormat="1" x14ac:dyDescent="0.2">
      <c r="A55" s="33">
        <v>419</v>
      </c>
      <c r="B55" s="34" t="s">
        <v>111</v>
      </c>
      <c r="C55" s="36">
        <v>53987</v>
      </c>
      <c r="D55" s="36">
        <v>7866</v>
      </c>
      <c r="E55" s="37">
        <f t="shared" si="6"/>
        <v>6863.3358759216881</v>
      </c>
      <c r="F55" s="38">
        <f t="shared" si="7"/>
        <v>0.80441475324928258</v>
      </c>
      <c r="G55" s="39">
        <f t="shared" si="8"/>
        <v>1001.2500905058891</v>
      </c>
      <c r="H55" s="39">
        <f t="shared" si="9"/>
        <v>285.43954185833275</v>
      </c>
      <c r="I55" s="37">
        <f t="shared" si="10"/>
        <v>1286.6896323642218</v>
      </c>
      <c r="J55" s="40">
        <f t="shared" si="11"/>
        <v>-92.214291104858432</v>
      </c>
      <c r="K55" s="37">
        <f t="shared" si="12"/>
        <v>1194.4753412593634</v>
      </c>
      <c r="L55" s="37">
        <f t="shared" si="13"/>
        <v>10121100.648176968</v>
      </c>
      <c r="M55" s="37">
        <f t="shared" si="14"/>
        <v>9395743.0343461521</v>
      </c>
      <c r="N55" s="41">
        <f>'jan-feb'!M55</f>
        <v>3813385.8740874189</v>
      </c>
      <c r="O55" s="41">
        <f t="shared" si="15"/>
        <v>5582357.1602587327</v>
      </c>
      <c r="Q55" s="4"/>
      <c r="R55" s="4"/>
      <c r="S55" s="4"/>
      <c r="T55" s="4"/>
    </row>
    <row r="56" spans="1:20" s="34" customFormat="1" x14ac:dyDescent="0.2">
      <c r="A56" s="33">
        <v>420</v>
      </c>
      <c r="B56" s="34" t="s">
        <v>112</v>
      </c>
      <c r="C56" s="36">
        <v>36528</v>
      </c>
      <c r="D56" s="36">
        <v>6127</v>
      </c>
      <c r="E56" s="37">
        <f t="shared" si="6"/>
        <v>5961.8083890974376</v>
      </c>
      <c r="F56" s="38">
        <f t="shared" si="7"/>
        <v>0.69875155623085217</v>
      </c>
      <c r="G56" s="39">
        <f t="shared" si="8"/>
        <v>1542.1665826004394</v>
      </c>
      <c r="H56" s="39">
        <f t="shared" si="9"/>
        <v>600.97416224682036</v>
      </c>
      <c r="I56" s="37">
        <f t="shared" si="10"/>
        <v>2143.1407448472596</v>
      </c>
      <c r="J56" s="40">
        <f t="shared" si="11"/>
        <v>-92.214291104858432</v>
      </c>
      <c r="K56" s="37">
        <f t="shared" si="12"/>
        <v>2050.926453742401</v>
      </c>
      <c r="L56" s="37">
        <f t="shared" si="13"/>
        <v>13131023.34367916</v>
      </c>
      <c r="M56" s="37">
        <f t="shared" si="14"/>
        <v>12566026.382079691</v>
      </c>
      <c r="N56" s="41">
        <f>'jan-feb'!M56</f>
        <v>5544327.034138523</v>
      </c>
      <c r="O56" s="41">
        <f t="shared" si="15"/>
        <v>7021699.3479411677</v>
      </c>
      <c r="Q56" s="4"/>
      <c r="R56" s="4"/>
      <c r="S56" s="4"/>
      <c r="T56" s="4"/>
    </row>
    <row r="57" spans="1:20" s="34" customFormat="1" x14ac:dyDescent="0.2">
      <c r="A57" s="33">
        <v>423</v>
      </c>
      <c r="B57" s="34" t="s">
        <v>113</v>
      </c>
      <c r="C57" s="36">
        <v>29635</v>
      </c>
      <c r="D57" s="36">
        <v>4777</v>
      </c>
      <c r="E57" s="37">
        <f t="shared" si="6"/>
        <v>6203.6843207033708</v>
      </c>
      <c r="F57" s="38">
        <f t="shared" si="7"/>
        <v>0.72710053570048916</v>
      </c>
      <c r="G57" s="39">
        <f t="shared" si="8"/>
        <v>1397.0410236368796</v>
      </c>
      <c r="H57" s="39">
        <f t="shared" si="9"/>
        <v>516.31758618474385</v>
      </c>
      <c r="I57" s="37">
        <f t="shared" si="10"/>
        <v>1913.3586098216233</v>
      </c>
      <c r="J57" s="40">
        <f t="shared" si="11"/>
        <v>-92.214291104858432</v>
      </c>
      <c r="K57" s="37">
        <f t="shared" si="12"/>
        <v>1821.1443187167649</v>
      </c>
      <c r="L57" s="37">
        <f t="shared" si="13"/>
        <v>9140114.0791178942</v>
      </c>
      <c r="M57" s="37">
        <f t="shared" si="14"/>
        <v>8699606.4105099868</v>
      </c>
      <c r="N57" s="41">
        <f>'jan-feb'!M57</f>
        <v>4204340.5568923969</v>
      </c>
      <c r="O57" s="41">
        <f t="shared" si="15"/>
        <v>4495265.8536175899</v>
      </c>
      <c r="Q57" s="4"/>
      <c r="R57" s="4"/>
      <c r="S57" s="4"/>
      <c r="T57" s="4"/>
    </row>
    <row r="58" spans="1:20" s="34" customFormat="1" x14ac:dyDescent="0.2">
      <c r="A58" s="33">
        <v>425</v>
      </c>
      <c r="B58" s="34" t="s">
        <v>114</v>
      </c>
      <c r="C58" s="36">
        <v>44472</v>
      </c>
      <c r="D58" s="36">
        <v>7329</v>
      </c>
      <c r="E58" s="37">
        <f t="shared" si="6"/>
        <v>6067.949242734343</v>
      </c>
      <c r="F58" s="38">
        <f t="shared" si="7"/>
        <v>0.71119175588471706</v>
      </c>
      <c r="G58" s="39">
        <f t="shared" si="8"/>
        <v>1478.4820704182962</v>
      </c>
      <c r="H58" s="39">
        <f t="shared" si="9"/>
        <v>563.82486347390352</v>
      </c>
      <c r="I58" s="37">
        <f t="shared" si="10"/>
        <v>2042.3069338921996</v>
      </c>
      <c r="J58" s="40">
        <f t="shared" si="11"/>
        <v>-92.214291104858432</v>
      </c>
      <c r="K58" s="37">
        <f t="shared" si="12"/>
        <v>1950.0926427873412</v>
      </c>
      <c r="L58" s="37">
        <f t="shared" si="13"/>
        <v>14968067.51849593</v>
      </c>
      <c r="M58" s="37">
        <f t="shared" si="14"/>
        <v>14292228.978988424</v>
      </c>
      <c r="N58" s="41">
        <f>'jan-feb'!M58</f>
        <v>6614719.1420272924</v>
      </c>
      <c r="O58" s="41">
        <f t="shared" si="15"/>
        <v>7677509.8369611315</v>
      </c>
      <c r="Q58" s="4"/>
      <c r="R58" s="4"/>
      <c r="S58" s="4"/>
      <c r="T58" s="4"/>
    </row>
    <row r="59" spans="1:20" s="34" customFormat="1" x14ac:dyDescent="0.2">
      <c r="A59" s="33">
        <v>426</v>
      </c>
      <c r="B59" s="34" t="s">
        <v>80</v>
      </c>
      <c r="C59" s="36">
        <v>23264</v>
      </c>
      <c r="D59" s="36">
        <v>3743</v>
      </c>
      <c r="E59" s="37">
        <f t="shared" si="6"/>
        <v>6215.3352925460858</v>
      </c>
      <c r="F59" s="38">
        <f t="shared" si="7"/>
        <v>0.72846608356371578</v>
      </c>
      <c r="G59" s="39">
        <f t="shared" si="8"/>
        <v>1390.0504405312506</v>
      </c>
      <c r="H59" s="39">
        <f t="shared" si="9"/>
        <v>512.23974603979354</v>
      </c>
      <c r="I59" s="37">
        <f t="shared" si="10"/>
        <v>1902.2901865710442</v>
      </c>
      <c r="J59" s="40">
        <f t="shared" si="11"/>
        <v>-92.214291104858432</v>
      </c>
      <c r="K59" s="37">
        <f t="shared" si="12"/>
        <v>1810.0758954661858</v>
      </c>
      <c r="L59" s="37">
        <f t="shared" si="13"/>
        <v>7120272.1683354182</v>
      </c>
      <c r="M59" s="37">
        <f t="shared" si="14"/>
        <v>6775114.0767299337</v>
      </c>
      <c r="N59" s="41">
        <f>'jan-feb'!M59</f>
        <v>2715278.5439498103</v>
      </c>
      <c r="O59" s="41">
        <f t="shared" si="15"/>
        <v>4059835.5327801234</v>
      </c>
      <c r="Q59" s="4"/>
      <c r="R59" s="4"/>
      <c r="S59" s="4"/>
      <c r="T59" s="4"/>
    </row>
    <row r="60" spans="1:20" s="34" customFormat="1" x14ac:dyDescent="0.2">
      <c r="A60" s="33">
        <v>427</v>
      </c>
      <c r="B60" s="34" t="s">
        <v>115</v>
      </c>
      <c r="C60" s="36">
        <v>144292</v>
      </c>
      <c r="D60" s="36">
        <v>21086</v>
      </c>
      <c r="E60" s="37">
        <f t="shared" si="6"/>
        <v>6843.0238072654838</v>
      </c>
      <c r="F60" s="38">
        <f t="shared" si="7"/>
        <v>0.80203408472431859</v>
      </c>
      <c r="G60" s="39">
        <f t="shared" si="8"/>
        <v>1013.4373316996117</v>
      </c>
      <c r="H60" s="39">
        <f t="shared" si="9"/>
        <v>292.54876588800425</v>
      </c>
      <c r="I60" s="37">
        <f t="shared" si="10"/>
        <v>1305.9860975876159</v>
      </c>
      <c r="J60" s="40">
        <f t="shared" si="11"/>
        <v>-92.214291104858432</v>
      </c>
      <c r="K60" s="37">
        <f t="shared" si="12"/>
        <v>1213.7718064827575</v>
      </c>
      <c r="L60" s="37">
        <f t="shared" si="13"/>
        <v>27538022.853732467</v>
      </c>
      <c r="M60" s="37">
        <f t="shared" si="14"/>
        <v>25593592.311495423</v>
      </c>
      <c r="N60" s="41">
        <f>'jan-feb'!M60</f>
        <v>10978250.488305021</v>
      </c>
      <c r="O60" s="41">
        <f t="shared" si="15"/>
        <v>14615341.823190402</v>
      </c>
      <c r="Q60" s="4"/>
      <c r="R60" s="4"/>
      <c r="S60" s="4"/>
      <c r="T60" s="4"/>
    </row>
    <row r="61" spans="1:20" s="34" customFormat="1" x14ac:dyDescent="0.2">
      <c r="A61" s="33">
        <v>428</v>
      </c>
      <c r="B61" s="34" t="s">
        <v>116</v>
      </c>
      <c r="C61" s="36">
        <v>44089</v>
      </c>
      <c r="D61" s="36">
        <v>6550</v>
      </c>
      <c r="E61" s="37">
        <f t="shared" si="6"/>
        <v>6731.1450381679388</v>
      </c>
      <c r="F61" s="38">
        <f t="shared" si="7"/>
        <v>0.78892137480243252</v>
      </c>
      <c r="G61" s="39">
        <f t="shared" si="8"/>
        <v>1080.5645931581387</v>
      </c>
      <c r="H61" s="39">
        <f t="shared" si="9"/>
        <v>331.70633507214501</v>
      </c>
      <c r="I61" s="37">
        <f t="shared" si="10"/>
        <v>1412.2709282302837</v>
      </c>
      <c r="J61" s="40">
        <f t="shared" si="11"/>
        <v>-92.214291104858432</v>
      </c>
      <c r="K61" s="37">
        <f t="shared" si="12"/>
        <v>1320.0566371254254</v>
      </c>
      <c r="L61" s="37">
        <f t="shared" si="13"/>
        <v>9250374.5799083579</v>
      </c>
      <c r="M61" s="37">
        <f t="shared" si="14"/>
        <v>8646370.9731715359</v>
      </c>
      <c r="N61" s="41">
        <f>'jan-feb'!M61</f>
        <v>4441675.1303423075</v>
      </c>
      <c r="O61" s="41">
        <f t="shared" si="15"/>
        <v>4204695.8428292284</v>
      </c>
      <c r="Q61" s="4"/>
      <c r="R61" s="4"/>
      <c r="S61" s="4"/>
      <c r="T61" s="4"/>
    </row>
    <row r="62" spans="1:20" s="34" customFormat="1" x14ac:dyDescent="0.2">
      <c r="A62" s="33">
        <v>429</v>
      </c>
      <c r="B62" s="34" t="s">
        <v>117</v>
      </c>
      <c r="C62" s="36">
        <v>31058</v>
      </c>
      <c r="D62" s="36">
        <v>4518</v>
      </c>
      <c r="E62" s="37">
        <f t="shared" si="6"/>
        <v>6874.2806551571493</v>
      </c>
      <c r="F62" s="38">
        <f t="shared" si="7"/>
        <v>0.80569753206809991</v>
      </c>
      <c r="G62" s="39">
        <f t="shared" si="8"/>
        <v>994.68322296461247</v>
      </c>
      <c r="H62" s="39">
        <f t="shared" si="9"/>
        <v>281.60886912592127</v>
      </c>
      <c r="I62" s="37">
        <f t="shared" si="10"/>
        <v>1276.2920920905337</v>
      </c>
      <c r="J62" s="40">
        <f t="shared" si="11"/>
        <v>-92.214291104858432</v>
      </c>
      <c r="K62" s="37">
        <f t="shared" si="12"/>
        <v>1184.0778009856754</v>
      </c>
      <c r="L62" s="37">
        <f t="shared" si="13"/>
        <v>5766287.6720650317</v>
      </c>
      <c r="M62" s="37">
        <f t="shared" si="14"/>
        <v>5349663.5048532812</v>
      </c>
      <c r="N62" s="41">
        <f>'jan-feb'!M62</f>
        <v>381584.03807980358</v>
      </c>
      <c r="O62" s="41">
        <f t="shared" si="15"/>
        <v>4968079.4667734774</v>
      </c>
      <c r="Q62" s="4"/>
      <c r="R62" s="4"/>
      <c r="S62" s="4"/>
      <c r="T62" s="4"/>
    </row>
    <row r="63" spans="1:20" s="34" customFormat="1" x14ac:dyDescent="0.2">
      <c r="A63" s="33">
        <v>430</v>
      </c>
      <c r="B63" s="34" t="s">
        <v>118</v>
      </c>
      <c r="C63" s="36">
        <v>15460</v>
      </c>
      <c r="D63" s="36">
        <v>2530</v>
      </c>
      <c r="E63" s="37">
        <f t="shared" si="6"/>
        <v>6110.671936758893</v>
      </c>
      <c r="F63" s="38">
        <f t="shared" si="7"/>
        <v>0.71619905350109481</v>
      </c>
      <c r="G63" s="39">
        <f t="shared" si="8"/>
        <v>1452.8484540035663</v>
      </c>
      <c r="H63" s="39">
        <f t="shared" si="9"/>
        <v>548.87192056531103</v>
      </c>
      <c r="I63" s="37">
        <f t="shared" si="10"/>
        <v>2001.7203745688773</v>
      </c>
      <c r="J63" s="40">
        <f t="shared" si="11"/>
        <v>-92.214291104858432</v>
      </c>
      <c r="K63" s="37">
        <f t="shared" si="12"/>
        <v>1909.506083464019</v>
      </c>
      <c r="L63" s="37">
        <f t="shared" si="13"/>
        <v>5064352.5476592593</v>
      </c>
      <c r="M63" s="37">
        <f t="shared" si="14"/>
        <v>4831050.3911639675</v>
      </c>
      <c r="N63" s="41">
        <f>'jan-feb'!M63</f>
        <v>1879744.286987182</v>
      </c>
      <c r="O63" s="41">
        <f t="shared" si="15"/>
        <v>2951306.1041767858</v>
      </c>
      <c r="Q63" s="4"/>
      <c r="R63" s="4"/>
      <c r="S63" s="4"/>
      <c r="T63" s="4"/>
    </row>
    <row r="64" spans="1:20" s="34" customFormat="1" x14ac:dyDescent="0.2">
      <c r="A64" s="33">
        <v>432</v>
      </c>
      <c r="B64" s="34" t="s">
        <v>119</v>
      </c>
      <c r="C64" s="36">
        <v>13404</v>
      </c>
      <c r="D64" s="36">
        <v>1858</v>
      </c>
      <c r="E64" s="37">
        <f t="shared" si="6"/>
        <v>7214.2088266953715</v>
      </c>
      <c r="F64" s="38">
        <f t="shared" si="7"/>
        <v>0.84553868820176759</v>
      </c>
      <c r="G64" s="39">
        <f t="shared" si="8"/>
        <v>790.72632004167917</v>
      </c>
      <c r="H64" s="39">
        <f t="shared" si="9"/>
        <v>162.63400908754355</v>
      </c>
      <c r="I64" s="37">
        <f t="shared" si="10"/>
        <v>953.36032912922269</v>
      </c>
      <c r="J64" s="40">
        <f t="shared" si="11"/>
        <v>-92.214291104858432</v>
      </c>
      <c r="K64" s="37">
        <f t="shared" si="12"/>
        <v>861.14603802436432</v>
      </c>
      <c r="L64" s="37">
        <f t="shared" si="13"/>
        <v>1771343.4915220959</v>
      </c>
      <c r="M64" s="37">
        <f t="shared" si="14"/>
        <v>1600009.338649269</v>
      </c>
      <c r="N64" s="41">
        <f>'jan-feb'!M64</f>
        <v>-200636.84312698647</v>
      </c>
      <c r="O64" s="41">
        <f t="shared" si="15"/>
        <v>1800646.1817762554</v>
      </c>
      <c r="Q64" s="4"/>
      <c r="R64" s="4"/>
      <c r="S64" s="4"/>
      <c r="T64" s="4"/>
    </row>
    <row r="65" spans="1:20" s="34" customFormat="1" x14ac:dyDescent="0.2">
      <c r="A65" s="33">
        <v>434</v>
      </c>
      <c r="B65" s="34" t="s">
        <v>120</v>
      </c>
      <c r="C65" s="36">
        <v>7620</v>
      </c>
      <c r="D65" s="36">
        <v>1274</v>
      </c>
      <c r="E65" s="37">
        <f t="shared" si="6"/>
        <v>5981.1616954474093</v>
      </c>
      <c r="F65" s="38">
        <f t="shared" si="7"/>
        <v>0.7010198533728712</v>
      </c>
      <c r="G65" s="39">
        <f t="shared" si="8"/>
        <v>1530.5545987904563</v>
      </c>
      <c r="H65" s="39">
        <f t="shared" si="9"/>
        <v>594.20050502433025</v>
      </c>
      <c r="I65" s="37">
        <f t="shared" si="10"/>
        <v>2124.7551038147867</v>
      </c>
      <c r="J65" s="40">
        <f t="shared" si="11"/>
        <v>-92.214291104858432</v>
      </c>
      <c r="K65" s="37">
        <f t="shared" si="12"/>
        <v>2032.5408127099283</v>
      </c>
      <c r="L65" s="37">
        <f t="shared" si="13"/>
        <v>2706938.0022600382</v>
      </c>
      <c r="M65" s="37">
        <f t="shared" si="14"/>
        <v>2589456.9953924487</v>
      </c>
      <c r="N65" s="41">
        <f>'jan-feb'!M65</f>
        <v>137970.0009990416</v>
      </c>
      <c r="O65" s="41">
        <f t="shared" si="15"/>
        <v>2451486.9943934074</v>
      </c>
      <c r="Q65" s="4"/>
      <c r="R65" s="4"/>
      <c r="S65" s="4"/>
      <c r="T65" s="4"/>
    </row>
    <row r="66" spans="1:20" s="34" customFormat="1" x14ac:dyDescent="0.2">
      <c r="A66" s="33">
        <v>436</v>
      </c>
      <c r="B66" s="34" t="s">
        <v>121</v>
      </c>
      <c r="C66" s="36">
        <v>8660</v>
      </c>
      <c r="D66" s="36">
        <v>1620</v>
      </c>
      <c r="E66" s="37">
        <f t="shared" si="6"/>
        <v>5345.6790123456794</v>
      </c>
      <c r="F66" s="38">
        <f t="shared" si="7"/>
        <v>0.62653833957797456</v>
      </c>
      <c r="G66" s="39">
        <f t="shared" si="8"/>
        <v>1911.8442086514942</v>
      </c>
      <c r="H66" s="39">
        <f t="shared" si="9"/>
        <v>816.61944410993578</v>
      </c>
      <c r="I66" s="37">
        <f t="shared" si="10"/>
        <v>2728.4636527614302</v>
      </c>
      <c r="J66" s="40">
        <f t="shared" si="11"/>
        <v>-92.214291104858432</v>
      </c>
      <c r="K66" s="37">
        <f t="shared" si="12"/>
        <v>2636.2493616565716</v>
      </c>
      <c r="L66" s="37">
        <f t="shared" si="13"/>
        <v>4420111.1174735166</v>
      </c>
      <c r="M66" s="37">
        <f t="shared" si="14"/>
        <v>4270723.9658836462</v>
      </c>
      <c r="N66" s="41">
        <f>'jan-feb'!M66</f>
        <v>2042893.7726953491</v>
      </c>
      <c r="O66" s="41">
        <f t="shared" si="15"/>
        <v>2227830.1931882971</v>
      </c>
      <c r="Q66" s="4"/>
      <c r="R66" s="4"/>
      <c r="S66" s="4"/>
      <c r="T66" s="4"/>
    </row>
    <row r="67" spans="1:20" s="34" customFormat="1" x14ac:dyDescent="0.2">
      <c r="A67" s="33">
        <v>437</v>
      </c>
      <c r="B67" s="34" t="s">
        <v>122</v>
      </c>
      <c r="C67" s="36">
        <v>38056</v>
      </c>
      <c r="D67" s="36">
        <v>5584</v>
      </c>
      <c r="E67" s="37">
        <f t="shared" si="6"/>
        <v>6815.1862464183378</v>
      </c>
      <c r="F67" s="38">
        <f t="shared" si="7"/>
        <v>0.79877139365910654</v>
      </c>
      <c r="G67" s="39">
        <f t="shared" si="8"/>
        <v>1030.1398682078993</v>
      </c>
      <c r="H67" s="39">
        <f t="shared" si="9"/>
        <v>302.29191218450535</v>
      </c>
      <c r="I67" s="37">
        <f t="shared" si="10"/>
        <v>1332.4317803924046</v>
      </c>
      <c r="J67" s="40">
        <f t="shared" si="11"/>
        <v>-92.214291104858432</v>
      </c>
      <c r="K67" s="37">
        <f t="shared" si="12"/>
        <v>1240.2174892875462</v>
      </c>
      <c r="L67" s="37">
        <f t="shared" si="13"/>
        <v>7440299.0617111875</v>
      </c>
      <c r="M67" s="37">
        <f t="shared" si="14"/>
        <v>6925374.4601816582</v>
      </c>
      <c r="N67" s="41">
        <f>'jan-feb'!M67</f>
        <v>2060314.584401747</v>
      </c>
      <c r="O67" s="41">
        <f t="shared" si="15"/>
        <v>4865059.8757799109</v>
      </c>
      <c r="Q67" s="4"/>
      <c r="R67" s="4"/>
      <c r="S67" s="4"/>
      <c r="T67" s="4"/>
    </row>
    <row r="68" spans="1:20" s="34" customFormat="1" x14ac:dyDescent="0.2">
      <c r="A68" s="33">
        <v>438</v>
      </c>
      <c r="B68" s="34" t="s">
        <v>123</v>
      </c>
      <c r="C68" s="36">
        <v>16580</v>
      </c>
      <c r="D68" s="36">
        <v>2441</v>
      </c>
      <c r="E68" s="37">
        <f t="shared" si="6"/>
        <v>6792.2982384268744</v>
      </c>
      <c r="F68" s="38">
        <f t="shared" si="7"/>
        <v>0.79608881311319257</v>
      </c>
      <c r="G68" s="39">
        <f t="shared" si="8"/>
        <v>1043.8726730027774</v>
      </c>
      <c r="H68" s="39">
        <f t="shared" si="9"/>
        <v>310.30271498151751</v>
      </c>
      <c r="I68" s="37">
        <f t="shared" si="10"/>
        <v>1354.175387984295</v>
      </c>
      <c r="J68" s="40">
        <f t="shared" si="11"/>
        <v>-92.214291104858432</v>
      </c>
      <c r="K68" s="37">
        <f t="shared" si="12"/>
        <v>1261.9610968794366</v>
      </c>
      <c r="L68" s="37">
        <f t="shared" si="13"/>
        <v>3305542.1220696638</v>
      </c>
      <c r="M68" s="37">
        <f t="shared" si="14"/>
        <v>3080447.0374827045</v>
      </c>
      <c r="N68" s="41">
        <f>'jan-feb'!M68</f>
        <v>749457.80811688176</v>
      </c>
      <c r="O68" s="41">
        <f t="shared" si="15"/>
        <v>2330989.2293658229</v>
      </c>
      <c r="Q68" s="4"/>
      <c r="R68" s="4"/>
      <c r="S68" s="4"/>
      <c r="T68" s="4"/>
    </row>
    <row r="69" spans="1:20" s="34" customFormat="1" x14ac:dyDescent="0.2">
      <c r="A69" s="33">
        <v>439</v>
      </c>
      <c r="B69" s="34" t="s">
        <v>124</v>
      </c>
      <c r="C69" s="36">
        <v>9317</v>
      </c>
      <c r="D69" s="36">
        <v>1577</v>
      </c>
      <c r="E69" s="37">
        <f t="shared" si="6"/>
        <v>5908.053265694356</v>
      </c>
      <c r="F69" s="38">
        <f t="shared" si="7"/>
        <v>0.69245120679292405</v>
      </c>
      <c r="G69" s="39">
        <f t="shared" si="8"/>
        <v>1574.4196566422884</v>
      </c>
      <c r="H69" s="39">
        <f t="shared" si="9"/>
        <v>619.78845543789896</v>
      </c>
      <c r="I69" s="37">
        <f t="shared" si="10"/>
        <v>2194.2081120801872</v>
      </c>
      <c r="J69" s="40">
        <f t="shared" si="11"/>
        <v>-92.214291104858432</v>
      </c>
      <c r="K69" s="37">
        <f t="shared" si="12"/>
        <v>2101.9938209753286</v>
      </c>
      <c r="L69" s="37">
        <f t="shared" si="13"/>
        <v>3460266.1927504553</v>
      </c>
      <c r="M69" s="37">
        <f t="shared" si="14"/>
        <v>3314844.2556780931</v>
      </c>
      <c r="N69" s="41">
        <f>'jan-feb'!M69</f>
        <v>1361174.4626793617</v>
      </c>
      <c r="O69" s="41">
        <f t="shared" si="15"/>
        <v>1953669.7929987314</v>
      </c>
      <c r="Q69" s="4"/>
      <c r="R69" s="4"/>
      <c r="S69" s="4"/>
      <c r="T69" s="4"/>
    </row>
    <row r="70" spans="1:20" s="34" customFormat="1" x14ac:dyDescent="0.2">
      <c r="A70" s="33">
        <v>441</v>
      </c>
      <c r="B70" s="34" t="s">
        <v>125</v>
      </c>
      <c r="C70" s="36">
        <v>12102</v>
      </c>
      <c r="D70" s="36">
        <v>1963</v>
      </c>
      <c r="E70" s="37">
        <f t="shared" si="6"/>
        <v>6165.0534895568007</v>
      </c>
      <c r="F70" s="38">
        <f t="shared" si="7"/>
        <v>0.72257282336550022</v>
      </c>
      <c r="G70" s="39">
        <f t="shared" si="8"/>
        <v>1420.2195223248216</v>
      </c>
      <c r="H70" s="39">
        <f t="shared" si="9"/>
        <v>529.83837708604335</v>
      </c>
      <c r="I70" s="37">
        <f t="shared" si="10"/>
        <v>1950.057899410865</v>
      </c>
      <c r="J70" s="40">
        <f t="shared" si="11"/>
        <v>-92.214291104858432</v>
      </c>
      <c r="K70" s="37">
        <f t="shared" si="12"/>
        <v>1857.8436083060067</v>
      </c>
      <c r="L70" s="37">
        <f t="shared" si="13"/>
        <v>3827963.6565435282</v>
      </c>
      <c r="M70" s="37">
        <f t="shared" si="14"/>
        <v>3646947.0031046909</v>
      </c>
      <c r="N70" s="41">
        <f>'jan-feb'!M70</f>
        <v>1706848.9665438095</v>
      </c>
      <c r="O70" s="41">
        <f t="shared" si="15"/>
        <v>1940098.0365608814</v>
      </c>
      <c r="Q70" s="4"/>
      <c r="R70" s="4"/>
      <c r="S70" s="4"/>
      <c r="T70" s="4"/>
    </row>
    <row r="71" spans="1:20" s="34" customFormat="1" x14ac:dyDescent="0.2">
      <c r="A71" s="33">
        <v>501</v>
      </c>
      <c r="B71" s="34" t="s">
        <v>126</v>
      </c>
      <c r="C71" s="36">
        <v>223147</v>
      </c>
      <c r="D71" s="36">
        <v>27781</v>
      </c>
      <c r="E71" s="37">
        <f t="shared" si="6"/>
        <v>8032.3602462114395</v>
      </c>
      <c r="F71" s="38">
        <f t="shared" si="7"/>
        <v>0.94142982396265396</v>
      </c>
      <c r="G71" s="39">
        <f t="shared" si="8"/>
        <v>299.83546833203837</v>
      </c>
      <c r="H71" s="39">
        <f t="shared" si="9"/>
        <v>0</v>
      </c>
      <c r="I71" s="37">
        <f t="shared" si="10"/>
        <v>299.83546833203837</v>
      </c>
      <c r="J71" s="40">
        <f t="shared" si="11"/>
        <v>-92.214291104858432</v>
      </c>
      <c r="K71" s="37">
        <f t="shared" si="12"/>
        <v>207.62117722717994</v>
      </c>
      <c r="L71" s="37">
        <f t="shared" si="13"/>
        <v>8329729.1457323581</v>
      </c>
      <c r="M71" s="37">
        <f t="shared" si="14"/>
        <v>5767923.924548286</v>
      </c>
      <c r="N71" s="41">
        <f>'jan-feb'!M71</f>
        <v>2706772.368723996</v>
      </c>
      <c r="O71" s="41">
        <f t="shared" si="15"/>
        <v>3061151.55582429</v>
      </c>
      <c r="Q71" s="4"/>
      <c r="R71" s="4"/>
      <c r="S71" s="4"/>
      <c r="T71" s="4"/>
    </row>
    <row r="72" spans="1:20" s="34" customFormat="1" x14ac:dyDescent="0.2">
      <c r="A72" s="33">
        <v>502</v>
      </c>
      <c r="B72" s="34" t="s">
        <v>127</v>
      </c>
      <c r="C72" s="36">
        <v>214906</v>
      </c>
      <c r="D72" s="36">
        <v>30319</v>
      </c>
      <c r="E72" s="37">
        <f t="shared" si="6"/>
        <v>7088.1625383422934</v>
      </c>
      <c r="F72" s="38">
        <f t="shared" si="7"/>
        <v>0.83076547940409773</v>
      </c>
      <c r="G72" s="39">
        <f t="shared" si="8"/>
        <v>866.35409305352607</v>
      </c>
      <c r="H72" s="39">
        <f t="shared" si="9"/>
        <v>206.75021001112088</v>
      </c>
      <c r="I72" s="37">
        <f t="shared" si="10"/>
        <v>1073.104303064647</v>
      </c>
      <c r="J72" s="40">
        <f t="shared" si="11"/>
        <v>-92.214291104858432</v>
      </c>
      <c r="K72" s="37">
        <f t="shared" si="12"/>
        <v>980.89001195978858</v>
      </c>
      <c r="L72" s="37">
        <f t="shared" si="13"/>
        <v>32535449.364617031</v>
      </c>
      <c r="M72" s="37">
        <f t="shared" si="14"/>
        <v>29739604.272608832</v>
      </c>
      <c r="N72" s="41">
        <f>'jan-feb'!M72</f>
        <v>14550760.706389071</v>
      </c>
      <c r="O72" s="41">
        <f t="shared" si="15"/>
        <v>15188843.56621976</v>
      </c>
      <c r="Q72" s="4"/>
      <c r="R72" s="4"/>
      <c r="S72" s="4"/>
      <c r="T72" s="4"/>
    </row>
    <row r="73" spans="1:20" s="34" customFormat="1" x14ac:dyDescent="0.2">
      <c r="A73" s="33">
        <v>511</v>
      </c>
      <c r="B73" s="34" t="s">
        <v>128</v>
      </c>
      <c r="C73" s="36">
        <v>17147</v>
      </c>
      <c r="D73" s="36">
        <v>2675</v>
      </c>
      <c r="E73" s="37">
        <f t="shared" ref="E73:E136" si="16">(C73*1000)/D73</f>
        <v>6410.0934579439254</v>
      </c>
      <c r="F73" s="38">
        <f t="shared" ref="F73:F136" si="17">IF(ISNUMBER(C73),E73/E$435,"")</f>
        <v>0.75129264260061379</v>
      </c>
      <c r="G73" s="39">
        <f t="shared" ref="G73:G136" si="18">(E$435-E73)*0.6</f>
        <v>1273.1955412925467</v>
      </c>
      <c r="H73" s="39">
        <f t="shared" ref="H73:H136" si="19">IF(E73&gt;=E$435*0.9,0,IF(E73&lt;0.9*E$435,(E$435*0.9-E73)*0.35))</f>
        <v>444.07438815054968</v>
      </c>
      <c r="I73" s="37">
        <f t="shared" ref="I73:I136" si="20">G73+H73</f>
        <v>1717.2699294430963</v>
      </c>
      <c r="J73" s="40">
        <f t="shared" ref="J73:J136" si="21">I$437</f>
        <v>-92.214291104858432</v>
      </c>
      <c r="K73" s="37">
        <f t="shared" ref="K73:K136" si="22">I73+J73</f>
        <v>1625.0556383382379</v>
      </c>
      <c r="L73" s="37">
        <f t="shared" ref="L73:L136" si="23">(I73*D73)</f>
        <v>4593697.061260283</v>
      </c>
      <c r="M73" s="37">
        <f t="shared" ref="M73:M136" si="24">(K73*D73)</f>
        <v>4347023.8325547865</v>
      </c>
      <c r="N73" s="41">
        <f>'jan-feb'!M73</f>
        <v>2005340.7975062092</v>
      </c>
      <c r="O73" s="41">
        <f t="shared" ref="O73:O136" si="25">M73-N73</f>
        <v>2341683.035048577</v>
      </c>
      <c r="Q73" s="4"/>
      <c r="R73" s="4"/>
      <c r="S73" s="4"/>
      <c r="T73" s="4"/>
    </row>
    <row r="74" spans="1:20" s="34" customFormat="1" x14ac:dyDescent="0.2">
      <c r="A74" s="33">
        <v>512</v>
      </c>
      <c r="B74" s="34" t="s">
        <v>129</v>
      </c>
      <c r="C74" s="36">
        <v>14282</v>
      </c>
      <c r="D74" s="36">
        <v>2048</v>
      </c>
      <c r="E74" s="37">
        <f t="shared" si="16"/>
        <v>6973.6328125</v>
      </c>
      <c r="F74" s="38">
        <f t="shared" si="17"/>
        <v>0.817342065073415</v>
      </c>
      <c r="G74" s="39">
        <f t="shared" si="18"/>
        <v>935.07192855890207</v>
      </c>
      <c r="H74" s="39">
        <f t="shared" si="19"/>
        <v>246.83561405592357</v>
      </c>
      <c r="I74" s="37">
        <f t="shared" si="20"/>
        <v>1181.9075426148256</v>
      </c>
      <c r="J74" s="40">
        <f t="shared" si="21"/>
        <v>-92.214291104858432</v>
      </c>
      <c r="K74" s="37">
        <f t="shared" si="22"/>
        <v>1089.6932515099672</v>
      </c>
      <c r="L74" s="37">
        <f t="shared" si="23"/>
        <v>2420546.6472751629</v>
      </c>
      <c r="M74" s="37">
        <f t="shared" si="24"/>
        <v>2231691.7790924129</v>
      </c>
      <c r="N74" s="41">
        <f>'jan-feb'!M74</f>
        <v>578888.30029634293</v>
      </c>
      <c r="O74" s="41">
        <f t="shared" si="25"/>
        <v>1652803.47879607</v>
      </c>
      <c r="Q74" s="4"/>
      <c r="R74" s="4"/>
      <c r="S74" s="4"/>
      <c r="T74" s="4"/>
    </row>
    <row r="75" spans="1:20" s="34" customFormat="1" x14ac:dyDescent="0.2">
      <c r="A75" s="33">
        <v>513</v>
      </c>
      <c r="B75" s="34" t="s">
        <v>130</v>
      </c>
      <c r="C75" s="36">
        <v>18656</v>
      </c>
      <c r="D75" s="36">
        <v>2202</v>
      </c>
      <c r="E75" s="37">
        <f t="shared" si="16"/>
        <v>8472.2979109900098</v>
      </c>
      <c r="F75" s="38">
        <f t="shared" si="17"/>
        <v>0.99299255591337521</v>
      </c>
      <c r="G75" s="39">
        <f t="shared" si="18"/>
        <v>35.872869464896212</v>
      </c>
      <c r="H75" s="39">
        <f t="shared" si="19"/>
        <v>0</v>
      </c>
      <c r="I75" s="37">
        <f t="shared" si="20"/>
        <v>35.872869464896212</v>
      </c>
      <c r="J75" s="40">
        <f t="shared" si="21"/>
        <v>-92.214291104858432</v>
      </c>
      <c r="K75" s="37">
        <f t="shared" si="22"/>
        <v>-56.341421639962221</v>
      </c>
      <c r="L75" s="37">
        <f t="shared" si="23"/>
        <v>78992.058561701459</v>
      </c>
      <c r="M75" s="37">
        <f t="shared" si="24"/>
        <v>-124063.81045119681</v>
      </c>
      <c r="N75" s="41">
        <f>'jan-feb'!M75</f>
        <v>-1709331.285557386</v>
      </c>
      <c r="O75" s="41">
        <f t="shared" si="25"/>
        <v>1585267.4751061893</v>
      </c>
      <c r="Q75" s="4"/>
      <c r="R75" s="4"/>
      <c r="S75" s="4"/>
      <c r="T75" s="4"/>
    </row>
    <row r="76" spans="1:20" s="34" customFormat="1" x14ac:dyDescent="0.2">
      <c r="A76" s="33">
        <v>514</v>
      </c>
      <c r="B76" s="34" t="s">
        <v>131</v>
      </c>
      <c r="C76" s="36">
        <v>15581</v>
      </c>
      <c r="D76" s="36">
        <v>2360</v>
      </c>
      <c r="E76" s="37">
        <f t="shared" si="16"/>
        <v>6602.1186440677966</v>
      </c>
      <c r="F76" s="38">
        <f t="shared" si="17"/>
        <v>0.77379888380839057</v>
      </c>
      <c r="G76" s="39">
        <f t="shared" si="18"/>
        <v>1157.980429618224</v>
      </c>
      <c r="H76" s="39">
        <f t="shared" si="19"/>
        <v>376.86557300719477</v>
      </c>
      <c r="I76" s="37">
        <f t="shared" si="20"/>
        <v>1534.8460026254188</v>
      </c>
      <c r="J76" s="40">
        <f t="shared" si="21"/>
        <v>-92.214291104858432</v>
      </c>
      <c r="K76" s="37">
        <f t="shared" si="22"/>
        <v>1442.6317115205604</v>
      </c>
      <c r="L76" s="37">
        <f t="shared" si="23"/>
        <v>3622236.5661959886</v>
      </c>
      <c r="M76" s="37">
        <f t="shared" si="24"/>
        <v>3404610.8391885227</v>
      </c>
      <c r="N76" s="41">
        <f>'jan-feb'!M76</f>
        <v>781215.61948211398</v>
      </c>
      <c r="O76" s="41">
        <f t="shared" si="25"/>
        <v>2623395.2197064087</v>
      </c>
      <c r="Q76" s="4"/>
      <c r="R76" s="4"/>
      <c r="S76" s="4"/>
      <c r="T76" s="4"/>
    </row>
    <row r="77" spans="1:20" s="34" customFormat="1" x14ac:dyDescent="0.2">
      <c r="A77" s="33">
        <v>515</v>
      </c>
      <c r="B77" s="34" t="s">
        <v>132</v>
      </c>
      <c r="C77" s="36">
        <v>23048</v>
      </c>
      <c r="D77" s="36">
        <v>3640</v>
      </c>
      <c r="E77" s="37">
        <f t="shared" si="16"/>
        <v>6331.868131868132</v>
      </c>
      <c r="F77" s="38">
        <f t="shared" si="17"/>
        <v>0.74212427207195253</v>
      </c>
      <c r="G77" s="39">
        <f t="shared" si="18"/>
        <v>1320.1307369380229</v>
      </c>
      <c r="H77" s="39">
        <f t="shared" si="19"/>
        <v>471.45325227707735</v>
      </c>
      <c r="I77" s="37">
        <f t="shared" si="20"/>
        <v>1791.5839892151002</v>
      </c>
      <c r="J77" s="40">
        <f t="shared" si="21"/>
        <v>-92.214291104858432</v>
      </c>
      <c r="K77" s="37">
        <f t="shared" si="22"/>
        <v>1699.3696981102419</v>
      </c>
      <c r="L77" s="37">
        <f t="shared" si="23"/>
        <v>6521365.7207429651</v>
      </c>
      <c r="M77" s="37">
        <f t="shared" si="24"/>
        <v>6185705.70112128</v>
      </c>
      <c r="N77" s="41">
        <f>'jan-feb'!M77</f>
        <v>1571352.0571673282</v>
      </c>
      <c r="O77" s="41">
        <f t="shared" si="25"/>
        <v>4614353.643953952</v>
      </c>
      <c r="Q77" s="4"/>
      <c r="R77" s="4"/>
      <c r="S77" s="4"/>
      <c r="T77" s="4"/>
    </row>
    <row r="78" spans="1:20" s="34" customFormat="1" x14ac:dyDescent="0.2">
      <c r="A78" s="33">
        <v>516</v>
      </c>
      <c r="B78" s="34" t="s">
        <v>133</v>
      </c>
      <c r="C78" s="36">
        <v>46554</v>
      </c>
      <c r="D78" s="36">
        <v>5723</v>
      </c>
      <c r="E78" s="37">
        <f t="shared" si="16"/>
        <v>8134.5448191507949</v>
      </c>
      <c r="F78" s="38">
        <f t="shared" si="17"/>
        <v>0.95340632919464596</v>
      </c>
      <c r="G78" s="39">
        <f t="shared" si="18"/>
        <v>238.52472456842514</v>
      </c>
      <c r="H78" s="39">
        <f t="shared" si="19"/>
        <v>0</v>
      </c>
      <c r="I78" s="37">
        <f t="shared" si="20"/>
        <v>238.52472456842514</v>
      </c>
      <c r="J78" s="40">
        <f t="shared" si="21"/>
        <v>-92.214291104858432</v>
      </c>
      <c r="K78" s="37">
        <f t="shared" si="22"/>
        <v>146.31043346356671</v>
      </c>
      <c r="L78" s="37">
        <f t="shared" si="23"/>
        <v>1365076.998705097</v>
      </c>
      <c r="M78" s="37">
        <f t="shared" si="24"/>
        <v>837334.61071199225</v>
      </c>
      <c r="N78" s="41">
        <f>'jan-feb'!M78</f>
        <v>-2743263.6454336611</v>
      </c>
      <c r="O78" s="41">
        <f t="shared" si="25"/>
        <v>3580598.2561456533</v>
      </c>
      <c r="Q78" s="4"/>
      <c r="R78" s="4"/>
      <c r="S78" s="4"/>
      <c r="T78" s="4"/>
    </row>
    <row r="79" spans="1:20" s="34" customFormat="1" x14ac:dyDescent="0.2">
      <c r="A79" s="33">
        <v>517</v>
      </c>
      <c r="B79" s="34" t="s">
        <v>134</v>
      </c>
      <c r="C79" s="36">
        <v>34844</v>
      </c>
      <c r="D79" s="36">
        <v>5916</v>
      </c>
      <c r="E79" s="37">
        <f t="shared" si="16"/>
        <v>5889.7903989181877</v>
      </c>
      <c r="F79" s="38">
        <f t="shared" si="17"/>
        <v>0.69031071421949264</v>
      </c>
      <c r="G79" s="39">
        <f t="shared" si="18"/>
        <v>1585.3773767079895</v>
      </c>
      <c r="H79" s="39">
        <f t="shared" si="19"/>
        <v>626.18045880955788</v>
      </c>
      <c r="I79" s="37">
        <f t="shared" si="20"/>
        <v>2211.5578355175476</v>
      </c>
      <c r="J79" s="40">
        <f t="shared" si="21"/>
        <v>-92.214291104858432</v>
      </c>
      <c r="K79" s="37">
        <f t="shared" si="22"/>
        <v>2119.343544412689</v>
      </c>
      <c r="L79" s="37">
        <f t="shared" si="23"/>
        <v>13083576.154921811</v>
      </c>
      <c r="M79" s="37">
        <f t="shared" si="24"/>
        <v>12538036.408745468</v>
      </c>
      <c r="N79" s="41">
        <f>'jan-feb'!M79</f>
        <v>5178677.6291763494</v>
      </c>
      <c r="O79" s="41">
        <f t="shared" si="25"/>
        <v>7359358.7795691183</v>
      </c>
      <c r="Q79" s="4"/>
      <c r="R79" s="4"/>
      <c r="S79" s="4"/>
      <c r="T79" s="4"/>
    </row>
    <row r="80" spans="1:20" s="34" customFormat="1" x14ac:dyDescent="0.2">
      <c r="A80" s="33">
        <v>519</v>
      </c>
      <c r="B80" s="34" t="s">
        <v>135</v>
      </c>
      <c r="C80" s="36">
        <v>23930</v>
      </c>
      <c r="D80" s="36">
        <v>3163</v>
      </c>
      <c r="E80" s="37">
        <f t="shared" si="16"/>
        <v>7565.6022763199499</v>
      </c>
      <c r="F80" s="38">
        <f t="shared" si="17"/>
        <v>0.88672362803034765</v>
      </c>
      <c r="G80" s="39">
        <f t="shared" si="18"/>
        <v>579.89025026693218</v>
      </c>
      <c r="H80" s="39">
        <f t="shared" si="19"/>
        <v>39.646301718941139</v>
      </c>
      <c r="I80" s="37">
        <f t="shared" si="20"/>
        <v>619.5365519858733</v>
      </c>
      <c r="J80" s="40">
        <f t="shared" si="21"/>
        <v>-92.214291104858432</v>
      </c>
      <c r="K80" s="37">
        <f t="shared" si="22"/>
        <v>527.32226088101493</v>
      </c>
      <c r="L80" s="37">
        <f t="shared" si="23"/>
        <v>1959594.1139313173</v>
      </c>
      <c r="M80" s="37">
        <f t="shared" si="24"/>
        <v>1667920.3111666501</v>
      </c>
      <c r="N80" s="41">
        <f>'jan-feb'!M80</f>
        <v>-207998.02734696405</v>
      </c>
      <c r="O80" s="41">
        <f t="shared" si="25"/>
        <v>1875918.3385136141</v>
      </c>
      <c r="Q80" s="4"/>
      <c r="R80" s="4"/>
      <c r="S80" s="4"/>
      <c r="T80" s="4"/>
    </row>
    <row r="81" spans="1:20" s="34" customFormat="1" x14ac:dyDescent="0.2">
      <c r="A81" s="33">
        <v>520</v>
      </c>
      <c r="B81" s="34" t="s">
        <v>136</v>
      </c>
      <c r="C81" s="36">
        <v>30080</v>
      </c>
      <c r="D81" s="36">
        <v>4502</v>
      </c>
      <c r="E81" s="37">
        <f t="shared" si="16"/>
        <v>6681.4749000444244</v>
      </c>
      <c r="F81" s="38">
        <f t="shared" si="17"/>
        <v>0.78309980455950468</v>
      </c>
      <c r="G81" s="39">
        <f t="shared" si="18"/>
        <v>1110.3666760322474</v>
      </c>
      <c r="H81" s="39">
        <f t="shared" si="19"/>
        <v>349.090883415375</v>
      </c>
      <c r="I81" s="37">
        <f t="shared" si="20"/>
        <v>1459.4575594476223</v>
      </c>
      <c r="J81" s="40">
        <f t="shared" si="21"/>
        <v>-92.214291104858432</v>
      </c>
      <c r="K81" s="37">
        <f t="shared" si="22"/>
        <v>1367.2432683427639</v>
      </c>
      <c r="L81" s="37">
        <f t="shared" si="23"/>
        <v>6570477.932633196</v>
      </c>
      <c r="M81" s="37">
        <f t="shared" si="24"/>
        <v>6155329.1940791234</v>
      </c>
      <c r="N81" s="41">
        <f>'jan-feb'!M81</f>
        <v>3452386.830045965</v>
      </c>
      <c r="O81" s="41">
        <f t="shared" si="25"/>
        <v>2702942.3640331584</v>
      </c>
      <c r="Q81" s="4"/>
      <c r="R81" s="4"/>
      <c r="S81" s="4"/>
      <c r="T81" s="4"/>
    </row>
    <row r="82" spans="1:20" s="34" customFormat="1" x14ac:dyDescent="0.2">
      <c r="A82" s="33">
        <v>521</v>
      </c>
      <c r="B82" s="34" t="s">
        <v>137</v>
      </c>
      <c r="C82" s="36">
        <v>38505</v>
      </c>
      <c r="D82" s="36">
        <v>5082</v>
      </c>
      <c r="E82" s="37">
        <f t="shared" si="16"/>
        <v>7576.7414403778039</v>
      </c>
      <c r="F82" s="38">
        <f t="shared" si="17"/>
        <v>0.88802918965067246</v>
      </c>
      <c r="G82" s="39">
        <f t="shared" si="18"/>
        <v>573.20675183221977</v>
      </c>
      <c r="H82" s="39">
        <f t="shared" si="19"/>
        <v>35.747594298692228</v>
      </c>
      <c r="I82" s="37">
        <f t="shared" si="20"/>
        <v>608.95434613091197</v>
      </c>
      <c r="J82" s="40">
        <f t="shared" si="21"/>
        <v>-92.214291104858432</v>
      </c>
      <c r="K82" s="37">
        <f t="shared" si="22"/>
        <v>516.7400550260536</v>
      </c>
      <c r="L82" s="37">
        <f t="shared" si="23"/>
        <v>3094705.9870372945</v>
      </c>
      <c r="M82" s="37">
        <f t="shared" si="24"/>
        <v>2626072.9596424042</v>
      </c>
      <c r="N82" s="41">
        <f>'jan-feb'!M82</f>
        <v>947072.87212207669</v>
      </c>
      <c r="O82" s="41">
        <f t="shared" si="25"/>
        <v>1679000.0875203274</v>
      </c>
      <c r="Q82" s="4"/>
      <c r="R82" s="4"/>
      <c r="S82" s="4"/>
      <c r="T82" s="4"/>
    </row>
    <row r="83" spans="1:20" s="34" customFormat="1" x14ac:dyDescent="0.2">
      <c r="A83" s="33">
        <v>522</v>
      </c>
      <c r="B83" s="34" t="s">
        <v>138</v>
      </c>
      <c r="C83" s="36">
        <v>42734</v>
      </c>
      <c r="D83" s="36">
        <v>6204</v>
      </c>
      <c r="E83" s="37">
        <f t="shared" si="16"/>
        <v>6888.1366860090266</v>
      </c>
      <c r="F83" s="38">
        <f t="shared" si="17"/>
        <v>0.80732152306026894</v>
      </c>
      <c r="G83" s="39">
        <f t="shared" si="18"/>
        <v>986.36960445348609</v>
      </c>
      <c r="H83" s="39">
        <f t="shared" si="19"/>
        <v>276.75925832776426</v>
      </c>
      <c r="I83" s="37">
        <f t="shared" si="20"/>
        <v>1263.1288627812503</v>
      </c>
      <c r="J83" s="40">
        <f t="shared" si="21"/>
        <v>-92.214291104858432</v>
      </c>
      <c r="K83" s="37">
        <f t="shared" si="22"/>
        <v>1170.9145716763919</v>
      </c>
      <c r="L83" s="37">
        <f t="shared" si="23"/>
        <v>7836451.4646948772</v>
      </c>
      <c r="M83" s="37">
        <f t="shared" si="24"/>
        <v>7264354.0026803352</v>
      </c>
      <c r="N83" s="41">
        <f>'jan-feb'!M83</f>
        <v>3171672.077655524</v>
      </c>
      <c r="O83" s="41">
        <f t="shared" si="25"/>
        <v>4092681.9250248112</v>
      </c>
      <c r="Q83" s="4"/>
      <c r="R83" s="4"/>
      <c r="S83" s="4"/>
      <c r="T83" s="4"/>
    </row>
    <row r="84" spans="1:20" s="34" customFormat="1" x14ac:dyDescent="0.2">
      <c r="A84" s="33">
        <v>528</v>
      </c>
      <c r="B84" s="34" t="s">
        <v>139</v>
      </c>
      <c r="C84" s="36">
        <v>101801</v>
      </c>
      <c r="D84" s="36">
        <v>14887</v>
      </c>
      <c r="E84" s="37">
        <f t="shared" si="16"/>
        <v>6838.2481359575468</v>
      </c>
      <c r="F84" s="38">
        <f t="shared" si="17"/>
        <v>0.80147435392777533</v>
      </c>
      <c r="G84" s="39">
        <f t="shared" si="18"/>
        <v>1016.302734484374</v>
      </c>
      <c r="H84" s="39">
        <f t="shared" si="19"/>
        <v>294.22025084578218</v>
      </c>
      <c r="I84" s="37">
        <f t="shared" si="20"/>
        <v>1310.5229853301562</v>
      </c>
      <c r="J84" s="40">
        <f t="shared" si="21"/>
        <v>-92.214291104858432</v>
      </c>
      <c r="K84" s="37">
        <f t="shared" si="22"/>
        <v>1218.3086942252978</v>
      </c>
      <c r="L84" s="37">
        <f t="shared" si="23"/>
        <v>19509755.682610035</v>
      </c>
      <c r="M84" s="37">
        <f t="shared" si="24"/>
        <v>18136961.530932009</v>
      </c>
      <c r="N84" s="41">
        <f>'jan-feb'!M84</f>
        <v>8774274.842046706</v>
      </c>
      <c r="O84" s="41">
        <f t="shared" si="25"/>
        <v>9362686.6888853032</v>
      </c>
      <c r="Q84" s="4"/>
      <c r="R84" s="4"/>
      <c r="S84" s="4"/>
      <c r="T84" s="4"/>
    </row>
    <row r="85" spans="1:20" s="34" customFormat="1" x14ac:dyDescent="0.2">
      <c r="A85" s="33">
        <v>529</v>
      </c>
      <c r="B85" s="34" t="s">
        <v>140</v>
      </c>
      <c r="C85" s="36">
        <v>88677</v>
      </c>
      <c r="D85" s="36">
        <v>13179</v>
      </c>
      <c r="E85" s="37">
        <f t="shared" si="16"/>
        <v>6728.6592305941267</v>
      </c>
      <c r="F85" s="38">
        <f t="shared" si="17"/>
        <v>0.78863002664138326</v>
      </c>
      <c r="G85" s="39">
        <f t="shared" si="18"/>
        <v>1082.0560777024259</v>
      </c>
      <c r="H85" s="39">
        <f t="shared" si="19"/>
        <v>332.57636772297923</v>
      </c>
      <c r="I85" s="37">
        <f t="shared" si="20"/>
        <v>1414.6324454254052</v>
      </c>
      <c r="J85" s="40">
        <f t="shared" si="21"/>
        <v>-92.214291104858432</v>
      </c>
      <c r="K85" s="37">
        <f t="shared" si="22"/>
        <v>1322.4181543205468</v>
      </c>
      <c r="L85" s="37">
        <f t="shared" si="23"/>
        <v>18643440.998261414</v>
      </c>
      <c r="M85" s="37">
        <f t="shared" si="24"/>
        <v>17428148.855790485</v>
      </c>
      <c r="N85" s="41">
        <f>'jan-feb'!M85</f>
        <v>8372743.8767604996</v>
      </c>
      <c r="O85" s="41">
        <f t="shared" si="25"/>
        <v>9055404.9790299851</v>
      </c>
      <c r="Q85" s="4"/>
      <c r="R85" s="4"/>
      <c r="S85" s="4"/>
      <c r="T85" s="4"/>
    </row>
    <row r="86" spans="1:20" s="34" customFormat="1" x14ac:dyDescent="0.2">
      <c r="A86" s="33">
        <v>532</v>
      </c>
      <c r="B86" s="34" t="s">
        <v>141</v>
      </c>
      <c r="C86" s="36">
        <v>46083</v>
      </c>
      <c r="D86" s="36">
        <v>6696</v>
      </c>
      <c r="E86" s="37">
        <f t="shared" si="16"/>
        <v>6882.1684587813625</v>
      </c>
      <c r="F86" s="38">
        <f t="shared" si="17"/>
        <v>0.80662201918642829</v>
      </c>
      <c r="G86" s="39">
        <f t="shared" si="18"/>
        <v>989.95054079008457</v>
      </c>
      <c r="H86" s="39">
        <f t="shared" si="19"/>
        <v>278.84813785744672</v>
      </c>
      <c r="I86" s="37">
        <f t="shared" si="20"/>
        <v>1268.7986786475312</v>
      </c>
      <c r="J86" s="40">
        <f t="shared" si="21"/>
        <v>-92.214291104858432</v>
      </c>
      <c r="K86" s="37">
        <f t="shared" si="22"/>
        <v>1176.5843875426729</v>
      </c>
      <c r="L86" s="37">
        <f t="shared" si="23"/>
        <v>8495875.952223869</v>
      </c>
      <c r="M86" s="37">
        <f t="shared" si="24"/>
        <v>7878409.0589857372</v>
      </c>
      <c r="N86" s="41">
        <f>'jan-feb'!M86</f>
        <v>3564570.9271407765</v>
      </c>
      <c r="O86" s="41">
        <f t="shared" si="25"/>
        <v>4313838.1318449602</v>
      </c>
      <c r="Q86" s="4"/>
      <c r="R86" s="4"/>
      <c r="S86" s="4"/>
      <c r="T86" s="4"/>
    </row>
    <row r="87" spans="1:20" s="34" customFormat="1" x14ac:dyDescent="0.2">
      <c r="A87" s="33">
        <v>533</v>
      </c>
      <c r="B87" s="34" t="s">
        <v>142</v>
      </c>
      <c r="C87" s="36">
        <v>69845</v>
      </c>
      <c r="D87" s="36">
        <v>9080</v>
      </c>
      <c r="E87" s="37">
        <f t="shared" si="16"/>
        <v>7692.1806167400882</v>
      </c>
      <c r="F87" s="38">
        <f t="shared" si="17"/>
        <v>0.90155919579455757</v>
      </c>
      <c r="G87" s="39">
        <f t="shared" si="18"/>
        <v>503.94324601484914</v>
      </c>
      <c r="H87" s="39">
        <f t="shared" si="19"/>
        <v>0</v>
      </c>
      <c r="I87" s="37">
        <f t="shared" si="20"/>
        <v>503.94324601484914</v>
      </c>
      <c r="J87" s="40">
        <f t="shared" si="21"/>
        <v>-92.214291104858432</v>
      </c>
      <c r="K87" s="37">
        <f t="shared" si="22"/>
        <v>411.7289549099907</v>
      </c>
      <c r="L87" s="37">
        <f t="shared" si="23"/>
        <v>4575804.6738148304</v>
      </c>
      <c r="M87" s="37">
        <f t="shared" si="24"/>
        <v>3738498.9105827156</v>
      </c>
      <c r="N87" s="41">
        <f>'jan-feb'!M87</f>
        <v>2173719.4173294893</v>
      </c>
      <c r="O87" s="41">
        <f t="shared" si="25"/>
        <v>1564779.4932532264</v>
      </c>
      <c r="Q87" s="4"/>
      <c r="R87" s="4"/>
      <c r="S87" s="4"/>
      <c r="T87" s="4"/>
    </row>
    <row r="88" spans="1:20" s="34" customFormat="1" x14ac:dyDescent="0.2">
      <c r="A88" s="33">
        <v>534</v>
      </c>
      <c r="B88" s="34" t="s">
        <v>143</v>
      </c>
      <c r="C88" s="36">
        <v>98801</v>
      </c>
      <c r="D88" s="36">
        <v>13707</v>
      </c>
      <c r="E88" s="37">
        <f t="shared" si="16"/>
        <v>7208.0688699204784</v>
      </c>
      <c r="F88" s="38">
        <f t="shared" si="17"/>
        <v>0.84481905682960001</v>
      </c>
      <c r="G88" s="39">
        <f t="shared" si="18"/>
        <v>794.41029410661497</v>
      </c>
      <c r="H88" s="39">
        <f t="shared" si="19"/>
        <v>164.78299395875615</v>
      </c>
      <c r="I88" s="37">
        <f t="shared" si="20"/>
        <v>959.19328806537112</v>
      </c>
      <c r="J88" s="40">
        <f t="shared" si="21"/>
        <v>-92.214291104858432</v>
      </c>
      <c r="K88" s="37">
        <f t="shared" si="22"/>
        <v>866.97899696051263</v>
      </c>
      <c r="L88" s="37">
        <f t="shared" si="23"/>
        <v>13147662.399512041</v>
      </c>
      <c r="M88" s="37">
        <f t="shared" si="24"/>
        <v>11883681.111337747</v>
      </c>
      <c r="N88" s="41">
        <f>'jan-feb'!M88</f>
        <v>5974467.0323056513</v>
      </c>
      <c r="O88" s="41">
        <f t="shared" si="25"/>
        <v>5909214.0790320961</v>
      </c>
      <c r="Q88" s="4"/>
      <c r="R88" s="4"/>
      <c r="S88" s="4"/>
      <c r="T88" s="4"/>
    </row>
    <row r="89" spans="1:20" s="34" customFormat="1" x14ac:dyDescent="0.2">
      <c r="A89" s="33">
        <v>536</v>
      </c>
      <c r="B89" s="34" t="s">
        <v>144</v>
      </c>
      <c r="C89" s="36">
        <v>34034</v>
      </c>
      <c r="D89" s="36">
        <v>5717</v>
      </c>
      <c r="E89" s="37">
        <f t="shared" si="16"/>
        <v>5953.1222669232111</v>
      </c>
      <c r="F89" s="38">
        <f t="shared" si="17"/>
        <v>0.69773350248092758</v>
      </c>
      <c r="G89" s="39">
        <f t="shared" si="18"/>
        <v>1547.3782559049753</v>
      </c>
      <c r="H89" s="39">
        <f t="shared" si="19"/>
        <v>604.01430500779963</v>
      </c>
      <c r="I89" s="37">
        <f t="shared" si="20"/>
        <v>2151.392560912775</v>
      </c>
      <c r="J89" s="40">
        <f t="shared" si="21"/>
        <v>-92.214291104858432</v>
      </c>
      <c r="K89" s="37">
        <f t="shared" si="22"/>
        <v>2059.1782698079164</v>
      </c>
      <c r="L89" s="37">
        <f t="shared" si="23"/>
        <v>12299511.270738335</v>
      </c>
      <c r="M89" s="37">
        <f t="shared" si="24"/>
        <v>11772322.168491859</v>
      </c>
      <c r="N89" s="41">
        <f>'jan-feb'!M89</f>
        <v>5362419.6595674763</v>
      </c>
      <c r="O89" s="41">
        <f t="shared" si="25"/>
        <v>6409902.5089243827</v>
      </c>
      <c r="Q89" s="4"/>
      <c r="R89" s="4"/>
      <c r="S89" s="4"/>
      <c r="T89" s="4"/>
    </row>
    <row r="90" spans="1:20" s="34" customFormat="1" x14ac:dyDescent="0.2">
      <c r="A90" s="33">
        <v>538</v>
      </c>
      <c r="B90" s="34" t="s">
        <v>145</v>
      </c>
      <c r="C90" s="36">
        <v>44068</v>
      </c>
      <c r="D90" s="36">
        <v>6773</v>
      </c>
      <c r="E90" s="37">
        <f t="shared" si="16"/>
        <v>6506.4225601653625</v>
      </c>
      <c r="F90" s="38">
        <f t="shared" si="17"/>
        <v>0.76258285954395644</v>
      </c>
      <c r="G90" s="39">
        <f t="shared" si="18"/>
        <v>1215.3980799596845</v>
      </c>
      <c r="H90" s="39">
        <f t="shared" si="19"/>
        <v>410.35920237304668</v>
      </c>
      <c r="I90" s="37">
        <f t="shared" si="20"/>
        <v>1625.7572823327312</v>
      </c>
      <c r="J90" s="40">
        <f t="shared" si="21"/>
        <v>-92.214291104858432</v>
      </c>
      <c r="K90" s="37">
        <f t="shared" si="22"/>
        <v>1533.5429912278728</v>
      </c>
      <c r="L90" s="37">
        <f t="shared" si="23"/>
        <v>11011254.073239589</v>
      </c>
      <c r="M90" s="37">
        <f t="shared" si="24"/>
        <v>10386686.679586383</v>
      </c>
      <c r="N90" s="41">
        <f>'jan-feb'!M90</f>
        <v>2822115.9706577794</v>
      </c>
      <c r="O90" s="41">
        <f t="shared" si="25"/>
        <v>7564570.7089286037</v>
      </c>
      <c r="Q90" s="4"/>
      <c r="R90" s="4"/>
      <c r="S90" s="4"/>
      <c r="T90" s="4"/>
    </row>
    <row r="91" spans="1:20" s="34" customFormat="1" x14ac:dyDescent="0.2">
      <c r="A91" s="33">
        <v>540</v>
      </c>
      <c r="B91" s="34" t="s">
        <v>146</v>
      </c>
      <c r="C91" s="36">
        <v>20639</v>
      </c>
      <c r="D91" s="36">
        <v>3026</v>
      </c>
      <c r="E91" s="37">
        <f t="shared" si="16"/>
        <v>6820.5551883674816</v>
      </c>
      <c r="F91" s="38">
        <f t="shared" si="17"/>
        <v>0.7994006585226231</v>
      </c>
      <c r="G91" s="39">
        <f t="shared" si="18"/>
        <v>1026.9185030384131</v>
      </c>
      <c r="H91" s="39">
        <f t="shared" si="19"/>
        <v>300.41278250230499</v>
      </c>
      <c r="I91" s="37">
        <f t="shared" si="20"/>
        <v>1327.331285540718</v>
      </c>
      <c r="J91" s="40">
        <f t="shared" si="21"/>
        <v>-92.214291104858432</v>
      </c>
      <c r="K91" s="37">
        <f t="shared" si="22"/>
        <v>1235.1169944358596</v>
      </c>
      <c r="L91" s="37">
        <f t="shared" si="23"/>
        <v>4016504.4700462129</v>
      </c>
      <c r="M91" s="37">
        <f t="shared" si="24"/>
        <v>3737464.025162911</v>
      </c>
      <c r="N91" s="41">
        <f>'jan-feb'!M91</f>
        <v>676740.28159020178</v>
      </c>
      <c r="O91" s="41">
        <f t="shared" si="25"/>
        <v>3060723.7435727092</v>
      </c>
      <c r="Q91" s="4"/>
      <c r="R91" s="4"/>
      <c r="S91" s="4"/>
      <c r="T91" s="4"/>
    </row>
    <row r="92" spans="1:20" s="34" customFormat="1" x14ac:dyDescent="0.2">
      <c r="A92" s="33">
        <v>541</v>
      </c>
      <c r="B92" s="34" t="s">
        <v>147</v>
      </c>
      <c r="C92" s="36">
        <v>8284</v>
      </c>
      <c r="D92" s="36">
        <v>1351</v>
      </c>
      <c r="E92" s="37">
        <f t="shared" si="16"/>
        <v>6131.7542561065875</v>
      </c>
      <c r="F92" s="38">
        <f t="shared" si="17"/>
        <v>0.71866999897463557</v>
      </c>
      <c r="G92" s="39">
        <f t="shared" si="18"/>
        <v>1440.1990623949496</v>
      </c>
      <c r="H92" s="39">
        <f t="shared" si="19"/>
        <v>541.49310879361792</v>
      </c>
      <c r="I92" s="37">
        <f t="shared" si="20"/>
        <v>1981.6921711885675</v>
      </c>
      <c r="J92" s="40">
        <f t="shared" si="21"/>
        <v>-92.214291104858432</v>
      </c>
      <c r="K92" s="37">
        <f t="shared" si="22"/>
        <v>1889.4778800837091</v>
      </c>
      <c r="L92" s="37">
        <f t="shared" si="23"/>
        <v>2677266.1232757545</v>
      </c>
      <c r="M92" s="37">
        <f t="shared" si="24"/>
        <v>2552684.6159930909</v>
      </c>
      <c r="N92" s="41">
        <f>'jan-feb'!M92</f>
        <v>1242635.7635255663</v>
      </c>
      <c r="O92" s="41">
        <f t="shared" si="25"/>
        <v>1310048.8524675246</v>
      </c>
      <c r="Q92" s="4"/>
      <c r="R92" s="4"/>
      <c r="S92" s="4"/>
      <c r="T92" s="4"/>
    </row>
    <row r="93" spans="1:20" s="34" customFormat="1" x14ac:dyDescent="0.2">
      <c r="A93" s="33">
        <v>542</v>
      </c>
      <c r="B93" s="34" t="s">
        <v>148</v>
      </c>
      <c r="C93" s="36">
        <v>48808</v>
      </c>
      <c r="D93" s="36">
        <v>6490</v>
      </c>
      <c r="E93" s="37">
        <f t="shared" si="16"/>
        <v>7520.4930662557781</v>
      </c>
      <c r="F93" s="38">
        <f t="shared" si="17"/>
        <v>0.8814366196806116</v>
      </c>
      <c r="G93" s="39">
        <f t="shared" si="18"/>
        <v>606.95577630543517</v>
      </c>
      <c r="H93" s="39">
        <f t="shared" si="19"/>
        <v>55.434525241401246</v>
      </c>
      <c r="I93" s="37">
        <f t="shared" si="20"/>
        <v>662.39030154683644</v>
      </c>
      <c r="J93" s="40">
        <f t="shared" si="21"/>
        <v>-92.214291104858432</v>
      </c>
      <c r="K93" s="37">
        <f t="shared" si="22"/>
        <v>570.17601044197795</v>
      </c>
      <c r="L93" s="37">
        <f t="shared" si="23"/>
        <v>4298913.0570389684</v>
      </c>
      <c r="M93" s="37">
        <f t="shared" si="24"/>
        <v>3700442.3077684371</v>
      </c>
      <c r="N93" s="41">
        <f>'jan-feb'!M93</f>
        <v>1127593.8041473934</v>
      </c>
      <c r="O93" s="41">
        <f t="shared" si="25"/>
        <v>2572848.5036210436</v>
      </c>
      <c r="Q93" s="4"/>
      <c r="R93" s="4"/>
      <c r="S93" s="4"/>
      <c r="T93" s="4"/>
    </row>
    <row r="94" spans="1:20" s="34" customFormat="1" x14ac:dyDescent="0.2">
      <c r="A94" s="33">
        <v>543</v>
      </c>
      <c r="B94" s="34" t="s">
        <v>149</v>
      </c>
      <c r="C94" s="36">
        <v>16437</v>
      </c>
      <c r="D94" s="36">
        <v>2114</v>
      </c>
      <c r="E94" s="37">
        <f t="shared" si="16"/>
        <v>7775.3074739829708</v>
      </c>
      <c r="F94" s="38">
        <f t="shared" si="17"/>
        <v>0.91130204847819396</v>
      </c>
      <c r="G94" s="39">
        <f t="shared" si="18"/>
        <v>454.06713166911959</v>
      </c>
      <c r="H94" s="39">
        <f t="shared" si="19"/>
        <v>0</v>
      </c>
      <c r="I94" s="37">
        <f t="shared" si="20"/>
        <v>454.06713166911959</v>
      </c>
      <c r="J94" s="40">
        <f t="shared" si="21"/>
        <v>-92.214291104858432</v>
      </c>
      <c r="K94" s="37">
        <f t="shared" si="22"/>
        <v>361.85284056426116</v>
      </c>
      <c r="L94" s="37">
        <f t="shared" si="23"/>
        <v>959897.9163485188</v>
      </c>
      <c r="M94" s="37">
        <f t="shared" si="24"/>
        <v>764956.9049528481</v>
      </c>
      <c r="N94" s="41">
        <f>'jan-feb'!M94</f>
        <v>247176.59506434371</v>
      </c>
      <c r="O94" s="41">
        <f t="shared" si="25"/>
        <v>517780.30988850439</v>
      </c>
      <c r="Q94" s="4"/>
      <c r="R94" s="4"/>
      <c r="S94" s="4"/>
      <c r="T94" s="4"/>
    </row>
    <row r="95" spans="1:20" s="34" customFormat="1" x14ac:dyDescent="0.2">
      <c r="A95" s="33">
        <v>544</v>
      </c>
      <c r="B95" s="34" t="s">
        <v>150</v>
      </c>
      <c r="C95" s="36">
        <v>24365</v>
      </c>
      <c r="D95" s="36">
        <v>3248</v>
      </c>
      <c r="E95" s="37">
        <f t="shared" si="16"/>
        <v>7501.5394088669955</v>
      </c>
      <c r="F95" s="38">
        <f t="shared" si="17"/>
        <v>0.87921516324787929</v>
      </c>
      <c r="G95" s="39">
        <f t="shared" si="18"/>
        <v>618.32797073870472</v>
      </c>
      <c r="H95" s="39">
        <f t="shared" si="19"/>
        <v>62.068305327475166</v>
      </c>
      <c r="I95" s="37">
        <f t="shared" si="20"/>
        <v>680.39627606617989</v>
      </c>
      <c r="J95" s="40">
        <f t="shared" si="21"/>
        <v>-92.214291104858432</v>
      </c>
      <c r="K95" s="37">
        <f t="shared" si="22"/>
        <v>588.1819849613214</v>
      </c>
      <c r="L95" s="37">
        <f t="shared" si="23"/>
        <v>2209927.1046629525</v>
      </c>
      <c r="M95" s="37">
        <f t="shared" si="24"/>
        <v>1910415.0871543719</v>
      </c>
      <c r="N95" s="41">
        <f>'jan-feb'!M95</f>
        <v>1011781.835626231</v>
      </c>
      <c r="O95" s="41">
        <f t="shared" si="25"/>
        <v>898633.25152814086</v>
      </c>
      <c r="Q95" s="4"/>
      <c r="R95" s="4"/>
      <c r="S95" s="4"/>
      <c r="T95" s="4"/>
    </row>
    <row r="96" spans="1:20" s="34" customFormat="1" x14ac:dyDescent="0.2">
      <c r="A96" s="33">
        <v>545</v>
      </c>
      <c r="B96" s="34" t="s">
        <v>151</v>
      </c>
      <c r="C96" s="36">
        <v>13538</v>
      </c>
      <c r="D96" s="36">
        <v>1596</v>
      </c>
      <c r="E96" s="37">
        <f t="shared" si="16"/>
        <v>8482.4561403508778</v>
      </c>
      <c r="F96" s="38">
        <f t="shared" si="17"/>
        <v>0.99418314744386405</v>
      </c>
      <c r="G96" s="39">
        <f t="shared" si="18"/>
        <v>29.777931848375374</v>
      </c>
      <c r="H96" s="39">
        <f t="shared" si="19"/>
        <v>0</v>
      </c>
      <c r="I96" s="37">
        <f t="shared" si="20"/>
        <v>29.777931848375374</v>
      </c>
      <c r="J96" s="40">
        <f t="shared" si="21"/>
        <v>-92.214291104858432</v>
      </c>
      <c r="K96" s="37">
        <f t="shared" si="22"/>
        <v>-62.436359256483058</v>
      </c>
      <c r="L96" s="37">
        <f t="shared" si="23"/>
        <v>47525.579230007097</v>
      </c>
      <c r="M96" s="37">
        <f t="shared" si="24"/>
        <v>-99648.429373346968</v>
      </c>
      <c r="N96" s="41">
        <f>'jan-feb'!M96</f>
        <v>-1029947.4712759265</v>
      </c>
      <c r="O96" s="41">
        <f t="shared" si="25"/>
        <v>930299.04190257948</v>
      </c>
      <c r="Q96" s="4"/>
      <c r="R96" s="4"/>
      <c r="S96" s="4"/>
      <c r="T96" s="4"/>
    </row>
    <row r="97" spans="1:20" s="34" customFormat="1" x14ac:dyDescent="0.2">
      <c r="A97" s="33">
        <v>602</v>
      </c>
      <c r="B97" s="34" t="s">
        <v>152</v>
      </c>
      <c r="C97" s="36">
        <v>558396</v>
      </c>
      <c r="D97" s="36">
        <v>68363</v>
      </c>
      <c r="E97" s="37">
        <f t="shared" si="16"/>
        <v>8168.1026286148945</v>
      </c>
      <c r="F97" s="38">
        <f t="shared" si="17"/>
        <v>0.95733945989197244</v>
      </c>
      <c r="G97" s="39">
        <f t="shared" si="18"/>
        <v>218.39003888996538</v>
      </c>
      <c r="H97" s="39">
        <f t="shared" si="19"/>
        <v>0</v>
      </c>
      <c r="I97" s="37">
        <f t="shared" si="20"/>
        <v>218.39003888996538</v>
      </c>
      <c r="J97" s="40">
        <f t="shared" si="21"/>
        <v>-92.214291104858432</v>
      </c>
      <c r="K97" s="37">
        <f t="shared" si="22"/>
        <v>126.17574778510695</v>
      </c>
      <c r="L97" s="37">
        <f t="shared" si="23"/>
        <v>14929798.228634704</v>
      </c>
      <c r="M97" s="37">
        <f t="shared" si="24"/>
        <v>8625752.6458332669</v>
      </c>
      <c r="N97" s="41">
        <f>'jan-feb'!M97</f>
        <v>8500199.5120074321</v>
      </c>
      <c r="O97" s="41">
        <f t="shared" si="25"/>
        <v>125553.13382583484</v>
      </c>
      <c r="Q97" s="4"/>
      <c r="R97" s="4"/>
      <c r="S97" s="4"/>
      <c r="T97" s="4"/>
    </row>
    <row r="98" spans="1:20" s="34" customFormat="1" x14ac:dyDescent="0.2">
      <c r="A98" s="33">
        <v>604</v>
      </c>
      <c r="B98" s="34" t="s">
        <v>153</v>
      </c>
      <c r="C98" s="36">
        <v>251030</v>
      </c>
      <c r="D98" s="36">
        <v>27216</v>
      </c>
      <c r="E98" s="37">
        <f t="shared" si="16"/>
        <v>9223.6184597295705</v>
      </c>
      <c r="F98" s="38">
        <f t="shared" si="17"/>
        <v>1.0810508040818414</v>
      </c>
      <c r="G98" s="39">
        <f t="shared" si="18"/>
        <v>-414.91945977884023</v>
      </c>
      <c r="H98" s="39">
        <f t="shared" si="19"/>
        <v>0</v>
      </c>
      <c r="I98" s="37">
        <f t="shared" si="20"/>
        <v>-414.91945977884023</v>
      </c>
      <c r="J98" s="40">
        <f t="shared" si="21"/>
        <v>-92.214291104858432</v>
      </c>
      <c r="K98" s="37">
        <f t="shared" si="22"/>
        <v>-507.13375088369867</v>
      </c>
      <c r="L98" s="37">
        <f t="shared" si="23"/>
        <v>-11292448.017340915</v>
      </c>
      <c r="M98" s="37">
        <f t="shared" si="24"/>
        <v>-13802152.164050743</v>
      </c>
      <c r="N98" s="41">
        <f>'jan-feb'!M98</f>
        <v>-6274946.3522842163</v>
      </c>
      <c r="O98" s="41">
        <f t="shared" si="25"/>
        <v>-7527205.8117665267</v>
      </c>
      <c r="Q98" s="4"/>
      <c r="R98" s="4"/>
      <c r="S98" s="4"/>
      <c r="T98" s="4"/>
    </row>
    <row r="99" spans="1:20" s="34" customFormat="1" x14ac:dyDescent="0.2">
      <c r="A99" s="33">
        <v>605</v>
      </c>
      <c r="B99" s="34" t="s">
        <v>154</v>
      </c>
      <c r="C99" s="36">
        <v>222347</v>
      </c>
      <c r="D99" s="36">
        <v>30034</v>
      </c>
      <c r="E99" s="37">
        <f t="shared" si="16"/>
        <v>7403.1764000799094</v>
      </c>
      <c r="F99" s="38">
        <f t="shared" si="17"/>
        <v>0.86768656303469283</v>
      </c>
      <c r="G99" s="39">
        <f t="shared" si="18"/>
        <v>677.34577601095646</v>
      </c>
      <c r="H99" s="39">
        <f t="shared" si="19"/>
        <v>96.49535840295529</v>
      </c>
      <c r="I99" s="37">
        <f t="shared" si="20"/>
        <v>773.84113441391173</v>
      </c>
      <c r="J99" s="40">
        <f t="shared" si="21"/>
        <v>-92.214291104858432</v>
      </c>
      <c r="K99" s="37">
        <f t="shared" si="22"/>
        <v>681.62684330905336</v>
      </c>
      <c r="L99" s="37">
        <f t="shared" si="23"/>
        <v>23241544.630987424</v>
      </c>
      <c r="M99" s="37">
        <f t="shared" si="24"/>
        <v>20471980.611944109</v>
      </c>
      <c r="N99" s="41">
        <f>'jan-feb'!M99</f>
        <v>11080614.116748229</v>
      </c>
      <c r="O99" s="41">
        <f t="shared" si="25"/>
        <v>9391366.4951958805</v>
      </c>
      <c r="Q99" s="4"/>
      <c r="R99" s="4"/>
      <c r="S99" s="4"/>
      <c r="T99" s="4"/>
    </row>
    <row r="100" spans="1:20" s="34" customFormat="1" x14ac:dyDescent="0.2">
      <c r="A100" s="33">
        <v>612</v>
      </c>
      <c r="B100" s="34" t="s">
        <v>155</v>
      </c>
      <c r="C100" s="36">
        <v>64719</v>
      </c>
      <c r="D100" s="36">
        <v>6772</v>
      </c>
      <c r="E100" s="37">
        <f t="shared" si="16"/>
        <v>9556.8517424689908</v>
      </c>
      <c r="F100" s="38">
        <f t="shared" si="17"/>
        <v>1.1201072882398868</v>
      </c>
      <c r="G100" s="39">
        <f t="shared" si="18"/>
        <v>-614.85942942249233</v>
      </c>
      <c r="H100" s="39">
        <f t="shared" si="19"/>
        <v>0</v>
      </c>
      <c r="I100" s="37">
        <f t="shared" si="20"/>
        <v>-614.85942942249233</v>
      </c>
      <c r="J100" s="40">
        <f t="shared" si="21"/>
        <v>-92.214291104858432</v>
      </c>
      <c r="K100" s="37">
        <f t="shared" si="22"/>
        <v>-707.07372052735082</v>
      </c>
      <c r="L100" s="37">
        <f t="shared" si="23"/>
        <v>-4163828.0560491178</v>
      </c>
      <c r="M100" s="37">
        <f t="shared" si="24"/>
        <v>-4788303.2354112193</v>
      </c>
      <c r="N100" s="41">
        <f>'jan-feb'!M100</f>
        <v>-1384038.2678449701</v>
      </c>
      <c r="O100" s="41">
        <f t="shared" si="25"/>
        <v>-3404264.967566249</v>
      </c>
      <c r="Q100" s="4"/>
      <c r="R100" s="4"/>
      <c r="S100" s="4"/>
      <c r="T100" s="4"/>
    </row>
    <row r="101" spans="1:20" s="34" customFormat="1" x14ac:dyDescent="0.2">
      <c r="A101" s="33">
        <v>615</v>
      </c>
      <c r="B101" s="34" t="s">
        <v>156</v>
      </c>
      <c r="C101" s="36">
        <v>7905</v>
      </c>
      <c r="D101" s="36">
        <v>1081</v>
      </c>
      <c r="E101" s="37">
        <f t="shared" si="16"/>
        <v>7312.6734505087879</v>
      </c>
      <c r="F101" s="38">
        <f t="shared" si="17"/>
        <v>0.85707919816668554</v>
      </c>
      <c r="G101" s="39">
        <f t="shared" si="18"/>
        <v>731.64754575362929</v>
      </c>
      <c r="H101" s="39">
        <f t="shared" si="19"/>
        <v>128.1713907528478</v>
      </c>
      <c r="I101" s="37">
        <f t="shared" si="20"/>
        <v>859.81893650647703</v>
      </c>
      <c r="J101" s="40">
        <f t="shared" si="21"/>
        <v>-92.214291104858432</v>
      </c>
      <c r="K101" s="37">
        <f t="shared" si="22"/>
        <v>767.60464540161865</v>
      </c>
      <c r="L101" s="37">
        <f t="shared" si="23"/>
        <v>929464.27036350162</v>
      </c>
      <c r="M101" s="37">
        <f t="shared" si="24"/>
        <v>829780.6216791498</v>
      </c>
      <c r="N101" s="41">
        <f>'jan-feb'!M101</f>
        <v>526428.46807634132</v>
      </c>
      <c r="O101" s="41">
        <f t="shared" si="25"/>
        <v>303352.15360280848</v>
      </c>
      <c r="Q101" s="4"/>
      <c r="R101" s="4"/>
      <c r="S101" s="4"/>
      <c r="T101" s="4"/>
    </row>
    <row r="102" spans="1:20" s="34" customFormat="1" x14ac:dyDescent="0.2">
      <c r="A102" s="33">
        <v>616</v>
      </c>
      <c r="B102" s="34" t="s">
        <v>100</v>
      </c>
      <c r="C102" s="36">
        <v>27273</v>
      </c>
      <c r="D102" s="36">
        <v>3357</v>
      </c>
      <c r="E102" s="37">
        <f t="shared" si="16"/>
        <v>8124.2180518319929</v>
      </c>
      <c r="F102" s="38">
        <f t="shared" si="17"/>
        <v>0.95219598423487795</v>
      </c>
      <c r="G102" s="39">
        <f t="shared" si="18"/>
        <v>244.72078495970635</v>
      </c>
      <c r="H102" s="39">
        <f t="shared" si="19"/>
        <v>0</v>
      </c>
      <c r="I102" s="37">
        <f t="shared" si="20"/>
        <v>244.72078495970635</v>
      </c>
      <c r="J102" s="40">
        <f t="shared" si="21"/>
        <v>-92.214291104858432</v>
      </c>
      <c r="K102" s="37">
        <f t="shared" si="22"/>
        <v>152.50649385484792</v>
      </c>
      <c r="L102" s="37">
        <f t="shared" si="23"/>
        <v>821527.67510973418</v>
      </c>
      <c r="M102" s="37">
        <f t="shared" si="24"/>
        <v>511964.29987072444</v>
      </c>
      <c r="N102" s="41">
        <f>'jan-feb'!M102</f>
        <v>-315522.21871759661</v>
      </c>
      <c r="O102" s="41">
        <f t="shared" si="25"/>
        <v>827486.51858832105</v>
      </c>
      <c r="Q102" s="4"/>
      <c r="R102" s="4"/>
      <c r="S102" s="4"/>
      <c r="T102" s="4"/>
    </row>
    <row r="103" spans="1:20" s="34" customFormat="1" x14ac:dyDescent="0.2">
      <c r="A103" s="33">
        <v>617</v>
      </c>
      <c r="B103" s="34" t="s">
        <v>157</v>
      </c>
      <c r="C103" s="36">
        <v>38640</v>
      </c>
      <c r="D103" s="36">
        <v>4612</v>
      </c>
      <c r="E103" s="37">
        <f t="shared" si="16"/>
        <v>8378.1439722463147</v>
      </c>
      <c r="F103" s="38">
        <f t="shared" si="17"/>
        <v>0.98195727820422674</v>
      </c>
      <c r="G103" s="39">
        <f t="shared" si="18"/>
        <v>92.365232711113279</v>
      </c>
      <c r="H103" s="39">
        <f t="shared" si="19"/>
        <v>0</v>
      </c>
      <c r="I103" s="37">
        <f t="shared" si="20"/>
        <v>92.365232711113279</v>
      </c>
      <c r="J103" s="40">
        <f t="shared" si="21"/>
        <v>-92.214291104858432</v>
      </c>
      <c r="K103" s="37">
        <f t="shared" si="22"/>
        <v>0.15094160625484676</v>
      </c>
      <c r="L103" s="37">
        <f t="shared" si="23"/>
        <v>425988.45326365443</v>
      </c>
      <c r="M103" s="37">
        <f t="shared" si="24"/>
        <v>696.1426880473532</v>
      </c>
      <c r="N103" s="41">
        <f>'jan-feb'!M103</f>
        <v>-1074626.6525843174</v>
      </c>
      <c r="O103" s="41">
        <f t="shared" si="25"/>
        <v>1075322.7952723647</v>
      </c>
      <c r="Q103" s="4"/>
      <c r="R103" s="4"/>
      <c r="S103" s="4"/>
      <c r="T103" s="4"/>
    </row>
    <row r="104" spans="1:20" s="34" customFormat="1" x14ac:dyDescent="0.2">
      <c r="A104" s="33">
        <v>618</v>
      </c>
      <c r="B104" s="34" t="s">
        <v>158</v>
      </c>
      <c r="C104" s="36">
        <v>21887</v>
      </c>
      <c r="D104" s="36">
        <v>2442</v>
      </c>
      <c r="E104" s="37">
        <f t="shared" si="16"/>
        <v>8962.7354627354634</v>
      </c>
      <c r="F104" s="38">
        <f t="shared" si="17"/>
        <v>1.0504741085145761</v>
      </c>
      <c r="G104" s="39">
        <f t="shared" si="18"/>
        <v>-258.38966158237599</v>
      </c>
      <c r="H104" s="39">
        <f t="shared" si="19"/>
        <v>0</v>
      </c>
      <c r="I104" s="37">
        <f t="shared" si="20"/>
        <v>-258.38966158237599</v>
      </c>
      <c r="J104" s="40">
        <f t="shared" si="21"/>
        <v>-92.214291104858432</v>
      </c>
      <c r="K104" s="37">
        <f t="shared" si="22"/>
        <v>-350.60395268723443</v>
      </c>
      <c r="L104" s="37">
        <f t="shared" si="23"/>
        <v>-630987.55358416215</v>
      </c>
      <c r="M104" s="37">
        <f t="shared" si="24"/>
        <v>-856174.85246222652</v>
      </c>
      <c r="N104" s="41">
        <f>'jan-feb'!M104</f>
        <v>-519443.68725301506</v>
      </c>
      <c r="O104" s="41">
        <f t="shared" si="25"/>
        <v>-336731.16520921147</v>
      </c>
      <c r="Q104" s="4"/>
      <c r="R104" s="4"/>
      <c r="S104" s="4"/>
      <c r="T104" s="4"/>
    </row>
    <row r="105" spans="1:20" s="34" customFormat="1" x14ac:dyDescent="0.2">
      <c r="A105" s="33">
        <v>619</v>
      </c>
      <c r="B105" s="34" t="s">
        <v>159</v>
      </c>
      <c r="C105" s="36">
        <v>40646</v>
      </c>
      <c r="D105" s="36">
        <v>4719</v>
      </c>
      <c r="E105" s="37">
        <f t="shared" si="16"/>
        <v>8613.2655223564307</v>
      </c>
      <c r="F105" s="38">
        <f t="shared" si="17"/>
        <v>1.0095146128786017</v>
      </c>
      <c r="G105" s="39">
        <f t="shared" si="18"/>
        <v>-48.707697354956323</v>
      </c>
      <c r="H105" s="39">
        <f t="shared" si="19"/>
        <v>0</v>
      </c>
      <c r="I105" s="37">
        <f t="shared" si="20"/>
        <v>-48.707697354956323</v>
      </c>
      <c r="J105" s="40">
        <f t="shared" si="21"/>
        <v>-92.214291104858432</v>
      </c>
      <c r="K105" s="37">
        <f t="shared" si="22"/>
        <v>-140.92198845981477</v>
      </c>
      <c r="L105" s="37">
        <f t="shared" si="23"/>
        <v>-229851.6238180389</v>
      </c>
      <c r="M105" s="37">
        <f t="shared" si="24"/>
        <v>-665010.86354186595</v>
      </c>
      <c r="N105" s="41">
        <f>'jan-feb'!M105</f>
        <v>-1935460.0983402848</v>
      </c>
      <c r="O105" s="41">
        <f t="shared" si="25"/>
        <v>1270449.2347984188</v>
      </c>
      <c r="Q105" s="4"/>
      <c r="R105" s="4"/>
      <c r="S105" s="4"/>
      <c r="T105" s="4"/>
    </row>
    <row r="106" spans="1:20" s="34" customFormat="1" x14ac:dyDescent="0.2">
      <c r="A106" s="33">
        <v>620</v>
      </c>
      <c r="B106" s="34" t="s">
        <v>160</v>
      </c>
      <c r="C106" s="36">
        <v>48811</v>
      </c>
      <c r="D106" s="36">
        <v>4535</v>
      </c>
      <c r="E106" s="37">
        <f t="shared" si="16"/>
        <v>10763.175303197353</v>
      </c>
      <c r="F106" s="38">
        <f t="shared" si="17"/>
        <v>1.2614939968295762</v>
      </c>
      <c r="G106" s="39">
        <f t="shared" si="18"/>
        <v>-1338.6535658595096</v>
      </c>
      <c r="H106" s="39">
        <f t="shared" si="19"/>
        <v>0</v>
      </c>
      <c r="I106" s="37">
        <f t="shared" si="20"/>
        <v>-1338.6535658595096</v>
      </c>
      <c r="J106" s="40">
        <f t="shared" si="21"/>
        <v>-92.214291104858432</v>
      </c>
      <c r="K106" s="37">
        <f t="shared" si="22"/>
        <v>-1430.867856964368</v>
      </c>
      <c r="L106" s="37">
        <f t="shared" si="23"/>
        <v>-6070793.9211728759</v>
      </c>
      <c r="M106" s="37">
        <f t="shared" si="24"/>
        <v>-6488985.7313334085</v>
      </c>
      <c r="N106" s="41">
        <f>'jan-feb'!M106</f>
        <v>-6811907.2570403051</v>
      </c>
      <c r="O106" s="41">
        <f t="shared" si="25"/>
        <v>322921.52570689656</v>
      </c>
      <c r="Q106" s="4"/>
      <c r="R106" s="4"/>
      <c r="S106" s="4"/>
      <c r="T106" s="4"/>
    </row>
    <row r="107" spans="1:20" s="34" customFormat="1" x14ac:dyDescent="0.2">
      <c r="A107" s="33">
        <v>621</v>
      </c>
      <c r="B107" s="34" t="s">
        <v>161</v>
      </c>
      <c r="C107" s="36">
        <v>27105</v>
      </c>
      <c r="D107" s="36">
        <v>3502</v>
      </c>
      <c r="E107" s="37">
        <f t="shared" si="16"/>
        <v>7739.8629354654486</v>
      </c>
      <c r="F107" s="38">
        <f t="shared" si="17"/>
        <v>0.90714778439713173</v>
      </c>
      <c r="G107" s="39">
        <f t="shared" si="18"/>
        <v>475.33385477963293</v>
      </c>
      <c r="H107" s="39">
        <f t="shared" si="19"/>
        <v>0</v>
      </c>
      <c r="I107" s="37">
        <f t="shared" si="20"/>
        <v>475.33385477963293</v>
      </c>
      <c r="J107" s="40">
        <f t="shared" si="21"/>
        <v>-92.214291104858432</v>
      </c>
      <c r="K107" s="37">
        <f t="shared" si="22"/>
        <v>383.1195636747745</v>
      </c>
      <c r="L107" s="37">
        <f t="shared" si="23"/>
        <v>1664619.1594382746</v>
      </c>
      <c r="M107" s="37">
        <f t="shared" si="24"/>
        <v>1341684.7119890603</v>
      </c>
      <c r="N107" s="41">
        <f>'jan-feb'!M107</f>
        <v>1205100.5506043909</v>
      </c>
      <c r="O107" s="41">
        <f t="shared" si="25"/>
        <v>136584.16138466937</v>
      </c>
      <c r="Q107" s="4"/>
      <c r="R107" s="4"/>
      <c r="S107" s="4"/>
      <c r="T107" s="4"/>
    </row>
    <row r="108" spans="1:20" s="34" customFormat="1" x14ac:dyDescent="0.2">
      <c r="A108" s="33">
        <v>622</v>
      </c>
      <c r="B108" s="34" t="s">
        <v>162</v>
      </c>
      <c r="C108" s="36">
        <v>19839</v>
      </c>
      <c r="D108" s="36">
        <v>2257</v>
      </c>
      <c r="E108" s="37">
        <f t="shared" si="16"/>
        <v>8789.9867080194945</v>
      </c>
      <c r="F108" s="38">
        <f t="shared" si="17"/>
        <v>1.0302271543495498</v>
      </c>
      <c r="G108" s="39">
        <f t="shared" si="18"/>
        <v>-154.74040875279459</v>
      </c>
      <c r="H108" s="39">
        <f t="shared" si="19"/>
        <v>0</v>
      </c>
      <c r="I108" s="37">
        <f t="shared" si="20"/>
        <v>-154.74040875279459</v>
      </c>
      <c r="J108" s="40">
        <f t="shared" si="21"/>
        <v>-92.214291104858432</v>
      </c>
      <c r="K108" s="37">
        <f t="shared" si="22"/>
        <v>-246.95469985765303</v>
      </c>
      <c r="L108" s="37">
        <f t="shared" si="23"/>
        <v>-349249.10255505738</v>
      </c>
      <c r="M108" s="37">
        <f t="shared" si="24"/>
        <v>-557376.7575787229</v>
      </c>
      <c r="N108" s="41">
        <f>'jan-feb'!M108</f>
        <v>-103073.7109459684</v>
      </c>
      <c r="O108" s="41">
        <f t="shared" si="25"/>
        <v>-454303.0466327545</v>
      </c>
      <c r="Q108" s="4"/>
      <c r="R108" s="4"/>
      <c r="S108" s="4"/>
      <c r="T108" s="4"/>
    </row>
    <row r="109" spans="1:20" s="34" customFormat="1" x14ac:dyDescent="0.2">
      <c r="A109" s="33">
        <v>623</v>
      </c>
      <c r="B109" s="34" t="s">
        <v>163</v>
      </c>
      <c r="C109" s="36">
        <v>102093</v>
      </c>
      <c r="D109" s="36">
        <v>13786</v>
      </c>
      <c r="E109" s="37">
        <f t="shared" si="16"/>
        <v>7405.5563615261863</v>
      </c>
      <c r="F109" s="38">
        <f t="shared" si="17"/>
        <v>0.86796550553935237</v>
      </c>
      <c r="G109" s="39">
        <f t="shared" si="18"/>
        <v>675.91779914319034</v>
      </c>
      <c r="H109" s="39">
        <f t="shared" si="19"/>
        <v>95.662371896758387</v>
      </c>
      <c r="I109" s="37">
        <f t="shared" si="20"/>
        <v>771.58017103994871</v>
      </c>
      <c r="J109" s="40">
        <f t="shared" si="21"/>
        <v>-92.214291104858432</v>
      </c>
      <c r="K109" s="37">
        <f t="shared" si="22"/>
        <v>679.36587993509033</v>
      </c>
      <c r="L109" s="37">
        <f t="shared" si="23"/>
        <v>10637004.237956733</v>
      </c>
      <c r="M109" s="37">
        <f t="shared" si="24"/>
        <v>9365738.0207851548</v>
      </c>
      <c r="N109" s="41">
        <f>'jan-feb'!M109</f>
        <v>2177976.7926003025</v>
      </c>
      <c r="O109" s="41">
        <f t="shared" si="25"/>
        <v>7187761.2281848527</v>
      </c>
      <c r="Q109" s="4"/>
      <c r="R109" s="4"/>
      <c r="S109" s="4"/>
      <c r="T109" s="4"/>
    </row>
    <row r="110" spans="1:20" s="34" customFormat="1" x14ac:dyDescent="0.2">
      <c r="A110" s="33">
        <v>624</v>
      </c>
      <c r="B110" s="34" t="s">
        <v>164</v>
      </c>
      <c r="C110" s="36">
        <v>143903</v>
      </c>
      <c r="D110" s="36">
        <v>18562</v>
      </c>
      <c r="E110" s="37">
        <f t="shared" si="16"/>
        <v>7752.5589914879865</v>
      </c>
      <c r="F110" s="38">
        <f t="shared" si="17"/>
        <v>0.90863582096670115</v>
      </c>
      <c r="G110" s="39">
        <f t="shared" si="18"/>
        <v>467.71622116611013</v>
      </c>
      <c r="H110" s="39">
        <f t="shared" si="19"/>
        <v>0</v>
      </c>
      <c r="I110" s="37">
        <f t="shared" si="20"/>
        <v>467.71622116611013</v>
      </c>
      <c r="J110" s="40">
        <f t="shared" si="21"/>
        <v>-92.214291104858432</v>
      </c>
      <c r="K110" s="37">
        <f t="shared" si="22"/>
        <v>375.5019300612517</v>
      </c>
      <c r="L110" s="37">
        <f t="shared" si="23"/>
        <v>8681748.4972853363</v>
      </c>
      <c r="M110" s="37">
        <f t="shared" si="24"/>
        <v>6970066.8257969543</v>
      </c>
      <c r="N110" s="41">
        <f>'jan-feb'!M110</f>
        <v>5196051.9189944882</v>
      </c>
      <c r="O110" s="41">
        <f t="shared" si="25"/>
        <v>1774014.9068024661</v>
      </c>
      <c r="Q110" s="4"/>
      <c r="R110" s="4"/>
      <c r="S110" s="4"/>
      <c r="T110" s="4"/>
    </row>
    <row r="111" spans="1:20" s="34" customFormat="1" x14ac:dyDescent="0.2">
      <c r="A111" s="33">
        <v>625</v>
      </c>
      <c r="B111" s="34" t="s">
        <v>165</v>
      </c>
      <c r="C111" s="36">
        <v>175506</v>
      </c>
      <c r="D111" s="36">
        <v>24718</v>
      </c>
      <c r="E111" s="37">
        <f t="shared" si="16"/>
        <v>7100.3317420503281</v>
      </c>
      <c r="F111" s="38">
        <f t="shared" si="17"/>
        <v>0.83219176644221016</v>
      </c>
      <c r="G111" s="39">
        <f t="shared" si="18"/>
        <v>859.05257082870514</v>
      </c>
      <c r="H111" s="39">
        <f t="shared" si="19"/>
        <v>202.49098871330875</v>
      </c>
      <c r="I111" s="37">
        <f t="shared" si="20"/>
        <v>1061.543559542014</v>
      </c>
      <c r="J111" s="40">
        <f t="shared" si="21"/>
        <v>-92.214291104858432</v>
      </c>
      <c r="K111" s="37">
        <f t="shared" si="22"/>
        <v>969.32926843715563</v>
      </c>
      <c r="L111" s="37">
        <f t="shared" si="23"/>
        <v>26239233.704759501</v>
      </c>
      <c r="M111" s="37">
        <f t="shared" si="24"/>
        <v>23959880.857229613</v>
      </c>
      <c r="N111" s="41">
        <f>'jan-feb'!M111</f>
        <v>10884058.255236823</v>
      </c>
      <c r="O111" s="41">
        <f t="shared" si="25"/>
        <v>13075822.60199279</v>
      </c>
      <c r="Q111" s="4"/>
      <c r="R111" s="4"/>
      <c r="S111" s="4"/>
      <c r="T111" s="4"/>
    </row>
    <row r="112" spans="1:20" s="34" customFormat="1" x14ac:dyDescent="0.2">
      <c r="A112" s="33">
        <v>626</v>
      </c>
      <c r="B112" s="34" t="s">
        <v>166</v>
      </c>
      <c r="C112" s="36">
        <v>242821</v>
      </c>
      <c r="D112" s="36">
        <v>25740</v>
      </c>
      <c r="E112" s="37">
        <f t="shared" si="16"/>
        <v>9433.6052836052841</v>
      </c>
      <c r="F112" s="38">
        <f t="shared" si="17"/>
        <v>1.1056622324262102</v>
      </c>
      <c r="G112" s="39">
        <f t="shared" si="18"/>
        <v>-540.91155410426836</v>
      </c>
      <c r="H112" s="39">
        <f t="shared" si="19"/>
        <v>0</v>
      </c>
      <c r="I112" s="37">
        <f t="shared" si="20"/>
        <v>-540.91155410426836</v>
      </c>
      <c r="J112" s="40">
        <f t="shared" si="21"/>
        <v>-92.214291104858432</v>
      </c>
      <c r="K112" s="37">
        <f t="shared" si="22"/>
        <v>-633.12584520912674</v>
      </c>
      <c r="L112" s="37">
        <f t="shared" si="23"/>
        <v>-13923063.402643867</v>
      </c>
      <c r="M112" s="37">
        <f t="shared" si="24"/>
        <v>-16296659.255682923</v>
      </c>
      <c r="N112" s="41">
        <f>'jan-feb'!M112</f>
        <v>-5091055.0818561036</v>
      </c>
      <c r="O112" s="41">
        <f t="shared" si="25"/>
        <v>-11205604.173826819</v>
      </c>
      <c r="Q112" s="4"/>
      <c r="R112" s="4"/>
      <c r="S112" s="4"/>
      <c r="T112" s="4"/>
    </row>
    <row r="113" spans="1:20" s="34" customFormat="1" x14ac:dyDescent="0.2">
      <c r="A113" s="33">
        <v>627</v>
      </c>
      <c r="B113" s="34" t="s">
        <v>167</v>
      </c>
      <c r="C113" s="36">
        <v>186551</v>
      </c>
      <c r="D113" s="36">
        <v>21931</v>
      </c>
      <c r="E113" s="37">
        <f t="shared" si="16"/>
        <v>8506.2696639460119</v>
      </c>
      <c r="F113" s="38">
        <f t="shared" si="17"/>
        <v>0.99697420270519543</v>
      </c>
      <c r="G113" s="39">
        <f t="shared" si="18"/>
        <v>15.489817691294956</v>
      </c>
      <c r="H113" s="39">
        <f t="shared" si="19"/>
        <v>0</v>
      </c>
      <c r="I113" s="37">
        <f t="shared" si="20"/>
        <v>15.489817691294956</v>
      </c>
      <c r="J113" s="40">
        <f t="shared" si="21"/>
        <v>-92.214291104858432</v>
      </c>
      <c r="K113" s="37">
        <f t="shared" si="22"/>
        <v>-76.724473413563473</v>
      </c>
      <c r="L113" s="37">
        <f t="shared" si="23"/>
        <v>339707.19178778969</v>
      </c>
      <c r="M113" s="37">
        <f t="shared" si="24"/>
        <v>-1682644.4264328605</v>
      </c>
      <c r="N113" s="41">
        <f>'jan-feb'!M113</f>
        <v>258812.16005492769</v>
      </c>
      <c r="O113" s="41">
        <f t="shared" si="25"/>
        <v>-1941456.5864877882</v>
      </c>
      <c r="Q113" s="4"/>
      <c r="R113" s="4"/>
      <c r="S113" s="4"/>
      <c r="T113" s="4"/>
    </row>
    <row r="114" spans="1:20" s="34" customFormat="1" x14ac:dyDescent="0.2">
      <c r="A114" s="33">
        <v>628</v>
      </c>
      <c r="B114" s="34" t="s">
        <v>168</v>
      </c>
      <c r="C114" s="36">
        <v>71840</v>
      </c>
      <c r="D114" s="36">
        <v>9462</v>
      </c>
      <c r="E114" s="37">
        <f t="shared" si="16"/>
        <v>7592.4751638131474</v>
      </c>
      <c r="F114" s="38">
        <f t="shared" si="17"/>
        <v>0.88987325491044456</v>
      </c>
      <c r="G114" s="39">
        <f t="shared" si="18"/>
        <v>563.76651777101358</v>
      </c>
      <c r="H114" s="39">
        <f t="shared" si="19"/>
        <v>30.240791096321981</v>
      </c>
      <c r="I114" s="37">
        <f t="shared" si="20"/>
        <v>594.00730886733561</v>
      </c>
      <c r="J114" s="40">
        <f t="shared" si="21"/>
        <v>-92.214291104858432</v>
      </c>
      <c r="K114" s="37">
        <f t="shared" si="22"/>
        <v>501.79301776247718</v>
      </c>
      <c r="L114" s="37">
        <f t="shared" si="23"/>
        <v>5620497.1565027293</v>
      </c>
      <c r="M114" s="37">
        <f t="shared" si="24"/>
        <v>4747965.5340685593</v>
      </c>
      <c r="N114" s="41">
        <f>'jan-feb'!M114</f>
        <v>2851796.7760761688</v>
      </c>
      <c r="O114" s="41">
        <f t="shared" si="25"/>
        <v>1896168.7579923905</v>
      </c>
      <c r="Q114" s="4"/>
      <c r="R114" s="4"/>
      <c r="S114" s="4"/>
      <c r="T114" s="4"/>
    </row>
    <row r="115" spans="1:20" s="34" customFormat="1" x14ac:dyDescent="0.2">
      <c r="A115" s="33">
        <v>631</v>
      </c>
      <c r="B115" s="34" t="s">
        <v>169</v>
      </c>
      <c r="C115" s="36">
        <v>20770</v>
      </c>
      <c r="D115" s="36">
        <v>2696</v>
      </c>
      <c r="E115" s="37">
        <f t="shared" si="16"/>
        <v>7704.0059347181013</v>
      </c>
      <c r="F115" s="38">
        <f t="shared" si="17"/>
        <v>0.90294517783235206</v>
      </c>
      <c r="G115" s="39">
        <f t="shared" si="18"/>
        <v>496.84805522804123</v>
      </c>
      <c r="H115" s="39">
        <f t="shared" si="19"/>
        <v>0</v>
      </c>
      <c r="I115" s="37">
        <f t="shared" si="20"/>
        <v>496.84805522804123</v>
      </c>
      <c r="J115" s="40">
        <f t="shared" si="21"/>
        <v>-92.214291104858432</v>
      </c>
      <c r="K115" s="37">
        <f t="shared" si="22"/>
        <v>404.6337641231828</v>
      </c>
      <c r="L115" s="37">
        <f t="shared" si="23"/>
        <v>1339502.3568947993</v>
      </c>
      <c r="M115" s="37">
        <f t="shared" si="24"/>
        <v>1090892.6280761007</v>
      </c>
      <c r="N115" s="41">
        <f>'jan-feb'!M115</f>
        <v>298404.0209524458</v>
      </c>
      <c r="O115" s="41">
        <f t="shared" si="25"/>
        <v>792488.60712365492</v>
      </c>
      <c r="Q115" s="4"/>
      <c r="R115" s="4"/>
      <c r="S115" s="4"/>
      <c r="T115" s="4"/>
    </row>
    <row r="116" spans="1:20" s="34" customFormat="1" x14ac:dyDescent="0.2">
      <c r="A116" s="33">
        <v>632</v>
      </c>
      <c r="B116" s="34" t="s">
        <v>170</v>
      </c>
      <c r="C116" s="36">
        <v>11099</v>
      </c>
      <c r="D116" s="36">
        <v>1399</v>
      </c>
      <c r="E116" s="37">
        <f t="shared" si="16"/>
        <v>7933.5239456754825</v>
      </c>
      <c r="F116" s="38">
        <f t="shared" si="17"/>
        <v>0.92984575176437656</v>
      </c>
      <c r="G116" s="39">
        <f t="shared" si="18"/>
        <v>359.13724865361252</v>
      </c>
      <c r="H116" s="39">
        <f t="shared" si="19"/>
        <v>0</v>
      </c>
      <c r="I116" s="37">
        <f t="shared" si="20"/>
        <v>359.13724865361252</v>
      </c>
      <c r="J116" s="40">
        <f t="shared" si="21"/>
        <v>-92.214291104858432</v>
      </c>
      <c r="K116" s="37">
        <f t="shared" si="22"/>
        <v>266.92295754875408</v>
      </c>
      <c r="L116" s="37">
        <f t="shared" si="23"/>
        <v>502433.01086640393</v>
      </c>
      <c r="M116" s="37">
        <f t="shared" si="24"/>
        <v>373425.21761070698</v>
      </c>
      <c r="N116" s="41">
        <f>'jan-feb'!M116</f>
        <v>-306771.87488409819</v>
      </c>
      <c r="O116" s="41">
        <f t="shared" si="25"/>
        <v>680197.09249480511</v>
      </c>
      <c r="Q116" s="4"/>
      <c r="R116" s="4"/>
      <c r="S116" s="4"/>
      <c r="T116" s="4"/>
    </row>
    <row r="117" spans="1:20" s="34" customFormat="1" x14ac:dyDescent="0.2">
      <c r="A117" s="33">
        <v>633</v>
      </c>
      <c r="B117" s="34" t="s">
        <v>171</v>
      </c>
      <c r="C117" s="36">
        <v>29505</v>
      </c>
      <c r="D117" s="36">
        <v>2530</v>
      </c>
      <c r="E117" s="37">
        <f t="shared" si="16"/>
        <v>11662.05533596838</v>
      </c>
      <c r="F117" s="38">
        <f t="shared" si="17"/>
        <v>1.36684689997088</v>
      </c>
      <c r="G117" s="39">
        <f t="shared" si="18"/>
        <v>-1877.9815855221259</v>
      </c>
      <c r="H117" s="39">
        <f t="shared" si="19"/>
        <v>0</v>
      </c>
      <c r="I117" s="37">
        <f t="shared" si="20"/>
        <v>-1877.9815855221259</v>
      </c>
      <c r="J117" s="40">
        <f t="shared" si="21"/>
        <v>-92.214291104858432</v>
      </c>
      <c r="K117" s="37">
        <f t="shared" si="22"/>
        <v>-1970.1958766269843</v>
      </c>
      <c r="L117" s="37">
        <f t="shared" si="23"/>
        <v>-4751293.4113709787</v>
      </c>
      <c r="M117" s="37">
        <f t="shared" si="24"/>
        <v>-4984595.5678662704</v>
      </c>
      <c r="N117" s="41">
        <f>'jan-feb'!M117</f>
        <v>-5955351.5678747436</v>
      </c>
      <c r="O117" s="41">
        <f t="shared" si="25"/>
        <v>970756.00000847317</v>
      </c>
      <c r="Q117" s="4"/>
      <c r="R117" s="4"/>
      <c r="S117" s="4"/>
      <c r="T117" s="4"/>
    </row>
    <row r="118" spans="1:20" s="34" customFormat="1" x14ac:dyDescent="0.2">
      <c r="A118" s="33">
        <v>701</v>
      </c>
      <c r="B118" s="34" t="s">
        <v>172</v>
      </c>
      <c r="C118" s="36">
        <v>191013</v>
      </c>
      <c r="D118" s="36">
        <v>27202</v>
      </c>
      <c r="E118" s="37">
        <f t="shared" si="16"/>
        <v>7022.0204396735535</v>
      </c>
      <c r="F118" s="38">
        <f t="shared" si="17"/>
        <v>0.82301331909286146</v>
      </c>
      <c r="G118" s="39">
        <f t="shared" si="18"/>
        <v>906.03935225476994</v>
      </c>
      <c r="H118" s="39">
        <f t="shared" si="19"/>
        <v>229.89994454517986</v>
      </c>
      <c r="I118" s="37">
        <f t="shared" si="20"/>
        <v>1135.9392967999497</v>
      </c>
      <c r="J118" s="40">
        <f t="shared" si="21"/>
        <v>-92.214291104858432</v>
      </c>
      <c r="K118" s="37">
        <f t="shared" si="22"/>
        <v>1043.7250056950913</v>
      </c>
      <c r="L118" s="37">
        <f t="shared" si="23"/>
        <v>30899820.751552232</v>
      </c>
      <c r="M118" s="37">
        <f t="shared" si="24"/>
        <v>28391407.604917876</v>
      </c>
      <c r="N118" s="41">
        <f>'jan-feb'!M118</f>
        <v>13698435.373369686</v>
      </c>
      <c r="O118" s="41">
        <f t="shared" si="25"/>
        <v>14692972.23154819</v>
      </c>
      <c r="Q118" s="4"/>
      <c r="R118" s="4"/>
      <c r="S118" s="4"/>
      <c r="T118" s="4"/>
    </row>
    <row r="119" spans="1:20" s="34" customFormat="1" x14ac:dyDescent="0.2">
      <c r="A119" s="33">
        <v>702</v>
      </c>
      <c r="B119" s="34" t="s">
        <v>173</v>
      </c>
      <c r="C119" s="36">
        <v>79088</v>
      </c>
      <c r="D119" s="36">
        <v>10861</v>
      </c>
      <c r="E119" s="37">
        <f t="shared" si="16"/>
        <v>7281.8340852591846</v>
      </c>
      <c r="F119" s="38">
        <f t="shared" si="17"/>
        <v>0.8534646817221887</v>
      </c>
      <c r="G119" s="39">
        <f t="shared" si="18"/>
        <v>750.1511649033913</v>
      </c>
      <c r="H119" s="39">
        <f t="shared" si="19"/>
        <v>138.96516859020898</v>
      </c>
      <c r="I119" s="37">
        <f t="shared" si="20"/>
        <v>889.11633349360022</v>
      </c>
      <c r="J119" s="40">
        <f t="shared" si="21"/>
        <v>-92.214291104858432</v>
      </c>
      <c r="K119" s="37">
        <f t="shared" si="22"/>
        <v>796.90204238874185</v>
      </c>
      <c r="L119" s="37">
        <f t="shared" si="23"/>
        <v>9656692.4980739914</v>
      </c>
      <c r="M119" s="37">
        <f t="shared" si="24"/>
        <v>8655153.0823841244</v>
      </c>
      <c r="N119" s="41">
        <f>'jan-feb'!M119</f>
        <v>3804898.28101493</v>
      </c>
      <c r="O119" s="41">
        <f t="shared" si="25"/>
        <v>4850254.8013691939</v>
      </c>
      <c r="Q119" s="4"/>
      <c r="R119" s="4"/>
      <c r="S119" s="4"/>
      <c r="T119" s="4"/>
    </row>
    <row r="120" spans="1:20" s="34" customFormat="1" x14ac:dyDescent="0.2">
      <c r="A120" s="33">
        <v>704</v>
      </c>
      <c r="B120" s="34" t="s">
        <v>174</v>
      </c>
      <c r="C120" s="36">
        <v>365796</v>
      </c>
      <c r="D120" s="36">
        <v>44922</v>
      </c>
      <c r="E120" s="37">
        <f t="shared" si="16"/>
        <v>8142.9143849338852</v>
      </c>
      <c r="F120" s="38">
        <f t="shared" si="17"/>
        <v>0.95438728106934989</v>
      </c>
      <c r="G120" s="39">
        <f t="shared" si="18"/>
        <v>233.50298509857092</v>
      </c>
      <c r="H120" s="39">
        <f t="shared" si="19"/>
        <v>0</v>
      </c>
      <c r="I120" s="37">
        <f t="shared" si="20"/>
        <v>233.50298509857092</v>
      </c>
      <c r="J120" s="40">
        <f t="shared" si="21"/>
        <v>-92.214291104858432</v>
      </c>
      <c r="K120" s="37">
        <f t="shared" si="22"/>
        <v>141.28869399371249</v>
      </c>
      <c r="L120" s="37">
        <f t="shared" si="23"/>
        <v>10489421.096598003</v>
      </c>
      <c r="M120" s="37">
        <f t="shared" si="24"/>
        <v>6346970.7115855524</v>
      </c>
      <c r="N120" s="41">
        <f>'jan-feb'!M120</f>
        <v>7617061.2126208367</v>
      </c>
      <c r="O120" s="41">
        <f t="shared" si="25"/>
        <v>-1270090.5010352843</v>
      </c>
      <c r="Q120" s="4"/>
      <c r="R120" s="4"/>
      <c r="S120" s="4"/>
      <c r="T120" s="4"/>
    </row>
    <row r="121" spans="1:20" s="34" customFormat="1" x14ac:dyDescent="0.2">
      <c r="A121" s="33">
        <v>709</v>
      </c>
      <c r="B121" s="34" t="s">
        <v>176</v>
      </c>
      <c r="C121" s="36">
        <v>329066</v>
      </c>
      <c r="D121" s="36">
        <v>44082</v>
      </c>
      <c r="E121" s="37">
        <f t="shared" si="16"/>
        <v>7464.86094097364</v>
      </c>
      <c r="F121" s="38">
        <f t="shared" si="17"/>
        <v>0.87491627692883644</v>
      </c>
      <c r="G121" s="39">
        <f t="shared" si="18"/>
        <v>640.33505147471806</v>
      </c>
      <c r="H121" s="39">
        <f t="shared" si="19"/>
        <v>74.905769090149576</v>
      </c>
      <c r="I121" s="37">
        <f t="shared" si="20"/>
        <v>715.24082056486759</v>
      </c>
      <c r="J121" s="40">
        <f t="shared" si="21"/>
        <v>-92.214291104858432</v>
      </c>
      <c r="K121" s="37">
        <f t="shared" si="22"/>
        <v>623.02652946000921</v>
      </c>
      <c r="L121" s="37">
        <f t="shared" si="23"/>
        <v>31529245.852140494</v>
      </c>
      <c r="M121" s="37">
        <f t="shared" si="24"/>
        <v>27464255.471656125</v>
      </c>
      <c r="N121" s="41">
        <f>'jan-feb'!M121</f>
        <v>17685137.770343456</v>
      </c>
      <c r="O121" s="41">
        <f t="shared" si="25"/>
        <v>9779117.7013126686</v>
      </c>
      <c r="Q121" s="4"/>
      <c r="R121" s="4"/>
      <c r="S121" s="4"/>
      <c r="T121" s="4"/>
    </row>
    <row r="122" spans="1:20" s="34" customFormat="1" x14ac:dyDescent="0.2">
      <c r="A122" s="33">
        <v>710</v>
      </c>
      <c r="B122" s="34" t="s">
        <v>175</v>
      </c>
      <c r="C122" s="36">
        <v>460674</v>
      </c>
      <c r="D122" s="36">
        <v>62019</v>
      </c>
      <c r="E122" s="37">
        <f t="shared" si="16"/>
        <v>7427.9494993469743</v>
      </c>
      <c r="F122" s="38">
        <f t="shared" si="17"/>
        <v>0.87059008500919621</v>
      </c>
      <c r="G122" s="39">
        <f t="shared" si="18"/>
        <v>662.48191645071745</v>
      </c>
      <c r="H122" s="39">
        <f t="shared" si="19"/>
        <v>87.82477365948256</v>
      </c>
      <c r="I122" s="37">
        <f t="shared" si="20"/>
        <v>750.30669011019995</v>
      </c>
      <c r="J122" s="40">
        <f t="shared" si="21"/>
        <v>-92.214291104858432</v>
      </c>
      <c r="K122" s="37">
        <f t="shared" si="22"/>
        <v>658.09239900534158</v>
      </c>
      <c r="L122" s="37">
        <f t="shared" si="23"/>
        <v>46533270.613944493</v>
      </c>
      <c r="M122" s="37">
        <f t="shared" si="24"/>
        <v>40814232.49391228</v>
      </c>
      <c r="N122" s="41">
        <f>'jan-feb'!M122</f>
        <v>20926585.764686968</v>
      </c>
      <c r="O122" s="41">
        <f t="shared" si="25"/>
        <v>19887646.729225311</v>
      </c>
      <c r="Q122" s="4"/>
      <c r="R122" s="4"/>
      <c r="S122" s="4"/>
      <c r="T122" s="4"/>
    </row>
    <row r="123" spans="1:20" s="34" customFormat="1" x14ac:dyDescent="0.2">
      <c r="A123" s="33">
        <v>711</v>
      </c>
      <c r="B123" s="34" t="s">
        <v>177</v>
      </c>
      <c r="C123" s="36">
        <v>48031</v>
      </c>
      <c r="D123" s="36">
        <v>6653</v>
      </c>
      <c r="E123" s="37">
        <f t="shared" si="16"/>
        <v>7219.4498722380877</v>
      </c>
      <c r="F123" s="38">
        <f t="shared" si="17"/>
        <v>0.84615296301407905</v>
      </c>
      <c r="G123" s="39">
        <f t="shared" si="18"/>
        <v>787.58169271604947</v>
      </c>
      <c r="H123" s="39">
        <f t="shared" si="19"/>
        <v>160.79964314759289</v>
      </c>
      <c r="I123" s="37">
        <f t="shared" si="20"/>
        <v>948.38133586364233</v>
      </c>
      <c r="J123" s="40">
        <f t="shared" si="21"/>
        <v>-92.214291104858432</v>
      </c>
      <c r="K123" s="37">
        <f t="shared" si="22"/>
        <v>856.16704475878396</v>
      </c>
      <c r="L123" s="37">
        <f t="shared" si="23"/>
        <v>6309581.0275008129</v>
      </c>
      <c r="M123" s="37">
        <f t="shared" si="24"/>
        <v>5696079.3487801896</v>
      </c>
      <c r="N123" s="41">
        <f>'jan-feb'!M123</f>
        <v>2614951.6171247889</v>
      </c>
      <c r="O123" s="41">
        <f t="shared" si="25"/>
        <v>3081127.7316554007</v>
      </c>
      <c r="Q123" s="4"/>
      <c r="R123" s="4"/>
      <c r="S123" s="4"/>
      <c r="T123" s="4"/>
    </row>
    <row r="124" spans="1:20" s="34" customFormat="1" x14ac:dyDescent="0.2">
      <c r="A124" s="33">
        <v>713</v>
      </c>
      <c r="B124" s="34" t="s">
        <v>178</v>
      </c>
      <c r="C124" s="36">
        <v>72393</v>
      </c>
      <c r="D124" s="36">
        <v>9496</v>
      </c>
      <c r="E124" s="37">
        <f t="shared" si="16"/>
        <v>7623.5256950294861</v>
      </c>
      <c r="F124" s="38">
        <f t="shared" si="17"/>
        <v>0.89351252098429024</v>
      </c>
      <c r="G124" s="39">
        <f t="shared" si="18"/>
        <v>545.13619904121038</v>
      </c>
      <c r="H124" s="39">
        <f t="shared" si="19"/>
        <v>19.373105170603456</v>
      </c>
      <c r="I124" s="37">
        <f t="shared" si="20"/>
        <v>564.50930421181386</v>
      </c>
      <c r="J124" s="40">
        <f t="shared" si="21"/>
        <v>-92.214291104858432</v>
      </c>
      <c r="K124" s="37">
        <f t="shared" si="22"/>
        <v>472.29501310695542</v>
      </c>
      <c r="L124" s="37">
        <f t="shared" si="23"/>
        <v>5360580.3527953848</v>
      </c>
      <c r="M124" s="37">
        <f t="shared" si="24"/>
        <v>4484913.4444636488</v>
      </c>
      <c r="N124" s="41">
        <f>'jan-feb'!M124</f>
        <v>2508722.5095771849</v>
      </c>
      <c r="O124" s="41">
        <f t="shared" si="25"/>
        <v>1976190.9348864639</v>
      </c>
      <c r="Q124" s="4"/>
      <c r="R124" s="4"/>
      <c r="S124" s="4"/>
      <c r="T124" s="4"/>
    </row>
    <row r="125" spans="1:20" s="34" customFormat="1" x14ac:dyDescent="0.2">
      <c r="A125" s="33">
        <v>714</v>
      </c>
      <c r="B125" s="34" t="s">
        <v>179</v>
      </c>
      <c r="C125" s="36">
        <v>22264</v>
      </c>
      <c r="D125" s="36">
        <v>3176</v>
      </c>
      <c r="E125" s="37">
        <f t="shared" si="16"/>
        <v>7010.0755667506301</v>
      </c>
      <c r="F125" s="38">
        <f t="shared" si="17"/>
        <v>0.82161332466178649</v>
      </c>
      <c r="G125" s="39">
        <f t="shared" si="18"/>
        <v>913.20627600852401</v>
      </c>
      <c r="H125" s="39">
        <f t="shared" si="19"/>
        <v>234.08065006820306</v>
      </c>
      <c r="I125" s="37">
        <f t="shared" si="20"/>
        <v>1147.286926076727</v>
      </c>
      <c r="J125" s="40">
        <f t="shared" si="21"/>
        <v>-92.214291104858432</v>
      </c>
      <c r="K125" s="37">
        <f t="shared" si="22"/>
        <v>1055.0726349718686</v>
      </c>
      <c r="L125" s="37">
        <f t="shared" si="23"/>
        <v>3643783.2772196848</v>
      </c>
      <c r="M125" s="37">
        <f t="shared" si="24"/>
        <v>3350910.6886706548</v>
      </c>
      <c r="N125" s="41">
        <f>'jan-feb'!M125</f>
        <v>1498333.2235064381</v>
      </c>
      <c r="O125" s="41">
        <f t="shared" si="25"/>
        <v>1852577.4651642167</v>
      </c>
      <c r="Q125" s="4"/>
      <c r="R125" s="4"/>
      <c r="S125" s="4"/>
      <c r="T125" s="4"/>
    </row>
    <row r="126" spans="1:20" s="34" customFormat="1" x14ac:dyDescent="0.2">
      <c r="A126" s="33">
        <v>716</v>
      </c>
      <c r="B126" s="34" t="s">
        <v>180</v>
      </c>
      <c r="C126" s="36">
        <v>67865</v>
      </c>
      <c r="D126" s="36">
        <v>9486</v>
      </c>
      <c r="E126" s="37">
        <f t="shared" si="16"/>
        <v>7154.2272823107742</v>
      </c>
      <c r="F126" s="38">
        <f t="shared" si="17"/>
        <v>0.83850857338618356</v>
      </c>
      <c r="G126" s="39">
        <f t="shared" si="18"/>
        <v>826.7152466724375</v>
      </c>
      <c r="H126" s="39">
        <f t="shared" si="19"/>
        <v>183.62754962215263</v>
      </c>
      <c r="I126" s="37">
        <f t="shared" si="20"/>
        <v>1010.3427962945901</v>
      </c>
      <c r="J126" s="40">
        <f t="shared" si="21"/>
        <v>-92.214291104858432</v>
      </c>
      <c r="K126" s="37">
        <f t="shared" si="22"/>
        <v>918.12850518973164</v>
      </c>
      <c r="L126" s="37">
        <f t="shared" si="23"/>
        <v>9584111.7656504828</v>
      </c>
      <c r="M126" s="37">
        <f t="shared" si="24"/>
        <v>8709367.0002297945</v>
      </c>
      <c r="N126" s="41">
        <f>'jan-feb'!M126</f>
        <v>4513929.6467827698</v>
      </c>
      <c r="O126" s="41">
        <f t="shared" si="25"/>
        <v>4195437.3534470247</v>
      </c>
      <c r="Q126" s="4"/>
      <c r="R126" s="4"/>
      <c r="S126" s="4"/>
      <c r="T126" s="4"/>
    </row>
    <row r="127" spans="1:20" s="34" customFormat="1" x14ac:dyDescent="0.2">
      <c r="A127" s="33">
        <v>722</v>
      </c>
      <c r="B127" s="34" t="s">
        <v>181</v>
      </c>
      <c r="C127" s="36">
        <v>186132</v>
      </c>
      <c r="D127" s="36">
        <v>21748</v>
      </c>
      <c r="E127" s="37">
        <f t="shared" si="16"/>
        <v>8558.5800993194771</v>
      </c>
      <c r="F127" s="38">
        <f t="shared" si="17"/>
        <v>1.0031052280147585</v>
      </c>
      <c r="G127" s="39">
        <f t="shared" si="18"/>
        <v>-15.896443532784177</v>
      </c>
      <c r="H127" s="39">
        <f t="shared" si="19"/>
        <v>0</v>
      </c>
      <c r="I127" s="37">
        <f t="shared" si="20"/>
        <v>-15.896443532784177</v>
      </c>
      <c r="J127" s="40">
        <f t="shared" si="21"/>
        <v>-92.214291104858432</v>
      </c>
      <c r="K127" s="37">
        <f t="shared" si="22"/>
        <v>-108.11073463764261</v>
      </c>
      <c r="L127" s="37">
        <f t="shared" si="23"/>
        <v>-345715.85395099031</v>
      </c>
      <c r="M127" s="37">
        <f t="shared" si="24"/>
        <v>-2351192.2568994514</v>
      </c>
      <c r="N127" s="41">
        <f>'jan-feb'!M127</f>
        <v>632747.86634784425</v>
      </c>
      <c r="O127" s="41">
        <f t="shared" si="25"/>
        <v>-2983940.1232472956</v>
      </c>
      <c r="Q127" s="4"/>
      <c r="R127" s="4"/>
      <c r="S127" s="4"/>
      <c r="T127" s="4"/>
    </row>
    <row r="128" spans="1:20" s="34" customFormat="1" x14ac:dyDescent="0.2">
      <c r="A128" s="33">
        <v>723</v>
      </c>
      <c r="B128" s="34" t="s">
        <v>182</v>
      </c>
      <c r="C128" s="36">
        <v>40725</v>
      </c>
      <c r="D128" s="36">
        <v>4928</v>
      </c>
      <c r="E128" s="37">
        <f t="shared" si="16"/>
        <v>8264.0016233766237</v>
      </c>
      <c r="F128" s="38">
        <f t="shared" si="17"/>
        <v>0.96857926624892876</v>
      </c>
      <c r="G128" s="39">
        <f t="shared" si="18"/>
        <v>160.85064203292785</v>
      </c>
      <c r="H128" s="39">
        <f t="shared" si="19"/>
        <v>0</v>
      </c>
      <c r="I128" s="37">
        <f t="shared" si="20"/>
        <v>160.85064203292785</v>
      </c>
      <c r="J128" s="40">
        <f t="shared" si="21"/>
        <v>-92.214291104858432</v>
      </c>
      <c r="K128" s="37">
        <f t="shared" si="22"/>
        <v>68.636350928069419</v>
      </c>
      <c r="L128" s="37">
        <f t="shared" si="23"/>
        <v>792671.96393826848</v>
      </c>
      <c r="M128" s="37">
        <f t="shared" si="24"/>
        <v>338239.9373735261</v>
      </c>
      <c r="N128" s="41">
        <f>'jan-feb'!M128</f>
        <v>737758.68518310552</v>
      </c>
      <c r="O128" s="41">
        <f t="shared" si="25"/>
        <v>-399518.74780957942</v>
      </c>
      <c r="Q128" s="4"/>
      <c r="R128" s="4"/>
      <c r="S128" s="4"/>
      <c r="T128" s="4"/>
    </row>
    <row r="129" spans="1:20" s="34" customFormat="1" x14ac:dyDescent="0.2">
      <c r="A129" s="33">
        <v>728</v>
      </c>
      <c r="B129" s="34" t="s">
        <v>183</v>
      </c>
      <c r="C129" s="36">
        <v>17652</v>
      </c>
      <c r="D129" s="36">
        <v>2475</v>
      </c>
      <c r="E129" s="37">
        <f t="shared" si="16"/>
        <v>7132.121212121212</v>
      </c>
      <c r="F129" s="38">
        <f t="shared" si="17"/>
        <v>0.83591763957231713</v>
      </c>
      <c r="G129" s="39">
        <f t="shared" si="18"/>
        <v>839.97888878617482</v>
      </c>
      <c r="H129" s="39">
        <f t="shared" si="19"/>
        <v>191.36467418849938</v>
      </c>
      <c r="I129" s="37">
        <f t="shared" si="20"/>
        <v>1031.3435629746741</v>
      </c>
      <c r="J129" s="40">
        <f t="shared" si="21"/>
        <v>-92.214291104858432</v>
      </c>
      <c r="K129" s="37">
        <f t="shared" si="22"/>
        <v>939.12927186981574</v>
      </c>
      <c r="L129" s="37">
        <f t="shared" si="23"/>
        <v>2552575.3183623184</v>
      </c>
      <c r="M129" s="37">
        <f t="shared" si="24"/>
        <v>2324344.947877794</v>
      </c>
      <c r="N129" s="41">
        <f>'jan-feb'!M129</f>
        <v>1113183.5416178952</v>
      </c>
      <c r="O129" s="41">
        <f t="shared" si="25"/>
        <v>1211161.4062598988</v>
      </c>
      <c r="Q129" s="4"/>
      <c r="R129" s="4"/>
      <c r="S129" s="4"/>
      <c r="T129" s="4"/>
    </row>
    <row r="130" spans="1:20" s="34" customFormat="1" x14ac:dyDescent="0.2">
      <c r="A130" s="33">
        <v>805</v>
      </c>
      <c r="B130" s="34" t="s">
        <v>184</v>
      </c>
      <c r="C130" s="36">
        <v>279332</v>
      </c>
      <c r="D130" s="36">
        <v>36198</v>
      </c>
      <c r="E130" s="37">
        <f t="shared" si="16"/>
        <v>7716.7799325929609</v>
      </c>
      <c r="F130" s="38">
        <f t="shared" si="17"/>
        <v>0.90444234954801317</v>
      </c>
      <c r="G130" s="39">
        <f t="shared" si="18"/>
        <v>489.18365650312552</v>
      </c>
      <c r="H130" s="39">
        <f t="shared" si="19"/>
        <v>0</v>
      </c>
      <c r="I130" s="37">
        <f t="shared" si="20"/>
        <v>489.18365650312552</v>
      </c>
      <c r="J130" s="40">
        <f t="shared" si="21"/>
        <v>-92.214291104858432</v>
      </c>
      <c r="K130" s="37">
        <f t="shared" si="22"/>
        <v>396.96936539826709</v>
      </c>
      <c r="L130" s="37">
        <f t="shared" si="23"/>
        <v>17707469.998100139</v>
      </c>
      <c r="M130" s="37">
        <f t="shared" si="24"/>
        <v>14369497.088686472</v>
      </c>
      <c r="N130" s="41">
        <f>'jan-feb'!M130</f>
        <v>6677914.7432260867</v>
      </c>
      <c r="O130" s="41">
        <f t="shared" si="25"/>
        <v>7691582.3454603851</v>
      </c>
      <c r="Q130" s="4"/>
      <c r="R130" s="4"/>
      <c r="S130" s="4"/>
      <c r="T130" s="4"/>
    </row>
    <row r="131" spans="1:20" s="34" customFormat="1" x14ac:dyDescent="0.2">
      <c r="A131" s="33">
        <v>806</v>
      </c>
      <c r="B131" s="34" t="s">
        <v>185</v>
      </c>
      <c r="C131" s="36">
        <v>393877</v>
      </c>
      <c r="D131" s="36">
        <v>54316</v>
      </c>
      <c r="E131" s="37">
        <f t="shared" si="16"/>
        <v>7251.5833271964066</v>
      </c>
      <c r="F131" s="38">
        <f t="shared" si="17"/>
        <v>0.8499191527662121</v>
      </c>
      <c r="G131" s="39">
        <f t="shared" si="18"/>
        <v>768.30161974105806</v>
      </c>
      <c r="H131" s="39">
        <f t="shared" si="19"/>
        <v>149.55293391218129</v>
      </c>
      <c r="I131" s="37">
        <f t="shared" si="20"/>
        <v>917.85455365323935</v>
      </c>
      <c r="J131" s="40">
        <f t="shared" si="21"/>
        <v>-92.214291104858432</v>
      </c>
      <c r="K131" s="37">
        <f t="shared" si="22"/>
        <v>825.64026254838086</v>
      </c>
      <c r="L131" s="37">
        <f t="shared" si="23"/>
        <v>49854187.936229348</v>
      </c>
      <c r="M131" s="37">
        <f t="shared" si="24"/>
        <v>44845476.500577852</v>
      </c>
      <c r="N131" s="41">
        <f>'jan-feb'!M131</f>
        <v>19911583.554148518</v>
      </c>
      <c r="O131" s="41">
        <f t="shared" si="25"/>
        <v>24933892.946429335</v>
      </c>
      <c r="Q131" s="4"/>
      <c r="R131" s="4"/>
      <c r="S131" s="4"/>
      <c r="T131" s="4"/>
    </row>
    <row r="132" spans="1:20" s="34" customFormat="1" x14ac:dyDescent="0.2">
      <c r="A132" s="33">
        <v>807</v>
      </c>
      <c r="B132" s="34" t="s">
        <v>186</v>
      </c>
      <c r="C132" s="36">
        <v>92173</v>
      </c>
      <c r="D132" s="36">
        <v>12757</v>
      </c>
      <c r="E132" s="37">
        <f t="shared" si="16"/>
        <v>7225.2880771341224</v>
      </c>
      <c r="F132" s="38">
        <f t="shared" si="17"/>
        <v>0.8468372276684345</v>
      </c>
      <c r="G132" s="39">
        <f t="shared" si="18"/>
        <v>784.07876977842864</v>
      </c>
      <c r="H132" s="39">
        <f t="shared" si="19"/>
        <v>158.75627143398071</v>
      </c>
      <c r="I132" s="37">
        <f t="shared" si="20"/>
        <v>942.83504121240935</v>
      </c>
      <c r="J132" s="40">
        <f t="shared" si="21"/>
        <v>-92.214291104858432</v>
      </c>
      <c r="K132" s="37">
        <f t="shared" si="22"/>
        <v>850.62075010755098</v>
      </c>
      <c r="L132" s="37">
        <f t="shared" si="23"/>
        <v>12027746.620746706</v>
      </c>
      <c r="M132" s="37">
        <f t="shared" si="24"/>
        <v>10851368.909122027</v>
      </c>
      <c r="N132" s="41">
        <f>'jan-feb'!M132</f>
        <v>2460145.066836156</v>
      </c>
      <c r="O132" s="41">
        <f t="shared" si="25"/>
        <v>8391223.8422858715</v>
      </c>
      <c r="Q132" s="4"/>
      <c r="R132" s="4"/>
      <c r="S132" s="4"/>
      <c r="T132" s="4"/>
    </row>
    <row r="133" spans="1:20" s="34" customFormat="1" x14ac:dyDescent="0.2">
      <c r="A133" s="33">
        <v>811</v>
      </c>
      <c r="B133" s="34" t="s">
        <v>187</v>
      </c>
      <c r="C133" s="36">
        <v>16588</v>
      </c>
      <c r="D133" s="36">
        <v>2357</v>
      </c>
      <c r="E133" s="37">
        <f t="shared" si="16"/>
        <v>7037.7598642341964</v>
      </c>
      <c r="F133" s="38">
        <f t="shared" si="17"/>
        <v>0.82485805255092426</v>
      </c>
      <c r="G133" s="39">
        <f t="shared" si="18"/>
        <v>896.59569751838421</v>
      </c>
      <c r="H133" s="39">
        <f t="shared" si="19"/>
        <v>224.39114594895486</v>
      </c>
      <c r="I133" s="37">
        <f t="shared" si="20"/>
        <v>1120.986843467339</v>
      </c>
      <c r="J133" s="40">
        <f t="shared" si="21"/>
        <v>-92.214291104858432</v>
      </c>
      <c r="K133" s="37">
        <f t="shared" si="22"/>
        <v>1028.7725523624806</v>
      </c>
      <c r="L133" s="37">
        <f t="shared" si="23"/>
        <v>2642165.990052518</v>
      </c>
      <c r="M133" s="37">
        <f t="shared" si="24"/>
        <v>2424816.9059183667</v>
      </c>
      <c r="N133" s="41">
        <f>'jan-feb'!M133</f>
        <v>1042867.7606437897</v>
      </c>
      <c r="O133" s="41">
        <f t="shared" si="25"/>
        <v>1381949.1452745772</v>
      </c>
      <c r="Q133" s="4"/>
      <c r="R133" s="4"/>
      <c r="S133" s="4"/>
      <c r="T133" s="4"/>
    </row>
    <row r="134" spans="1:20" s="34" customFormat="1" x14ac:dyDescent="0.2">
      <c r="A134" s="33">
        <v>814</v>
      </c>
      <c r="B134" s="34" t="s">
        <v>188</v>
      </c>
      <c r="C134" s="36">
        <v>105524</v>
      </c>
      <c r="D134" s="36">
        <v>14138</v>
      </c>
      <c r="E134" s="37">
        <f t="shared" si="16"/>
        <v>7463.8562738718347</v>
      </c>
      <c r="F134" s="38">
        <f t="shared" si="17"/>
        <v>0.87479852529123536</v>
      </c>
      <c r="G134" s="39">
        <f t="shared" si="18"/>
        <v>640.93785173580125</v>
      </c>
      <c r="H134" s="39">
        <f t="shared" si="19"/>
        <v>75.257402575781441</v>
      </c>
      <c r="I134" s="37">
        <f t="shared" si="20"/>
        <v>716.19525431158263</v>
      </c>
      <c r="J134" s="40">
        <f t="shared" si="21"/>
        <v>-92.214291104858432</v>
      </c>
      <c r="K134" s="37">
        <f t="shared" si="22"/>
        <v>623.98096320672425</v>
      </c>
      <c r="L134" s="37">
        <f t="shared" si="23"/>
        <v>10125568.505457155</v>
      </c>
      <c r="M134" s="37">
        <f t="shared" si="24"/>
        <v>8821842.8578166682</v>
      </c>
      <c r="N134" s="41">
        <f>'jan-feb'!M134</f>
        <v>3339659.4187449678</v>
      </c>
      <c r="O134" s="41">
        <f t="shared" si="25"/>
        <v>5482183.4390717</v>
      </c>
      <c r="Q134" s="4"/>
      <c r="R134" s="4"/>
      <c r="S134" s="4"/>
      <c r="T134" s="4"/>
    </row>
    <row r="135" spans="1:20" s="34" customFormat="1" x14ac:dyDescent="0.2">
      <c r="A135" s="33">
        <v>815</v>
      </c>
      <c r="B135" s="34" t="s">
        <v>189</v>
      </c>
      <c r="C135" s="36">
        <v>69548</v>
      </c>
      <c r="D135" s="36">
        <v>10586</v>
      </c>
      <c r="E135" s="37">
        <f t="shared" si="16"/>
        <v>6569.809181938409</v>
      </c>
      <c r="F135" s="38">
        <f t="shared" si="17"/>
        <v>0.77001206520060417</v>
      </c>
      <c r="G135" s="39">
        <f t="shared" si="18"/>
        <v>1177.3661068958565</v>
      </c>
      <c r="H135" s="39">
        <f t="shared" si="19"/>
        <v>388.17388475248043</v>
      </c>
      <c r="I135" s="37">
        <f t="shared" si="20"/>
        <v>1565.539991648337</v>
      </c>
      <c r="J135" s="40">
        <f t="shared" si="21"/>
        <v>-92.214291104858432</v>
      </c>
      <c r="K135" s="37">
        <f t="shared" si="22"/>
        <v>1473.3257005434787</v>
      </c>
      <c r="L135" s="37">
        <f t="shared" si="23"/>
        <v>16572806.351589296</v>
      </c>
      <c r="M135" s="37">
        <f t="shared" si="24"/>
        <v>15596625.865953265</v>
      </c>
      <c r="N135" s="41">
        <f>'jan-feb'!M135</f>
        <v>7140794.5541684972</v>
      </c>
      <c r="O135" s="41">
        <f t="shared" si="25"/>
        <v>8455831.3117847666</v>
      </c>
      <c r="Q135" s="4"/>
      <c r="R135" s="4"/>
      <c r="S135" s="4"/>
      <c r="T135" s="4"/>
    </row>
    <row r="136" spans="1:20" s="34" customFormat="1" x14ac:dyDescent="0.2">
      <c r="A136" s="33">
        <v>817</v>
      </c>
      <c r="B136" s="34" t="s">
        <v>190</v>
      </c>
      <c r="C136" s="36">
        <v>25411</v>
      </c>
      <c r="D136" s="36">
        <v>4148</v>
      </c>
      <c r="E136" s="37">
        <f t="shared" si="16"/>
        <v>6126.0848601735779</v>
      </c>
      <c r="F136" s="38">
        <f t="shared" si="17"/>
        <v>0.71800551951261127</v>
      </c>
      <c r="G136" s="39">
        <f t="shared" si="18"/>
        <v>1443.6006999547553</v>
      </c>
      <c r="H136" s="39">
        <f t="shared" si="19"/>
        <v>543.47739737017127</v>
      </c>
      <c r="I136" s="37">
        <f t="shared" si="20"/>
        <v>1987.0780973249266</v>
      </c>
      <c r="J136" s="40">
        <f t="shared" si="21"/>
        <v>-92.214291104858432</v>
      </c>
      <c r="K136" s="37">
        <f t="shared" si="22"/>
        <v>1894.8638062200682</v>
      </c>
      <c r="L136" s="37">
        <f t="shared" si="23"/>
        <v>8242399.9477037955</v>
      </c>
      <c r="M136" s="37">
        <f t="shared" si="24"/>
        <v>7859895.0682008434</v>
      </c>
      <c r="N136" s="41">
        <f>'jan-feb'!M136</f>
        <v>3403889.4871236468</v>
      </c>
      <c r="O136" s="41">
        <f t="shared" si="25"/>
        <v>4456005.5810771966</v>
      </c>
      <c r="Q136" s="4"/>
      <c r="R136" s="4"/>
      <c r="S136" s="4"/>
      <c r="T136" s="4"/>
    </row>
    <row r="137" spans="1:20" s="34" customFormat="1" x14ac:dyDescent="0.2">
      <c r="A137" s="33">
        <v>819</v>
      </c>
      <c r="B137" s="34" t="s">
        <v>191</v>
      </c>
      <c r="C137" s="36">
        <v>43632</v>
      </c>
      <c r="D137" s="36">
        <v>6585</v>
      </c>
      <c r="E137" s="37">
        <f t="shared" ref="E137:E200" si="26">(C137*1000)/D137</f>
        <v>6625.9681093394074</v>
      </c>
      <c r="F137" s="38">
        <f t="shared" ref="F137:F200" si="27">IF(ISNUMBER(C137),E137/E$435,"")</f>
        <v>0.77659415160067435</v>
      </c>
      <c r="G137" s="39">
        <f t="shared" ref="G137:G200" si="28">(E$435-E137)*0.6</f>
        <v>1143.6707504552576</v>
      </c>
      <c r="H137" s="39">
        <f t="shared" ref="H137:H200" si="29">IF(E137&gt;=E$435*0.9,0,IF(E137&lt;0.9*E$435,(E$435*0.9-E137)*0.35))</f>
        <v>368.51826016213096</v>
      </c>
      <c r="I137" s="37">
        <f t="shared" ref="I137:I200" si="30">G137+H137</f>
        <v>1512.1890106173885</v>
      </c>
      <c r="J137" s="40">
        <f t="shared" ref="J137:J200" si="31">I$437</f>
        <v>-92.214291104858432</v>
      </c>
      <c r="K137" s="37">
        <f t="shared" ref="K137:K200" si="32">I137+J137</f>
        <v>1419.9747195125301</v>
      </c>
      <c r="L137" s="37">
        <f t="shared" ref="L137:L200" si="33">(I137*D137)</f>
        <v>9957764.6349155027</v>
      </c>
      <c r="M137" s="37">
        <f t="shared" ref="M137:M200" si="34">(K137*D137)</f>
        <v>9350533.5279900115</v>
      </c>
      <c r="N137" s="41">
        <f>'jan-feb'!M137</f>
        <v>3564250.1501227631</v>
      </c>
      <c r="O137" s="41">
        <f t="shared" ref="O137:O200" si="35">M137-N137</f>
        <v>5786283.3778672479</v>
      </c>
      <c r="Q137" s="4"/>
      <c r="R137" s="4"/>
      <c r="S137" s="4"/>
      <c r="T137" s="4"/>
    </row>
    <row r="138" spans="1:20" s="34" customFormat="1" x14ac:dyDescent="0.2">
      <c r="A138" s="33">
        <v>821</v>
      </c>
      <c r="B138" s="34" t="s">
        <v>192</v>
      </c>
      <c r="C138" s="36">
        <v>39789</v>
      </c>
      <c r="D138" s="36">
        <v>6262</v>
      </c>
      <c r="E138" s="37">
        <f t="shared" si="26"/>
        <v>6354.0402427339504</v>
      </c>
      <c r="F138" s="38">
        <f t="shared" si="27"/>
        <v>0.74472294615895362</v>
      </c>
      <c r="G138" s="39">
        <f t="shared" si="28"/>
        <v>1306.8274704185317</v>
      </c>
      <c r="H138" s="39">
        <f t="shared" si="29"/>
        <v>463.69301347404092</v>
      </c>
      <c r="I138" s="37">
        <f t="shared" si="30"/>
        <v>1770.5204838925727</v>
      </c>
      <c r="J138" s="40">
        <f t="shared" si="31"/>
        <v>-92.214291104858432</v>
      </c>
      <c r="K138" s="37">
        <f t="shared" si="32"/>
        <v>1678.3061927877143</v>
      </c>
      <c r="L138" s="37">
        <f t="shared" si="33"/>
        <v>11086999.270135289</v>
      </c>
      <c r="M138" s="37">
        <f t="shared" si="34"/>
        <v>10509553.379236666</v>
      </c>
      <c r="N138" s="41">
        <f>'jan-feb'!M138</f>
        <v>4865980.6818631329</v>
      </c>
      <c r="O138" s="41">
        <f t="shared" si="35"/>
        <v>5643572.6973735336</v>
      </c>
      <c r="Q138" s="4"/>
      <c r="R138" s="4"/>
      <c r="S138" s="4"/>
      <c r="T138" s="4"/>
    </row>
    <row r="139" spans="1:20" s="34" customFormat="1" x14ac:dyDescent="0.2">
      <c r="A139" s="33">
        <v>822</v>
      </c>
      <c r="B139" s="34" t="s">
        <v>193</v>
      </c>
      <c r="C139" s="36">
        <v>29535</v>
      </c>
      <c r="D139" s="36">
        <v>4303</v>
      </c>
      <c r="E139" s="37">
        <f t="shared" si="26"/>
        <v>6863.8159423657917</v>
      </c>
      <c r="F139" s="38">
        <f t="shared" si="27"/>
        <v>0.80447101926003284</v>
      </c>
      <c r="G139" s="39">
        <f t="shared" si="28"/>
        <v>1000.962050639427</v>
      </c>
      <c r="H139" s="39">
        <f t="shared" si="29"/>
        <v>285.27151860289649</v>
      </c>
      <c r="I139" s="37">
        <f t="shared" si="30"/>
        <v>1286.2335692423235</v>
      </c>
      <c r="J139" s="40">
        <f t="shared" si="31"/>
        <v>-92.214291104858432</v>
      </c>
      <c r="K139" s="37">
        <f t="shared" si="32"/>
        <v>1194.0192781374651</v>
      </c>
      <c r="L139" s="37">
        <f t="shared" si="33"/>
        <v>5534663.0484497184</v>
      </c>
      <c r="M139" s="37">
        <f t="shared" si="34"/>
        <v>5137864.953825512</v>
      </c>
      <c r="N139" s="41">
        <f>'jan-feb'!M139</f>
        <v>2175978.8604370914</v>
      </c>
      <c r="O139" s="41">
        <f t="shared" si="35"/>
        <v>2961886.0933884205</v>
      </c>
      <c r="Q139" s="4"/>
      <c r="R139" s="4"/>
      <c r="S139" s="4"/>
      <c r="T139" s="4"/>
    </row>
    <row r="140" spans="1:20" s="34" customFormat="1" x14ac:dyDescent="0.2">
      <c r="A140" s="33">
        <v>826</v>
      </c>
      <c r="B140" s="34" t="s">
        <v>194</v>
      </c>
      <c r="C140" s="36">
        <v>63582</v>
      </c>
      <c r="D140" s="36">
        <v>5894</v>
      </c>
      <c r="E140" s="37">
        <f t="shared" si="26"/>
        <v>10787.580590430947</v>
      </c>
      <c r="F140" s="38">
        <f t="shared" si="27"/>
        <v>1.2643544095301791</v>
      </c>
      <c r="G140" s="39">
        <f t="shared" si="28"/>
        <v>-1353.2967381996662</v>
      </c>
      <c r="H140" s="39">
        <f t="shared" si="29"/>
        <v>0</v>
      </c>
      <c r="I140" s="37">
        <f t="shared" si="30"/>
        <v>-1353.2967381996662</v>
      </c>
      <c r="J140" s="40">
        <f t="shared" si="31"/>
        <v>-92.214291104858432</v>
      </c>
      <c r="K140" s="37">
        <f t="shared" si="32"/>
        <v>-1445.5110293045245</v>
      </c>
      <c r="L140" s="37">
        <f t="shared" si="33"/>
        <v>-7976330.9749488318</v>
      </c>
      <c r="M140" s="37">
        <f t="shared" si="34"/>
        <v>-8519842.006720867</v>
      </c>
      <c r="N140" s="41">
        <f>'jan-feb'!M140</f>
        <v>-10515593.731641797</v>
      </c>
      <c r="O140" s="41">
        <f t="shared" si="35"/>
        <v>1995751.7249209303</v>
      </c>
      <c r="Q140" s="4"/>
      <c r="R140" s="4"/>
      <c r="S140" s="4"/>
      <c r="T140" s="4"/>
    </row>
    <row r="141" spans="1:20" s="34" customFormat="1" x14ac:dyDescent="0.2">
      <c r="A141" s="33">
        <v>827</v>
      </c>
      <c r="B141" s="34" t="s">
        <v>195</v>
      </c>
      <c r="C141" s="36">
        <v>13312</v>
      </c>
      <c r="D141" s="36">
        <v>1593</v>
      </c>
      <c r="E141" s="37">
        <f t="shared" si="26"/>
        <v>8356.5599497802887</v>
      </c>
      <c r="F141" s="38">
        <f t="shared" si="27"/>
        <v>0.9794275308015028</v>
      </c>
      <c r="G141" s="39">
        <f t="shared" si="28"/>
        <v>105.31564619072887</v>
      </c>
      <c r="H141" s="39">
        <f t="shared" si="29"/>
        <v>0</v>
      </c>
      <c r="I141" s="37">
        <f t="shared" si="30"/>
        <v>105.31564619072887</v>
      </c>
      <c r="J141" s="40">
        <f t="shared" si="31"/>
        <v>-92.214291104858432</v>
      </c>
      <c r="K141" s="37">
        <f t="shared" si="32"/>
        <v>13.101355085870438</v>
      </c>
      <c r="L141" s="37">
        <f t="shared" si="33"/>
        <v>167767.8243818311</v>
      </c>
      <c r="M141" s="37">
        <f t="shared" si="34"/>
        <v>20870.458651791607</v>
      </c>
      <c r="N141" s="41">
        <f>'jan-feb'!M141</f>
        <v>-1260896.0662547306</v>
      </c>
      <c r="O141" s="41">
        <f t="shared" si="35"/>
        <v>1281766.5249065221</v>
      </c>
      <c r="Q141" s="4"/>
      <c r="R141" s="4"/>
      <c r="S141" s="4"/>
      <c r="T141" s="4"/>
    </row>
    <row r="142" spans="1:20" s="34" customFormat="1" x14ac:dyDescent="0.2">
      <c r="A142" s="33">
        <v>828</v>
      </c>
      <c r="B142" s="34" t="s">
        <v>196</v>
      </c>
      <c r="C142" s="36">
        <v>22586</v>
      </c>
      <c r="D142" s="36">
        <v>2979</v>
      </c>
      <c r="E142" s="37">
        <f t="shared" si="26"/>
        <v>7581.738838536422</v>
      </c>
      <c r="F142" s="38">
        <f t="shared" si="27"/>
        <v>0.88861490786107744</v>
      </c>
      <c r="G142" s="39">
        <f t="shared" si="28"/>
        <v>570.20831293704885</v>
      </c>
      <c r="H142" s="39">
        <f t="shared" si="29"/>
        <v>33.998504943175881</v>
      </c>
      <c r="I142" s="37">
        <f t="shared" si="30"/>
        <v>604.20681788022478</v>
      </c>
      <c r="J142" s="40">
        <f t="shared" si="31"/>
        <v>-92.214291104858432</v>
      </c>
      <c r="K142" s="37">
        <f t="shared" si="32"/>
        <v>511.99252677536634</v>
      </c>
      <c r="L142" s="37">
        <f t="shared" si="33"/>
        <v>1799932.1104651897</v>
      </c>
      <c r="M142" s="37">
        <f t="shared" si="34"/>
        <v>1525225.7372638164</v>
      </c>
      <c r="N142" s="41">
        <f>'jan-feb'!M142</f>
        <v>183554.81395301764</v>
      </c>
      <c r="O142" s="41">
        <f t="shared" si="35"/>
        <v>1341670.9233107988</v>
      </c>
      <c r="Q142" s="4"/>
      <c r="R142" s="4"/>
      <c r="S142" s="4"/>
      <c r="T142" s="4"/>
    </row>
    <row r="143" spans="1:20" s="34" customFormat="1" x14ac:dyDescent="0.2">
      <c r="A143" s="33">
        <v>829</v>
      </c>
      <c r="B143" s="34" t="s">
        <v>197</v>
      </c>
      <c r="C143" s="36">
        <v>18757</v>
      </c>
      <c r="D143" s="36">
        <v>2442</v>
      </c>
      <c r="E143" s="37">
        <f t="shared" si="26"/>
        <v>7680.9991809991807</v>
      </c>
      <c r="F143" s="38">
        <f t="shared" si="27"/>
        <v>0.90024867973719103</v>
      </c>
      <c r="G143" s="39">
        <f t="shared" si="28"/>
        <v>510.65210745939362</v>
      </c>
      <c r="H143" s="39">
        <f t="shared" si="29"/>
        <v>0</v>
      </c>
      <c r="I143" s="37">
        <f t="shared" si="30"/>
        <v>510.65210745939362</v>
      </c>
      <c r="J143" s="40">
        <f t="shared" si="31"/>
        <v>-92.214291104858432</v>
      </c>
      <c r="K143" s="37">
        <f t="shared" si="32"/>
        <v>418.43781635453519</v>
      </c>
      <c r="L143" s="37">
        <f t="shared" si="33"/>
        <v>1247012.4464158393</v>
      </c>
      <c r="M143" s="37">
        <f t="shared" si="34"/>
        <v>1021825.1475377749</v>
      </c>
      <c r="N143" s="41">
        <f>'jan-feb'!M143</f>
        <v>-238643.68725301491</v>
      </c>
      <c r="O143" s="41">
        <f t="shared" si="35"/>
        <v>1260468.8347907898</v>
      </c>
      <c r="Q143" s="4"/>
      <c r="R143" s="4"/>
      <c r="S143" s="4"/>
      <c r="T143" s="4"/>
    </row>
    <row r="144" spans="1:20" s="34" customFormat="1" x14ac:dyDescent="0.2">
      <c r="A144" s="33">
        <v>830</v>
      </c>
      <c r="B144" s="34" t="s">
        <v>198</v>
      </c>
      <c r="C144" s="36">
        <v>12515</v>
      </c>
      <c r="D144" s="36">
        <v>1476</v>
      </c>
      <c r="E144" s="37">
        <f t="shared" si="26"/>
        <v>8478.9972899729</v>
      </c>
      <c r="F144" s="38">
        <f t="shared" si="27"/>
        <v>0.99377775415936975</v>
      </c>
      <c r="G144" s="39">
        <f t="shared" si="28"/>
        <v>31.853242075162051</v>
      </c>
      <c r="H144" s="39">
        <f t="shared" si="29"/>
        <v>0</v>
      </c>
      <c r="I144" s="37">
        <f t="shared" si="30"/>
        <v>31.853242075162051</v>
      </c>
      <c r="J144" s="40">
        <f t="shared" si="31"/>
        <v>-92.214291104858432</v>
      </c>
      <c r="K144" s="37">
        <f t="shared" si="32"/>
        <v>-60.361049029696382</v>
      </c>
      <c r="L144" s="37">
        <f t="shared" si="33"/>
        <v>47015.38530293919</v>
      </c>
      <c r="M144" s="37">
        <f t="shared" si="34"/>
        <v>-89092.908367831857</v>
      </c>
      <c r="N144" s="41">
        <f>'jan-feb'!M144</f>
        <v>-964291.27042811236</v>
      </c>
      <c r="O144" s="41">
        <f t="shared" si="35"/>
        <v>875198.36206028052</v>
      </c>
      <c r="Q144" s="4"/>
      <c r="R144" s="4"/>
      <c r="S144" s="4"/>
      <c r="T144" s="4"/>
    </row>
    <row r="145" spans="1:20" s="34" customFormat="1" x14ac:dyDescent="0.2">
      <c r="A145" s="33">
        <v>831</v>
      </c>
      <c r="B145" s="34" t="s">
        <v>199</v>
      </c>
      <c r="C145" s="36">
        <v>10689</v>
      </c>
      <c r="D145" s="36">
        <v>1319</v>
      </c>
      <c r="E145" s="37">
        <f t="shared" si="26"/>
        <v>8103.866565579985</v>
      </c>
      <c r="F145" s="38">
        <f t="shared" si="27"/>
        <v>0.94981069578511712</v>
      </c>
      <c r="G145" s="39">
        <f t="shared" si="28"/>
        <v>256.93167671091106</v>
      </c>
      <c r="H145" s="39">
        <f t="shared" si="29"/>
        <v>0</v>
      </c>
      <c r="I145" s="37">
        <f t="shared" si="30"/>
        <v>256.93167671091106</v>
      </c>
      <c r="J145" s="40">
        <f t="shared" si="31"/>
        <v>-92.214291104858432</v>
      </c>
      <c r="K145" s="37">
        <f t="shared" si="32"/>
        <v>164.71738560605263</v>
      </c>
      <c r="L145" s="37">
        <f t="shared" si="33"/>
        <v>338892.88158169168</v>
      </c>
      <c r="M145" s="37">
        <f t="shared" si="34"/>
        <v>217262.23161438343</v>
      </c>
      <c r="N145" s="41">
        <f>'jan-feb'!M145</f>
        <v>-836601.07431888871</v>
      </c>
      <c r="O145" s="41">
        <f t="shared" si="35"/>
        <v>1053863.3059332722</v>
      </c>
      <c r="Q145" s="4"/>
      <c r="R145" s="4"/>
      <c r="S145" s="4"/>
      <c r="T145" s="4"/>
    </row>
    <row r="146" spans="1:20" s="34" customFormat="1" x14ac:dyDescent="0.2">
      <c r="A146" s="33">
        <v>833</v>
      </c>
      <c r="B146" s="34" t="s">
        <v>200</v>
      </c>
      <c r="C146" s="36">
        <v>27411</v>
      </c>
      <c r="D146" s="36">
        <v>2228</v>
      </c>
      <c r="E146" s="37">
        <f t="shared" si="26"/>
        <v>12302.962298025135</v>
      </c>
      <c r="F146" s="38">
        <f t="shared" si="27"/>
        <v>1.4419641643826844</v>
      </c>
      <c r="G146" s="39">
        <f t="shared" si="28"/>
        <v>-2262.5257627561791</v>
      </c>
      <c r="H146" s="39">
        <f t="shared" si="29"/>
        <v>0</v>
      </c>
      <c r="I146" s="37">
        <f t="shared" si="30"/>
        <v>-2262.5257627561791</v>
      </c>
      <c r="J146" s="40">
        <f t="shared" si="31"/>
        <v>-92.214291104858432</v>
      </c>
      <c r="K146" s="37">
        <f t="shared" si="32"/>
        <v>-2354.7400538610377</v>
      </c>
      <c r="L146" s="37">
        <f t="shared" si="33"/>
        <v>-5040907.3994207671</v>
      </c>
      <c r="M146" s="37">
        <f t="shared" si="34"/>
        <v>-5246360.8400023924</v>
      </c>
      <c r="N146" s="41">
        <f>'jan-feb'!M146</f>
        <v>-6286376.7957410784</v>
      </c>
      <c r="O146" s="41">
        <f t="shared" si="35"/>
        <v>1040015.955738686</v>
      </c>
      <c r="Q146" s="4"/>
      <c r="R146" s="4"/>
      <c r="S146" s="4"/>
      <c r="T146" s="4"/>
    </row>
    <row r="147" spans="1:20" s="34" customFormat="1" x14ac:dyDescent="0.2">
      <c r="A147" s="33">
        <v>834</v>
      </c>
      <c r="B147" s="34" t="s">
        <v>201</v>
      </c>
      <c r="C147" s="36">
        <v>48468</v>
      </c>
      <c r="D147" s="36">
        <v>3726</v>
      </c>
      <c r="E147" s="37">
        <f t="shared" si="26"/>
        <v>13008.05152979066</v>
      </c>
      <c r="F147" s="38">
        <f t="shared" si="27"/>
        <v>1.5246038880743684</v>
      </c>
      <c r="G147" s="39">
        <f t="shared" si="28"/>
        <v>-2685.5793018154941</v>
      </c>
      <c r="H147" s="39">
        <f t="shared" si="29"/>
        <v>0</v>
      </c>
      <c r="I147" s="37">
        <f t="shared" si="30"/>
        <v>-2685.5793018154941</v>
      </c>
      <c r="J147" s="40">
        <f t="shared" si="31"/>
        <v>-92.214291104858432</v>
      </c>
      <c r="K147" s="37">
        <f t="shared" si="32"/>
        <v>-2777.7935929203527</v>
      </c>
      <c r="L147" s="37">
        <f t="shared" si="33"/>
        <v>-10006468.478564531</v>
      </c>
      <c r="M147" s="37">
        <f t="shared" si="34"/>
        <v>-10350058.927221235</v>
      </c>
      <c r="N147" s="41">
        <f>'jan-feb'!M147</f>
        <v>-9996245.036324624</v>
      </c>
      <c r="O147" s="41">
        <f t="shared" si="35"/>
        <v>-353813.89089661092</v>
      </c>
      <c r="Q147" s="4"/>
      <c r="R147" s="4"/>
      <c r="S147" s="4"/>
      <c r="T147" s="4"/>
    </row>
    <row r="148" spans="1:20" s="34" customFormat="1" x14ac:dyDescent="0.2">
      <c r="A148" s="33">
        <v>901</v>
      </c>
      <c r="B148" s="34" t="s">
        <v>202</v>
      </c>
      <c r="C148" s="36">
        <v>49189</v>
      </c>
      <c r="D148" s="36">
        <v>6936</v>
      </c>
      <c r="E148" s="37">
        <f t="shared" si="26"/>
        <v>7091.8396770472891</v>
      </c>
      <c r="F148" s="38">
        <f t="shared" si="27"/>
        <v>0.83119645709155432</v>
      </c>
      <c r="G148" s="39">
        <f t="shared" si="28"/>
        <v>864.14780983052856</v>
      </c>
      <c r="H148" s="39">
        <f t="shared" si="29"/>
        <v>205.46321146437239</v>
      </c>
      <c r="I148" s="37">
        <f t="shared" si="30"/>
        <v>1069.6110212949009</v>
      </c>
      <c r="J148" s="40">
        <f t="shared" si="31"/>
        <v>-92.214291104858432</v>
      </c>
      <c r="K148" s="37">
        <f t="shared" si="32"/>
        <v>977.39673019004249</v>
      </c>
      <c r="L148" s="37">
        <f t="shared" si="33"/>
        <v>7418822.0437014326</v>
      </c>
      <c r="M148" s="37">
        <f t="shared" si="34"/>
        <v>6779223.7205981351</v>
      </c>
      <c r="N148" s="41">
        <f>'jan-feb'!M148</f>
        <v>4079599.6342067551</v>
      </c>
      <c r="O148" s="41">
        <f t="shared" si="35"/>
        <v>2699624.0863913801</v>
      </c>
      <c r="Q148" s="4"/>
      <c r="R148" s="4"/>
      <c r="S148" s="4"/>
      <c r="T148" s="4"/>
    </row>
    <row r="149" spans="1:20" s="34" customFormat="1" x14ac:dyDescent="0.2">
      <c r="A149" s="33">
        <v>904</v>
      </c>
      <c r="B149" s="34" t="s">
        <v>203</v>
      </c>
      <c r="C149" s="36">
        <v>173842</v>
      </c>
      <c r="D149" s="36">
        <v>22692</v>
      </c>
      <c r="E149" s="37">
        <f t="shared" si="26"/>
        <v>7660.9377754274637</v>
      </c>
      <c r="F149" s="38">
        <f t="shared" si="27"/>
        <v>0.89789739008671343</v>
      </c>
      <c r="G149" s="39">
        <f t="shared" si="28"/>
        <v>522.68895080242385</v>
      </c>
      <c r="H149" s="39">
        <f t="shared" si="29"/>
        <v>6.2788770313112758</v>
      </c>
      <c r="I149" s="37">
        <f t="shared" si="30"/>
        <v>528.9678278337351</v>
      </c>
      <c r="J149" s="40">
        <f t="shared" si="31"/>
        <v>-92.214291104858432</v>
      </c>
      <c r="K149" s="37">
        <f t="shared" si="32"/>
        <v>436.75353672887667</v>
      </c>
      <c r="L149" s="37">
        <f t="shared" si="33"/>
        <v>12003337.949203117</v>
      </c>
      <c r="M149" s="37">
        <f t="shared" si="34"/>
        <v>9910811.2554516699</v>
      </c>
      <c r="N149" s="41">
        <f>'jan-feb'!M149</f>
        <v>6440154.2530881893</v>
      </c>
      <c r="O149" s="41">
        <f t="shared" si="35"/>
        <v>3470657.0023634806</v>
      </c>
      <c r="Q149" s="4"/>
      <c r="R149" s="4"/>
      <c r="S149" s="4"/>
      <c r="T149" s="4"/>
    </row>
    <row r="150" spans="1:20" s="34" customFormat="1" x14ac:dyDescent="0.2">
      <c r="A150" s="33">
        <v>906</v>
      </c>
      <c r="B150" s="34" t="s">
        <v>204</v>
      </c>
      <c r="C150" s="36">
        <v>320942</v>
      </c>
      <c r="D150" s="36">
        <v>44576</v>
      </c>
      <c r="E150" s="37">
        <f t="shared" si="26"/>
        <v>7199.8833452979179</v>
      </c>
      <c r="F150" s="38">
        <f t="shared" si="27"/>
        <v>0.8438596754313249</v>
      </c>
      <c r="G150" s="39">
        <f t="shared" si="28"/>
        <v>799.3216088801513</v>
      </c>
      <c r="H150" s="39">
        <f t="shared" si="29"/>
        <v>167.64792757665231</v>
      </c>
      <c r="I150" s="37">
        <f t="shared" si="30"/>
        <v>966.96953645680355</v>
      </c>
      <c r="J150" s="40">
        <f t="shared" si="31"/>
        <v>-92.214291104858432</v>
      </c>
      <c r="K150" s="37">
        <f t="shared" si="32"/>
        <v>874.75524535194518</v>
      </c>
      <c r="L150" s="37">
        <f t="shared" si="33"/>
        <v>43103634.057098478</v>
      </c>
      <c r="M150" s="37">
        <f t="shared" si="34"/>
        <v>38993089.816808306</v>
      </c>
      <c r="N150" s="41">
        <f>'jan-feb'!M150</f>
        <v>19710185.192387596</v>
      </c>
      <c r="O150" s="41">
        <f t="shared" si="35"/>
        <v>19282904.62442071</v>
      </c>
      <c r="Q150" s="4"/>
      <c r="R150" s="4"/>
      <c r="S150" s="4"/>
      <c r="T150" s="4"/>
    </row>
    <row r="151" spans="1:20" s="34" customFormat="1" x14ac:dyDescent="0.2">
      <c r="A151" s="33">
        <v>911</v>
      </c>
      <c r="B151" s="34" t="s">
        <v>205</v>
      </c>
      <c r="C151" s="36">
        <v>14526</v>
      </c>
      <c r="D151" s="36">
        <v>2511</v>
      </c>
      <c r="E151" s="37">
        <f t="shared" si="26"/>
        <v>5784.9462365591398</v>
      </c>
      <c r="F151" s="38">
        <f t="shared" si="27"/>
        <v>0.67802249278921689</v>
      </c>
      <c r="G151" s="39">
        <f t="shared" si="28"/>
        <v>1648.2838741234182</v>
      </c>
      <c r="H151" s="39">
        <f t="shared" si="29"/>
        <v>662.8759156352246</v>
      </c>
      <c r="I151" s="37">
        <f t="shared" si="30"/>
        <v>2311.1597897586425</v>
      </c>
      <c r="J151" s="40">
        <f t="shared" si="31"/>
        <v>-92.214291104858432</v>
      </c>
      <c r="K151" s="37">
        <f t="shared" si="32"/>
        <v>2218.9454986537839</v>
      </c>
      <c r="L151" s="37">
        <f t="shared" si="33"/>
        <v>5803322.2320839511</v>
      </c>
      <c r="M151" s="37">
        <f t="shared" si="34"/>
        <v>5571772.1471196515</v>
      </c>
      <c r="N151" s="41">
        <f>'jan-feb'!M151</f>
        <v>2117257.8476777915</v>
      </c>
      <c r="O151" s="41">
        <f t="shared" si="35"/>
        <v>3454514.2994418601</v>
      </c>
      <c r="Q151" s="4"/>
      <c r="R151" s="4"/>
      <c r="S151" s="4"/>
      <c r="T151" s="4"/>
    </row>
    <row r="152" spans="1:20" s="34" customFormat="1" x14ac:dyDescent="0.2">
      <c r="A152" s="33">
        <v>912</v>
      </c>
      <c r="B152" s="34" t="s">
        <v>206</v>
      </c>
      <c r="C152" s="36">
        <v>12328</v>
      </c>
      <c r="D152" s="36">
        <v>2104</v>
      </c>
      <c r="E152" s="37">
        <f t="shared" si="26"/>
        <v>5859.3155893536123</v>
      </c>
      <c r="F152" s="38">
        <f t="shared" si="27"/>
        <v>0.68673892538977654</v>
      </c>
      <c r="G152" s="39">
        <f t="shared" si="28"/>
        <v>1603.6622624467348</v>
      </c>
      <c r="H152" s="39">
        <f t="shared" si="29"/>
        <v>636.84664215715929</v>
      </c>
      <c r="I152" s="37">
        <f t="shared" si="30"/>
        <v>2240.5089046038938</v>
      </c>
      <c r="J152" s="40">
        <f t="shared" si="31"/>
        <v>-92.214291104858432</v>
      </c>
      <c r="K152" s="37">
        <f t="shared" si="32"/>
        <v>2148.2946134990352</v>
      </c>
      <c r="L152" s="37">
        <f t="shared" si="33"/>
        <v>4714030.7352865925</v>
      </c>
      <c r="M152" s="37">
        <f t="shared" si="34"/>
        <v>4520011.8668019697</v>
      </c>
      <c r="N152" s="41">
        <f>'jan-feb'!M152</f>
        <v>1906448.3319450715</v>
      </c>
      <c r="O152" s="41">
        <f t="shared" si="35"/>
        <v>2613563.5348568982</v>
      </c>
      <c r="Q152" s="4"/>
      <c r="R152" s="4"/>
      <c r="S152" s="4"/>
      <c r="T152" s="4"/>
    </row>
    <row r="153" spans="1:20" s="34" customFormat="1" x14ac:dyDescent="0.2">
      <c r="A153" s="33">
        <v>914</v>
      </c>
      <c r="B153" s="34" t="s">
        <v>207</v>
      </c>
      <c r="C153" s="36">
        <v>39577</v>
      </c>
      <c r="D153" s="36">
        <v>6051</v>
      </c>
      <c r="E153" s="37">
        <f t="shared" si="26"/>
        <v>6540.5718063130062</v>
      </c>
      <c r="F153" s="38">
        <f t="shared" si="27"/>
        <v>0.76658530935992386</v>
      </c>
      <c r="G153" s="39">
        <f t="shared" si="28"/>
        <v>1194.9085322710982</v>
      </c>
      <c r="H153" s="39">
        <f t="shared" si="29"/>
        <v>398.40696622137142</v>
      </c>
      <c r="I153" s="37">
        <f t="shared" si="30"/>
        <v>1593.3154984924697</v>
      </c>
      <c r="J153" s="40">
        <f t="shared" si="31"/>
        <v>-92.214291104858432</v>
      </c>
      <c r="K153" s="37">
        <f t="shared" si="32"/>
        <v>1501.1012073876113</v>
      </c>
      <c r="L153" s="37">
        <f t="shared" si="33"/>
        <v>9641152.0813779347</v>
      </c>
      <c r="M153" s="37">
        <f t="shared" si="34"/>
        <v>9083163.405902436</v>
      </c>
      <c r="N153" s="41">
        <f>'jan-feb'!M153</f>
        <v>4221031.276900962</v>
      </c>
      <c r="O153" s="41">
        <f t="shared" si="35"/>
        <v>4862132.129001474</v>
      </c>
      <c r="Q153" s="4"/>
      <c r="R153" s="4"/>
      <c r="S153" s="4"/>
      <c r="T153" s="4"/>
    </row>
    <row r="154" spans="1:20" s="34" customFormat="1" x14ac:dyDescent="0.2">
      <c r="A154" s="33">
        <v>919</v>
      </c>
      <c r="B154" s="34" t="s">
        <v>208</v>
      </c>
      <c r="C154" s="36">
        <v>38326</v>
      </c>
      <c r="D154" s="36">
        <v>5713</v>
      </c>
      <c r="E154" s="37">
        <f t="shared" si="26"/>
        <v>6708.5594258708206</v>
      </c>
      <c r="F154" s="38">
        <f t="shared" si="27"/>
        <v>0.78627423643248784</v>
      </c>
      <c r="G154" s="39">
        <f t="shared" si="28"/>
        <v>1094.1159605364096</v>
      </c>
      <c r="H154" s="39">
        <f t="shared" si="29"/>
        <v>339.61129937613634</v>
      </c>
      <c r="I154" s="37">
        <f t="shared" si="30"/>
        <v>1433.7272599125458</v>
      </c>
      <c r="J154" s="40">
        <f t="shared" si="31"/>
        <v>-92.214291104858432</v>
      </c>
      <c r="K154" s="37">
        <f t="shared" si="32"/>
        <v>1341.5129688076875</v>
      </c>
      <c r="L154" s="37">
        <f t="shared" si="33"/>
        <v>8190883.8358803745</v>
      </c>
      <c r="M154" s="37">
        <f t="shared" si="34"/>
        <v>7664063.5907983184</v>
      </c>
      <c r="N154" s="41">
        <f>'jan-feb'!M154</f>
        <v>1181372.51444971</v>
      </c>
      <c r="O154" s="41">
        <f t="shared" si="35"/>
        <v>6482691.0763486084</v>
      </c>
      <c r="Q154" s="4"/>
      <c r="R154" s="4"/>
      <c r="S154" s="4"/>
      <c r="T154" s="4"/>
    </row>
    <row r="155" spans="1:20" s="34" customFormat="1" x14ac:dyDescent="0.2">
      <c r="A155" s="33">
        <v>926</v>
      </c>
      <c r="B155" s="34" t="s">
        <v>209</v>
      </c>
      <c r="C155" s="36">
        <v>79630</v>
      </c>
      <c r="D155" s="36">
        <v>10702</v>
      </c>
      <c r="E155" s="37">
        <f t="shared" si="26"/>
        <v>7440.6652962063163</v>
      </c>
      <c r="F155" s="38">
        <f t="shared" si="27"/>
        <v>0.87208043529627166</v>
      </c>
      <c r="G155" s="39">
        <f t="shared" si="28"/>
        <v>654.85243833511231</v>
      </c>
      <c r="H155" s="39">
        <f t="shared" si="29"/>
        <v>83.374244758712891</v>
      </c>
      <c r="I155" s="37">
        <f t="shared" si="30"/>
        <v>738.22668309382516</v>
      </c>
      <c r="J155" s="40">
        <f t="shared" si="31"/>
        <v>-92.214291104858432</v>
      </c>
      <c r="K155" s="37">
        <f t="shared" si="32"/>
        <v>646.01239198896678</v>
      </c>
      <c r="L155" s="37">
        <f t="shared" si="33"/>
        <v>7900501.962470117</v>
      </c>
      <c r="M155" s="37">
        <f t="shared" si="34"/>
        <v>6913624.6190659227</v>
      </c>
      <c r="N155" s="41">
        <f>'jan-feb'!M155</f>
        <v>4463661.7625837242</v>
      </c>
      <c r="O155" s="41">
        <f t="shared" si="35"/>
        <v>2449962.8564821985</v>
      </c>
      <c r="Q155" s="4"/>
      <c r="R155" s="4"/>
      <c r="S155" s="4"/>
      <c r="T155" s="4"/>
    </row>
    <row r="156" spans="1:20" s="34" customFormat="1" x14ac:dyDescent="0.2">
      <c r="A156" s="33">
        <v>928</v>
      </c>
      <c r="B156" s="34" t="s">
        <v>210</v>
      </c>
      <c r="C156" s="36">
        <v>30656</v>
      </c>
      <c r="D156" s="36">
        <v>5178</v>
      </c>
      <c r="E156" s="37">
        <f t="shared" si="26"/>
        <v>5920.4325994592509</v>
      </c>
      <c r="F156" s="38">
        <f t="shared" si="27"/>
        <v>0.69390212204695001</v>
      </c>
      <c r="G156" s="39">
        <f t="shared" si="28"/>
        <v>1566.9920563833514</v>
      </c>
      <c r="H156" s="39">
        <f t="shared" si="29"/>
        <v>615.4556886201857</v>
      </c>
      <c r="I156" s="37">
        <f t="shared" si="30"/>
        <v>2182.447745003537</v>
      </c>
      <c r="J156" s="40">
        <f t="shared" si="31"/>
        <v>-92.214291104858432</v>
      </c>
      <c r="K156" s="37">
        <f t="shared" si="32"/>
        <v>2090.2334538986784</v>
      </c>
      <c r="L156" s="37">
        <f t="shared" si="33"/>
        <v>11300714.423628315</v>
      </c>
      <c r="M156" s="37">
        <f t="shared" si="34"/>
        <v>10823228.824287357</v>
      </c>
      <c r="N156" s="41">
        <f>'jan-feb'!M156</f>
        <v>4394104.3549484685</v>
      </c>
      <c r="O156" s="41">
        <f t="shared" si="35"/>
        <v>6429124.4693388883</v>
      </c>
      <c r="Q156" s="4"/>
      <c r="R156" s="4"/>
      <c r="S156" s="4"/>
      <c r="T156" s="4"/>
    </row>
    <row r="157" spans="1:20" s="34" customFormat="1" x14ac:dyDescent="0.2">
      <c r="A157" s="33">
        <v>929</v>
      </c>
      <c r="B157" s="34" t="s">
        <v>211</v>
      </c>
      <c r="C157" s="36">
        <v>15254</v>
      </c>
      <c r="D157" s="36">
        <v>1856</v>
      </c>
      <c r="E157" s="37">
        <f t="shared" si="26"/>
        <v>8218.75</v>
      </c>
      <c r="F157" s="38">
        <f t="shared" si="27"/>
        <v>0.96327556639936429</v>
      </c>
      <c r="G157" s="39">
        <f t="shared" si="28"/>
        <v>188.00161605890207</v>
      </c>
      <c r="H157" s="39">
        <f t="shared" si="29"/>
        <v>0</v>
      </c>
      <c r="I157" s="37">
        <f t="shared" si="30"/>
        <v>188.00161605890207</v>
      </c>
      <c r="J157" s="40">
        <f t="shared" si="31"/>
        <v>-92.214291104858432</v>
      </c>
      <c r="K157" s="37">
        <f t="shared" si="32"/>
        <v>95.78732495404364</v>
      </c>
      <c r="L157" s="37">
        <f t="shared" si="33"/>
        <v>348930.99940532225</v>
      </c>
      <c r="M157" s="37">
        <f t="shared" si="34"/>
        <v>177781.275114705</v>
      </c>
      <c r="N157" s="41">
        <f>'jan-feb'!M157</f>
        <v>84797.42688714368</v>
      </c>
      <c r="O157" s="41">
        <f t="shared" si="35"/>
        <v>92983.848227561321</v>
      </c>
      <c r="Q157" s="4"/>
      <c r="R157" s="4"/>
      <c r="S157" s="4"/>
      <c r="T157" s="4"/>
    </row>
    <row r="158" spans="1:20" s="34" customFormat="1" x14ac:dyDescent="0.2">
      <c r="A158" s="33">
        <v>935</v>
      </c>
      <c r="B158" s="34" t="s">
        <v>212</v>
      </c>
      <c r="C158" s="36">
        <v>8893</v>
      </c>
      <c r="D158" s="36">
        <v>1342</v>
      </c>
      <c r="E158" s="37">
        <f t="shared" si="26"/>
        <v>6626.6766020864379</v>
      </c>
      <c r="F158" s="38">
        <f t="shared" si="27"/>
        <v>0.77667719023211901</v>
      </c>
      <c r="G158" s="39">
        <f t="shared" si="28"/>
        <v>1143.2456548070393</v>
      </c>
      <c r="H158" s="39">
        <f t="shared" si="29"/>
        <v>368.27028770067028</v>
      </c>
      <c r="I158" s="37">
        <f t="shared" si="30"/>
        <v>1511.5159425077095</v>
      </c>
      <c r="J158" s="40">
        <f t="shared" si="31"/>
        <v>-92.214291104858432</v>
      </c>
      <c r="K158" s="37">
        <f t="shared" si="32"/>
        <v>1419.3016514028511</v>
      </c>
      <c r="L158" s="37">
        <f t="shared" si="33"/>
        <v>2028454.3948453462</v>
      </c>
      <c r="M158" s="37">
        <f t="shared" si="34"/>
        <v>1904702.8161826262</v>
      </c>
      <c r="N158" s="41">
        <f>'jan-feb'!M158</f>
        <v>-51995.179481386418</v>
      </c>
      <c r="O158" s="41">
        <f t="shared" si="35"/>
        <v>1956697.9956640126</v>
      </c>
      <c r="Q158" s="4"/>
      <c r="R158" s="4"/>
      <c r="S158" s="4"/>
      <c r="T158" s="4"/>
    </row>
    <row r="159" spans="1:20" s="34" customFormat="1" x14ac:dyDescent="0.2">
      <c r="A159" s="33">
        <v>937</v>
      </c>
      <c r="B159" s="34" t="s">
        <v>213</v>
      </c>
      <c r="C159" s="36">
        <v>23291</v>
      </c>
      <c r="D159" s="36">
        <v>3614</v>
      </c>
      <c r="E159" s="37">
        <f t="shared" si="26"/>
        <v>6444.6596568898731</v>
      </c>
      <c r="F159" s="38">
        <f t="shared" si="27"/>
        <v>0.75534396121572323</v>
      </c>
      <c r="G159" s="39">
        <f t="shared" si="28"/>
        <v>1252.4558219249782</v>
      </c>
      <c r="H159" s="39">
        <f t="shared" si="29"/>
        <v>431.97621851946798</v>
      </c>
      <c r="I159" s="37">
        <f t="shared" si="30"/>
        <v>1684.4320404444461</v>
      </c>
      <c r="J159" s="40">
        <f t="shared" si="31"/>
        <v>-92.214291104858432</v>
      </c>
      <c r="K159" s="37">
        <f t="shared" si="32"/>
        <v>1592.2177493395877</v>
      </c>
      <c r="L159" s="37">
        <f t="shared" si="33"/>
        <v>6087537.3941662284</v>
      </c>
      <c r="M159" s="37">
        <f t="shared" si="34"/>
        <v>5754274.9461132698</v>
      </c>
      <c r="N159" s="41">
        <f>'jan-feb'!M159</f>
        <v>2194870.6139018466</v>
      </c>
      <c r="O159" s="41">
        <f t="shared" si="35"/>
        <v>3559404.3322114232</v>
      </c>
      <c r="Q159" s="4"/>
      <c r="R159" s="4"/>
      <c r="S159" s="4"/>
      <c r="T159" s="4"/>
    </row>
    <row r="160" spans="1:20" s="34" customFormat="1" x14ac:dyDescent="0.2">
      <c r="A160" s="33">
        <v>938</v>
      </c>
      <c r="B160" s="34" t="s">
        <v>214</v>
      </c>
      <c r="C160" s="36">
        <v>9109</v>
      </c>
      <c r="D160" s="36">
        <v>1200</v>
      </c>
      <c r="E160" s="37">
        <f t="shared" si="26"/>
        <v>7590.833333333333</v>
      </c>
      <c r="F160" s="38">
        <f t="shared" si="27"/>
        <v>0.88968082477382093</v>
      </c>
      <c r="G160" s="39">
        <f t="shared" si="28"/>
        <v>564.75161605890219</v>
      </c>
      <c r="H160" s="39">
        <f t="shared" si="29"/>
        <v>30.815431764257024</v>
      </c>
      <c r="I160" s="37">
        <f t="shared" si="30"/>
        <v>595.56704782315921</v>
      </c>
      <c r="J160" s="40">
        <f t="shared" si="31"/>
        <v>-92.214291104858432</v>
      </c>
      <c r="K160" s="37">
        <f t="shared" si="32"/>
        <v>503.35275671830078</v>
      </c>
      <c r="L160" s="37">
        <f t="shared" si="33"/>
        <v>714680.45738779102</v>
      </c>
      <c r="M160" s="37">
        <f t="shared" si="34"/>
        <v>604023.30806196097</v>
      </c>
      <c r="N160" s="41">
        <f>'jan-feb'!M160</f>
        <v>-280362.00847813993</v>
      </c>
      <c r="O160" s="41">
        <f t="shared" si="35"/>
        <v>884385.31654010084</v>
      </c>
      <c r="Q160" s="4"/>
      <c r="R160" s="4"/>
      <c r="S160" s="4"/>
      <c r="T160" s="4"/>
    </row>
    <row r="161" spans="1:20" s="34" customFormat="1" x14ac:dyDescent="0.2">
      <c r="A161" s="33">
        <v>940</v>
      </c>
      <c r="B161" s="34" t="s">
        <v>215</v>
      </c>
      <c r="C161" s="36">
        <v>15953</v>
      </c>
      <c r="D161" s="36">
        <v>1246</v>
      </c>
      <c r="E161" s="37">
        <f t="shared" si="26"/>
        <v>12803.370786516854</v>
      </c>
      <c r="F161" s="38">
        <f t="shared" si="27"/>
        <v>1.5006143569524681</v>
      </c>
      <c r="G161" s="39">
        <f t="shared" si="28"/>
        <v>-2562.7708558512104</v>
      </c>
      <c r="H161" s="39">
        <f t="shared" si="29"/>
        <v>0</v>
      </c>
      <c r="I161" s="37">
        <f t="shared" si="30"/>
        <v>-2562.7708558512104</v>
      </c>
      <c r="J161" s="40">
        <f t="shared" si="31"/>
        <v>-92.214291104858432</v>
      </c>
      <c r="K161" s="37">
        <f t="shared" si="32"/>
        <v>-2654.985146956069</v>
      </c>
      <c r="L161" s="37">
        <f t="shared" si="33"/>
        <v>-3193212.4863906084</v>
      </c>
      <c r="M161" s="37">
        <f t="shared" si="34"/>
        <v>-3308111.4931072621</v>
      </c>
      <c r="N161" s="41">
        <f>'jan-feb'!M161</f>
        <v>-3818350.2188031338</v>
      </c>
      <c r="O161" s="41">
        <f t="shared" si="35"/>
        <v>510238.72569587175</v>
      </c>
      <c r="Q161" s="4"/>
      <c r="R161" s="4"/>
      <c r="S161" s="4"/>
      <c r="T161" s="4"/>
    </row>
    <row r="162" spans="1:20" s="34" customFormat="1" x14ac:dyDescent="0.2">
      <c r="A162" s="33">
        <v>941</v>
      </c>
      <c r="B162" s="34" t="s">
        <v>216</v>
      </c>
      <c r="C162" s="36">
        <v>27033</v>
      </c>
      <c r="D162" s="36">
        <v>952</v>
      </c>
      <c r="E162" s="37">
        <f t="shared" si="26"/>
        <v>28396.008403361346</v>
      </c>
      <c r="F162" s="38">
        <f t="shared" si="27"/>
        <v>3.3281437053358491</v>
      </c>
      <c r="G162" s="39">
        <f t="shared" si="28"/>
        <v>-11918.353425957905</v>
      </c>
      <c r="H162" s="39">
        <f t="shared" si="29"/>
        <v>0</v>
      </c>
      <c r="I162" s="37">
        <f t="shared" si="30"/>
        <v>-11918.353425957905</v>
      </c>
      <c r="J162" s="40">
        <f t="shared" si="31"/>
        <v>-92.214291104858432</v>
      </c>
      <c r="K162" s="37">
        <f t="shared" si="32"/>
        <v>-12010.567717062762</v>
      </c>
      <c r="L162" s="37">
        <f t="shared" si="33"/>
        <v>-11346272.461511925</v>
      </c>
      <c r="M162" s="37">
        <f t="shared" si="34"/>
        <v>-11434060.466643749</v>
      </c>
      <c r="N162" s="41">
        <f>'jan-feb'!M162</f>
        <v>-10776312.526725989</v>
      </c>
      <c r="O162" s="41">
        <f t="shared" si="35"/>
        <v>-657747.93991775997</v>
      </c>
      <c r="Q162" s="4"/>
      <c r="R162" s="4"/>
      <c r="S162" s="4"/>
      <c r="T162" s="4"/>
    </row>
    <row r="163" spans="1:20" s="34" customFormat="1" x14ac:dyDescent="0.2">
      <c r="A163" s="33">
        <v>1001</v>
      </c>
      <c r="B163" s="34" t="s">
        <v>217</v>
      </c>
      <c r="C163" s="36">
        <v>679227</v>
      </c>
      <c r="D163" s="36">
        <v>89268</v>
      </c>
      <c r="E163" s="37">
        <f t="shared" si="26"/>
        <v>7608.8519962360533</v>
      </c>
      <c r="F163" s="38">
        <f t="shared" si="27"/>
        <v>0.89179269552221663</v>
      </c>
      <c r="G163" s="39">
        <f t="shared" si="28"/>
        <v>553.94041831727009</v>
      </c>
      <c r="H163" s="39">
        <f t="shared" si="29"/>
        <v>24.508899748304927</v>
      </c>
      <c r="I163" s="37">
        <f t="shared" si="30"/>
        <v>578.44931806557497</v>
      </c>
      <c r="J163" s="40">
        <f t="shared" si="31"/>
        <v>-92.214291104858432</v>
      </c>
      <c r="K163" s="37">
        <f t="shared" si="32"/>
        <v>486.23502696071654</v>
      </c>
      <c r="L163" s="37">
        <f t="shared" si="33"/>
        <v>51637013.725077748</v>
      </c>
      <c r="M163" s="37">
        <f t="shared" si="34"/>
        <v>43405228.38672924</v>
      </c>
      <c r="N163" s="41">
        <f>'jan-feb'!M163</f>
        <v>27870237.593190391</v>
      </c>
      <c r="O163" s="41">
        <f t="shared" si="35"/>
        <v>15534990.79353885</v>
      </c>
      <c r="Q163" s="4"/>
      <c r="R163" s="4"/>
      <c r="S163" s="4"/>
      <c r="T163" s="4"/>
    </row>
    <row r="164" spans="1:20" s="34" customFormat="1" x14ac:dyDescent="0.2">
      <c r="A164" s="33">
        <v>1002</v>
      </c>
      <c r="B164" s="34" t="s">
        <v>218</v>
      </c>
      <c r="C164" s="36">
        <v>109585</v>
      </c>
      <c r="D164" s="36">
        <v>15600</v>
      </c>
      <c r="E164" s="37">
        <f t="shared" si="26"/>
        <v>7024.6794871794873</v>
      </c>
      <c r="F164" s="38">
        <f t="shared" si="27"/>
        <v>0.82332497177634267</v>
      </c>
      <c r="G164" s="39">
        <f t="shared" si="28"/>
        <v>904.4439237512097</v>
      </c>
      <c r="H164" s="39">
        <f t="shared" si="29"/>
        <v>228.96927791810302</v>
      </c>
      <c r="I164" s="37">
        <f t="shared" si="30"/>
        <v>1133.4132016693127</v>
      </c>
      <c r="J164" s="40">
        <f t="shared" si="31"/>
        <v>-92.214291104858432</v>
      </c>
      <c r="K164" s="37">
        <f t="shared" si="32"/>
        <v>1041.1989105644543</v>
      </c>
      <c r="L164" s="37">
        <f t="shared" si="33"/>
        <v>17681245.946041279</v>
      </c>
      <c r="M164" s="37">
        <f t="shared" si="34"/>
        <v>16242703.004805487</v>
      </c>
      <c r="N164" s="41">
        <f>'jan-feb'!M164</f>
        <v>7299615.9592885524</v>
      </c>
      <c r="O164" s="41">
        <f t="shared" si="35"/>
        <v>8943087.0455169342</v>
      </c>
      <c r="Q164" s="4"/>
      <c r="R164" s="4"/>
      <c r="S164" s="4"/>
      <c r="T164" s="4"/>
    </row>
    <row r="165" spans="1:20" s="34" customFormat="1" x14ac:dyDescent="0.2">
      <c r="A165" s="33">
        <v>1003</v>
      </c>
      <c r="B165" s="34" t="s">
        <v>219</v>
      </c>
      <c r="C165" s="36">
        <v>67332</v>
      </c>
      <c r="D165" s="36">
        <v>9769</v>
      </c>
      <c r="E165" s="37">
        <f t="shared" si="26"/>
        <v>6892.41478145153</v>
      </c>
      <c r="F165" s="38">
        <f t="shared" si="27"/>
        <v>0.80782293566078456</v>
      </c>
      <c r="G165" s="39">
        <f t="shared" si="28"/>
        <v>983.8027471879841</v>
      </c>
      <c r="H165" s="39">
        <f t="shared" si="29"/>
        <v>275.26192492288806</v>
      </c>
      <c r="I165" s="37">
        <f t="shared" si="30"/>
        <v>1259.0646721108722</v>
      </c>
      <c r="J165" s="40">
        <f t="shared" si="31"/>
        <v>-92.214291104858432</v>
      </c>
      <c r="K165" s="37">
        <f t="shared" si="32"/>
        <v>1166.8503810060138</v>
      </c>
      <c r="L165" s="37">
        <f t="shared" si="33"/>
        <v>12299802.781851111</v>
      </c>
      <c r="M165" s="37">
        <f t="shared" si="34"/>
        <v>11398961.372047748</v>
      </c>
      <c r="N165" s="41">
        <f>'jan-feb'!M165</f>
        <v>5728727.6638647318</v>
      </c>
      <c r="O165" s="41">
        <f t="shared" si="35"/>
        <v>5670233.7081830166</v>
      </c>
      <c r="Q165" s="4"/>
      <c r="R165" s="4"/>
      <c r="S165" s="4"/>
      <c r="T165" s="4"/>
    </row>
    <row r="166" spans="1:20" s="34" customFormat="1" x14ac:dyDescent="0.2">
      <c r="A166" s="33">
        <v>1004</v>
      </c>
      <c r="B166" s="34" t="s">
        <v>220</v>
      </c>
      <c r="C166" s="36">
        <v>69373</v>
      </c>
      <c r="D166" s="36">
        <v>9090</v>
      </c>
      <c r="E166" s="37">
        <f t="shared" si="26"/>
        <v>7631.7931793179314</v>
      </c>
      <c r="F166" s="38">
        <f t="shared" si="27"/>
        <v>0.89448150843501573</v>
      </c>
      <c r="G166" s="39">
        <f t="shared" si="28"/>
        <v>540.17570846814317</v>
      </c>
      <c r="H166" s="39">
        <f t="shared" si="29"/>
        <v>16.479485669647602</v>
      </c>
      <c r="I166" s="37">
        <f t="shared" si="30"/>
        <v>556.65519413779077</v>
      </c>
      <c r="J166" s="40">
        <f t="shared" si="31"/>
        <v>-92.214291104858432</v>
      </c>
      <c r="K166" s="37">
        <f t="shared" si="32"/>
        <v>464.44090303293234</v>
      </c>
      <c r="L166" s="37">
        <f t="shared" si="33"/>
        <v>5059995.7147125183</v>
      </c>
      <c r="M166" s="37">
        <f t="shared" si="34"/>
        <v>4221767.8085693549</v>
      </c>
      <c r="N166" s="41">
        <f>'jan-feb'!M166</f>
        <v>1412642.7857780908</v>
      </c>
      <c r="O166" s="41">
        <f t="shared" si="35"/>
        <v>2809125.0227912641</v>
      </c>
      <c r="Q166" s="4"/>
      <c r="R166" s="4"/>
      <c r="S166" s="4"/>
      <c r="T166" s="4"/>
    </row>
    <row r="167" spans="1:20" s="34" customFormat="1" x14ac:dyDescent="0.2">
      <c r="A167" s="33">
        <v>1014</v>
      </c>
      <c r="B167" s="34" t="s">
        <v>221</v>
      </c>
      <c r="C167" s="36">
        <v>92786</v>
      </c>
      <c r="D167" s="36">
        <v>14425</v>
      </c>
      <c r="E167" s="37">
        <f t="shared" si="26"/>
        <v>6432.3050259965339</v>
      </c>
      <c r="F167" s="38">
        <f t="shared" si="27"/>
        <v>0.75389594125265869</v>
      </c>
      <c r="G167" s="39">
        <f t="shared" si="28"/>
        <v>1259.8686004609817</v>
      </c>
      <c r="H167" s="39">
        <f t="shared" si="29"/>
        <v>436.30033933213667</v>
      </c>
      <c r="I167" s="37">
        <f t="shared" si="30"/>
        <v>1696.1689397931184</v>
      </c>
      <c r="J167" s="40">
        <f t="shared" si="31"/>
        <v>-92.214291104858432</v>
      </c>
      <c r="K167" s="37">
        <f t="shared" si="32"/>
        <v>1603.95464868826</v>
      </c>
      <c r="L167" s="37">
        <f t="shared" si="33"/>
        <v>24467236.956515733</v>
      </c>
      <c r="M167" s="37">
        <f t="shared" si="34"/>
        <v>23137045.80732815</v>
      </c>
      <c r="N167" s="41">
        <f>'jan-feb'!M167</f>
        <v>7718054.5809446992</v>
      </c>
      <c r="O167" s="41">
        <f t="shared" si="35"/>
        <v>15418991.226383451</v>
      </c>
      <c r="Q167" s="4"/>
      <c r="R167" s="4"/>
      <c r="S167" s="4"/>
      <c r="T167" s="4"/>
    </row>
    <row r="168" spans="1:20" s="34" customFormat="1" x14ac:dyDescent="0.2">
      <c r="A168" s="33">
        <v>1017</v>
      </c>
      <c r="B168" s="34" t="s">
        <v>222</v>
      </c>
      <c r="C168" s="36">
        <v>38639</v>
      </c>
      <c r="D168" s="36">
        <v>6568</v>
      </c>
      <c r="E168" s="37">
        <f t="shared" si="26"/>
        <v>5882.9171741778318</v>
      </c>
      <c r="F168" s="38">
        <f t="shared" si="27"/>
        <v>0.68950514044552991</v>
      </c>
      <c r="G168" s="39">
        <f t="shared" si="28"/>
        <v>1589.5013115522029</v>
      </c>
      <c r="H168" s="39">
        <f t="shared" si="29"/>
        <v>628.58608746868242</v>
      </c>
      <c r="I168" s="37">
        <f t="shared" si="30"/>
        <v>2218.0873990208852</v>
      </c>
      <c r="J168" s="40">
        <f t="shared" si="31"/>
        <v>-92.214291104858432</v>
      </c>
      <c r="K168" s="37">
        <f t="shared" si="32"/>
        <v>2125.8731079160266</v>
      </c>
      <c r="L168" s="37">
        <f t="shared" si="33"/>
        <v>14568398.036769174</v>
      </c>
      <c r="M168" s="37">
        <f t="shared" si="34"/>
        <v>13962734.572792463</v>
      </c>
      <c r="N168" s="41">
        <f>'jan-feb'!M168</f>
        <v>6140712.283372255</v>
      </c>
      <c r="O168" s="41">
        <f t="shared" si="35"/>
        <v>7822022.289420208</v>
      </c>
      <c r="Q168" s="4"/>
      <c r="R168" s="4"/>
      <c r="S168" s="4"/>
      <c r="T168" s="4"/>
    </row>
    <row r="169" spans="1:20" s="34" customFormat="1" x14ac:dyDescent="0.2">
      <c r="A169" s="33">
        <v>1018</v>
      </c>
      <c r="B169" s="34" t="s">
        <v>223</v>
      </c>
      <c r="C169" s="36">
        <v>81903</v>
      </c>
      <c r="D169" s="36">
        <v>11321</v>
      </c>
      <c r="E169" s="37">
        <f t="shared" si="26"/>
        <v>7234.6082501545798</v>
      </c>
      <c r="F169" s="38">
        <f t="shared" si="27"/>
        <v>0.84792959511424082</v>
      </c>
      <c r="G169" s="39">
        <f t="shared" si="28"/>
        <v>778.48666596615419</v>
      </c>
      <c r="H169" s="39">
        <f t="shared" si="29"/>
        <v>155.49421087682066</v>
      </c>
      <c r="I169" s="37">
        <f t="shared" si="30"/>
        <v>933.98087684297479</v>
      </c>
      <c r="J169" s="40">
        <f t="shared" si="31"/>
        <v>-92.214291104858432</v>
      </c>
      <c r="K169" s="37">
        <f t="shared" si="32"/>
        <v>841.76658573811642</v>
      </c>
      <c r="L169" s="37">
        <f t="shared" si="33"/>
        <v>10573597.506739318</v>
      </c>
      <c r="M169" s="37">
        <f t="shared" si="34"/>
        <v>9529639.5171412155</v>
      </c>
      <c r="N169" s="41">
        <f>'jan-feb'!M169</f>
        <v>4410769.9695580564</v>
      </c>
      <c r="O169" s="41">
        <f t="shared" si="35"/>
        <v>5118869.5475831591</v>
      </c>
      <c r="Q169" s="4"/>
      <c r="R169" s="4"/>
      <c r="S169" s="4"/>
      <c r="T169" s="4"/>
    </row>
    <row r="170" spans="1:20" s="34" customFormat="1" x14ac:dyDescent="0.2">
      <c r="A170" s="33">
        <v>1021</v>
      </c>
      <c r="B170" s="34" t="s">
        <v>224</v>
      </c>
      <c r="C170" s="36">
        <v>15750</v>
      </c>
      <c r="D170" s="36">
        <v>2309</v>
      </c>
      <c r="E170" s="37">
        <f t="shared" si="26"/>
        <v>6821.134690342139</v>
      </c>
      <c r="F170" s="38">
        <f t="shared" si="27"/>
        <v>0.79946857883810507</v>
      </c>
      <c r="G170" s="39">
        <f t="shared" si="28"/>
        <v>1026.5708018536186</v>
      </c>
      <c r="H170" s="39">
        <f t="shared" si="29"/>
        <v>300.20995681117489</v>
      </c>
      <c r="I170" s="37">
        <f t="shared" si="30"/>
        <v>1326.7807586647934</v>
      </c>
      <c r="J170" s="40">
        <f t="shared" si="31"/>
        <v>-92.214291104858432</v>
      </c>
      <c r="K170" s="37">
        <f t="shared" si="32"/>
        <v>1234.5664675599351</v>
      </c>
      <c r="L170" s="37">
        <f t="shared" si="33"/>
        <v>3063536.771757008</v>
      </c>
      <c r="M170" s="37">
        <f t="shared" si="34"/>
        <v>2850613.9735958902</v>
      </c>
      <c r="N170" s="41">
        <f>'jan-feb'!M170</f>
        <v>246835.26868664555</v>
      </c>
      <c r="O170" s="41">
        <f t="shared" si="35"/>
        <v>2603778.7049092446</v>
      </c>
      <c r="Q170" s="4"/>
      <c r="R170" s="4"/>
      <c r="S170" s="4"/>
      <c r="T170" s="4"/>
    </row>
    <row r="171" spans="1:20" s="34" customFormat="1" x14ac:dyDescent="0.2">
      <c r="A171" s="33">
        <v>1026</v>
      </c>
      <c r="B171" s="34" t="s">
        <v>225</v>
      </c>
      <c r="C171" s="36">
        <v>12980</v>
      </c>
      <c r="D171" s="36">
        <v>937</v>
      </c>
      <c r="E171" s="37">
        <f t="shared" si="26"/>
        <v>13852.721451440768</v>
      </c>
      <c r="F171" s="38">
        <f t="shared" si="27"/>
        <v>1.6236031151098682</v>
      </c>
      <c r="G171" s="39">
        <f t="shared" si="28"/>
        <v>-3192.3812548055585</v>
      </c>
      <c r="H171" s="39">
        <f t="shared" si="29"/>
        <v>0</v>
      </c>
      <c r="I171" s="37">
        <f t="shared" si="30"/>
        <v>-3192.3812548055585</v>
      </c>
      <c r="J171" s="40">
        <f t="shared" si="31"/>
        <v>-92.214291104858432</v>
      </c>
      <c r="K171" s="37">
        <f t="shared" si="32"/>
        <v>-3284.5955459104171</v>
      </c>
      <c r="L171" s="37">
        <f t="shared" si="33"/>
        <v>-2991261.2357528084</v>
      </c>
      <c r="M171" s="37">
        <f t="shared" si="34"/>
        <v>-3077666.0265180608</v>
      </c>
      <c r="N171" s="41">
        <f>'jan-feb'!M171</f>
        <v>-3632455.5016200133</v>
      </c>
      <c r="O171" s="41">
        <f t="shared" si="35"/>
        <v>554789.47510195244</v>
      </c>
      <c r="Q171" s="4"/>
      <c r="R171" s="4"/>
      <c r="S171" s="4"/>
      <c r="T171" s="4"/>
    </row>
    <row r="172" spans="1:20" s="34" customFormat="1" x14ac:dyDescent="0.2">
      <c r="A172" s="33">
        <v>1027</v>
      </c>
      <c r="B172" s="34" t="s">
        <v>226</v>
      </c>
      <c r="C172" s="36">
        <v>11839</v>
      </c>
      <c r="D172" s="36">
        <v>1765</v>
      </c>
      <c r="E172" s="37">
        <f t="shared" si="26"/>
        <v>6707.6487252124643</v>
      </c>
      <c r="F172" s="38">
        <f t="shared" si="27"/>
        <v>0.78616749809727882</v>
      </c>
      <c r="G172" s="39">
        <f t="shared" si="28"/>
        <v>1094.6623809314235</v>
      </c>
      <c r="H172" s="39">
        <f t="shared" si="29"/>
        <v>339.93004460656107</v>
      </c>
      <c r="I172" s="37">
        <f t="shared" si="30"/>
        <v>1434.5924255379846</v>
      </c>
      <c r="J172" s="40">
        <f t="shared" si="31"/>
        <v>-92.214291104858432</v>
      </c>
      <c r="K172" s="37">
        <f t="shared" si="32"/>
        <v>1342.3781344331262</v>
      </c>
      <c r="L172" s="37">
        <f t="shared" si="33"/>
        <v>2532055.6310745426</v>
      </c>
      <c r="M172" s="37">
        <f t="shared" si="34"/>
        <v>2369297.4072744679</v>
      </c>
      <c r="N172" s="41">
        <f>'jan-feb'!M172</f>
        <v>999040.28321437724</v>
      </c>
      <c r="O172" s="41">
        <f t="shared" si="35"/>
        <v>1370257.1240600906</v>
      </c>
      <c r="Q172" s="4"/>
      <c r="R172" s="4"/>
      <c r="S172" s="4"/>
      <c r="T172" s="4"/>
    </row>
    <row r="173" spans="1:20" s="34" customFormat="1" x14ac:dyDescent="0.2">
      <c r="A173" s="33">
        <v>1029</v>
      </c>
      <c r="B173" s="34" t="s">
        <v>227</v>
      </c>
      <c r="C173" s="36">
        <v>31893</v>
      </c>
      <c r="D173" s="36">
        <v>4950</v>
      </c>
      <c r="E173" s="37">
        <f t="shared" si="26"/>
        <v>6443.030303030303</v>
      </c>
      <c r="F173" s="38">
        <f t="shared" si="27"/>
        <v>0.75515299339677966</v>
      </c>
      <c r="G173" s="39">
        <f t="shared" si="28"/>
        <v>1253.4334342407203</v>
      </c>
      <c r="H173" s="39">
        <f t="shared" si="29"/>
        <v>432.54649237031754</v>
      </c>
      <c r="I173" s="37">
        <f t="shared" si="30"/>
        <v>1685.9799266110379</v>
      </c>
      <c r="J173" s="40">
        <f t="shared" si="31"/>
        <v>-92.214291104858432</v>
      </c>
      <c r="K173" s="37">
        <f t="shared" si="32"/>
        <v>1593.7656355061795</v>
      </c>
      <c r="L173" s="37">
        <f t="shared" si="33"/>
        <v>8345600.6367246378</v>
      </c>
      <c r="M173" s="37">
        <f t="shared" si="34"/>
        <v>7889139.8957555881</v>
      </c>
      <c r="N173" s="41">
        <f>'jan-feb'!M173</f>
        <v>3380617.083235791</v>
      </c>
      <c r="O173" s="41">
        <f t="shared" si="35"/>
        <v>4508522.8125197971</v>
      </c>
      <c r="Q173" s="4"/>
      <c r="R173" s="4"/>
      <c r="S173" s="4"/>
      <c r="T173" s="4"/>
    </row>
    <row r="174" spans="1:20" s="34" customFormat="1" x14ac:dyDescent="0.2">
      <c r="A174" s="33">
        <v>1032</v>
      </c>
      <c r="B174" s="34" t="s">
        <v>228</v>
      </c>
      <c r="C174" s="36">
        <v>54795</v>
      </c>
      <c r="D174" s="36">
        <v>8588</v>
      </c>
      <c r="E174" s="37">
        <f t="shared" si="26"/>
        <v>6380.414531904984</v>
      </c>
      <c r="F174" s="38">
        <f t="shared" si="27"/>
        <v>0.7478141350063584</v>
      </c>
      <c r="G174" s="39">
        <f t="shared" si="28"/>
        <v>1291.0028969159116</v>
      </c>
      <c r="H174" s="39">
        <f t="shared" si="29"/>
        <v>454.46201226417918</v>
      </c>
      <c r="I174" s="37">
        <f t="shared" si="30"/>
        <v>1745.4649091800907</v>
      </c>
      <c r="J174" s="40">
        <f t="shared" si="31"/>
        <v>-92.214291104858432</v>
      </c>
      <c r="K174" s="37">
        <f t="shared" si="32"/>
        <v>1653.2506180752323</v>
      </c>
      <c r="L174" s="37">
        <f t="shared" si="33"/>
        <v>14990052.640038619</v>
      </c>
      <c r="M174" s="37">
        <f t="shared" si="34"/>
        <v>14198116.308030095</v>
      </c>
      <c r="N174" s="41">
        <f>'jan-feb'!M174</f>
        <v>5672970.5678442335</v>
      </c>
      <c r="O174" s="41">
        <f t="shared" si="35"/>
        <v>8525145.7401858605</v>
      </c>
      <c r="Q174" s="4"/>
      <c r="R174" s="4"/>
      <c r="S174" s="4"/>
      <c r="T174" s="4"/>
    </row>
    <row r="175" spans="1:20" s="34" customFormat="1" x14ac:dyDescent="0.2">
      <c r="A175" s="33">
        <v>1034</v>
      </c>
      <c r="B175" s="34" t="s">
        <v>229</v>
      </c>
      <c r="C175" s="36">
        <v>11028</v>
      </c>
      <c r="D175" s="36">
        <v>1702</v>
      </c>
      <c r="E175" s="37">
        <f t="shared" si="26"/>
        <v>6479.4359576968272</v>
      </c>
      <c r="F175" s="38">
        <f t="shared" si="27"/>
        <v>0.75941990474206156</v>
      </c>
      <c r="G175" s="39">
        <f t="shared" si="28"/>
        <v>1231.5900414408056</v>
      </c>
      <c r="H175" s="39">
        <f t="shared" si="29"/>
        <v>419.80451323703403</v>
      </c>
      <c r="I175" s="37">
        <f t="shared" si="30"/>
        <v>1651.3945546778396</v>
      </c>
      <c r="J175" s="40">
        <f t="shared" si="31"/>
        <v>-92.214291104858432</v>
      </c>
      <c r="K175" s="37">
        <f t="shared" si="32"/>
        <v>1559.1802635729812</v>
      </c>
      <c r="L175" s="37">
        <f t="shared" si="33"/>
        <v>2810673.532061683</v>
      </c>
      <c r="M175" s="37">
        <f t="shared" si="34"/>
        <v>2653724.8086012141</v>
      </c>
      <c r="N175" s="41">
        <f>'jan-feb'!M175</f>
        <v>1068285.247609558</v>
      </c>
      <c r="O175" s="41">
        <f t="shared" si="35"/>
        <v>1585439.560991656</v>
      </c>
      <c r="Q175" s="4"/>
      <c r="R175" s="4"/>
      <c r="S175" s="4"/>
      <c r="T175" s="4"/>
    </row>
    <row r="176" spans="1:20" s="34" customFormat="1" x14ac:dyDescent="0.2">
      <c r="A176" s="33">
        <v>1037</v>
      </c>
      <c r="B176" s="34" t="s">
        <v>230</v>
      </c>
      <c r="C176" s="36">
        <v>49854</v>
      </c>
      <c r="D176" s="36">
        <v>5988</v>
      </c>
      <c r="E176" s="37">
        <f t="shared" si="26"/>
        <v>8325.6513026052107</v>
      </c>
      <c r="F176" s="38">
        <f t="shared" si="27"/>
        <v>0.97580489419445049</v>
      </c>
      <c r="G176" s="39">
        <f t="shared" si="28"/>
        <v>123.86083449577563</v>
      </c>
      <c r="H176" s="39">
        <f t="shared" si="29"/>
        <v>0</v>
      </c>
      <c r="I176" s="37">
        <f t="shared" si="30"/>
        <v>123.86083449577563</v>
      </c>
      <c r="J176" s="40">
        <f t="shared" si="31"/>
        <v>-92.214291104858432</v>
      </c>
      <c r="K176" s="37">
        <f t="shared" si="32"/>
        <v>31.646543390917202</v>
      </c>
      <c r="L176" s="37">
        <f t="shared" si="33"/>
        <v>741678.6769607045</v>
      </c>
      <c r="M176" s="37">
        <f t="shared" si="34"/>
        <v>189499.50182481221</v>
      </c>
      <c r="N176" s="41">
        <f>'jan-feb'!M176</f>
        <v>-3504004.4223059183</v>
      </c>
      <c r="O176" s="41">
        <f t="shared" si="35"/>
        <v>3693503.9241307303</v>
      </c>
      <c r="Q176" s="4"/>
      <c r="R176" s="4"/>
      <c r="S176" s="4"/>
      <c r="T176" s="4"/>
    </row>
    <row r="177" spans="1:20" s="34" customFormat="1" x14ac:dyDescent="0.2">
      <c r="A177" s="33">
        <v>1046</v>
      </c>
      <c r="B177" s="34" t="s">
        <v>231</v>
      </c>
      <c r="C177" s="36">
        <v>35829</v>
      </c>
      <c r="D177" s="36">
        <v>1836</v>
      </c>
      <c r="E177" s="37">
        <f t="shared" si="26"/>
        <v>19514.705882352941</v>
      </c>
      <c r="F177" s="38">
        <f t="shared" si="27"/>
        <v>2.2872139147608257</v>
      </c>
      <c r="G177" s="39">
        <f t="shared" si="28"/>
        <v>-6589.5719133528619</v>
      </c>
      <c r="H177" s="39">
        <f t="shared" si="29"/>
        <v>0</v>
      </c>
      <c r="I177" s="37">
        <f t="shared" si="30"/>
        <v>-6589.5719133528619</v>
      </c>
      <c r="J177" s="40">
        <f t="shared" si="31"/>
        <v>-92.214291104858432</v>
      </c>
      <c r="K177" s="37">
        <f t="shared" si="32"/>
        <v>-6681.7862044577205</v>
      </c>
      <c r="L177" s="37">
        <f t="shared" si="33"/>
        <v>-12098454.032915855</v>
      </c>
      <c r="M177" s="37">
        <f t="shared" si="34"/>
        <v>-12267759.471384374</v>
      </c>
      <c r="N177" s="41">
        <f>'jan-feb'!M177</f>
        <v>-12011659.872971553</v>
      </c>
      <c r="O177" s="41">
        <f t="shared" si="35"/>
        <v>-256099.59841282107</v>
      </c>
      <c r="Q177" s="4"/>
      <c r="R177" s="4"/>
      <c r="S177" s="4"/>
      <c r="T177" s="4"/>
    </row>
    <row r="178" spans="1:20" s="34" customFormat="1" x14ac:dyDescent="0.2">
      <c r="A178" s="33">
        <v>1101</v>
      </c>
      <c r="B178" s="34" t="s">
        <v>232</v>
      </c>
      <c r="C178" s="36">
        <v>123821</v>
      </c>
      <c r="D178" s="36">
        <v>14899</v>
      </c>
      <c r="E178" s="37">
        <f t="shared" si="26"/>
        <v>8310.6919927511917</v>
      </c>
      <c r="F178" s="38">
        <f t="shared" si="27"/>
        <v>0.9740515937932247</v>
      </c>
      <c r="G178" s="39">
        <f t="shared" si="28"/>
        <v>132.83642040818702</v>
      </c>
      <c r="H178" s="39">
        <f t="shared" si="29"/>
        <v>0</v>
      </c>
      <c r="I178" s="37">
        <f t="shared" si="30"/>
        <v>132.83642040818702</v>
      </c>
      <c r="J178" s="40">
        <f t="shared" si="31"/>
        <v>-92.214291104858432</v>
      </c>
      <c r="K178" s="37">
        <f t="shared" si="32"/>
        <v>40.622129303328592</v>
      </c>
      <c r="L178" s="37">
        <f t="shared" si="33"/>
        <v>1979129.8276615785</v>
      </c>
      <c r="M178" s="37">
        <f t="shared" si="34"/>
        <v>605229.10449029272</v>
      </c>
      <c r="N178" s="41">
        <f>'jan-feb'!M178</f>
        <v>760305.5297368262</v>
      </c>
      <c r="O178" s="41">
        <f t="shared" si="35"/>
        <v>-155076.42524653347</v>
      </c>
      <c r="Q178" s="4"/>
      <c r="R178" s="4"/>
      <c r="S178" s="4"/>
      <c r="T178" s="4"/>
    </row>
    <row r="179" spans="1:20" s="34" customFormat="1" x14ac:dyDescent="0.2">
      <c r="A179" s="33">
        <v>1102</v>
      </c>
      <c r="B179" s="34" t="s">
        <v>233</v>
      </c>
      <c r="C179" s="36">
        <v>675193</v>
      </c>
      <c r="D179" s="36">
        <v>75497</v>
      </c>
      <c r="E179" s="37">
        <f t="shared" si="26"/>
        <v>8943.309005655854</v>
      </c>
      <c r="F179" s="38">
        <f t="shared" si="27"/>
        <v>1.0481972377682347</v>
      </c>
      <c r="G179" s="39">
        <f t="shared" si="28"/>
        <v>-246.7337873346103</v>
      </c>
      <c r="H179" s="39">
        <f t="shared" si="29"/>
        <v>0</v>
      </c>
      <c r="I179" s="37">
        <f t="shared" si="30"/>
        <v>-246.7337873346103</v>
      </c>
      <c r="J179" s="40">
        <f t="shared" si="31"/>
        <v>-92.214291104858432</v>
      </c>
      <c r="K179" s="37">
        <f t="shared" si="32"/>
        <v>-338.94807843946876</v>
      </c>
      <c r="L179" s="37">
        <f t="shared" si="33"/>
        <v>-18627660.742401075</v>
      </c>
      <c r="M179" s="37">
        <f t="shared" si="34"/>
        <v>-25589563.077944573</v>
      </c>
      <c r="N179" s="41">
        <f>'jan-feb'!M179</f>
        <v>-5890041.628395102</v>
      </c>
      <c r="O179" s="41">
        <f t="shared" si="35"/>
        <v>-19699521.44954947</v>
      </c>
      <c r="Q179" s="4"/>
      <c r="R179" s="4"/>
      <c r="S179" s="4"/>
      <c r="T179" s="4"/>
    </row>
    <row r="180" spans="1:20" s="34" customFormat="1" x14ac:dyDescent="0.2">
      <c r="A180" s="33">
        <v>1103</v>
      </c>
      <c r="B180" s="34" t="s">
        <v>234</v>
      </c>
      <c r="C180" s="36">
        <v>1479005</v>
      </c>
      <c r="D180" s="36">
        <v>132729</v>
      </c>
      <c r="E180" s="37">
        <f t="shared" si="26"/>
        <v>11143.043343956482</v>
      </c>
      <c r="F180" s="38">
        <f t="shared" si="27"/>
        <v>1.3060162906235555</v>
      </c>
      <c r="G180" s="39">
        <f t="shared" si="28"/>
        <v>-1566.5743903149871</v>
      </c>
      <c r="H180" s="39">
        <f t="shared" si="29"/>
        <v>0</v>
      </c>
      <c r="I180" s="37">
        <f t="shared" si="30"/>
        <v>-1566.5743903149871</v>
      </c>
      <c r="J180" s="40">
        <f t="shared" si="31"/>
        <v>-92.214291104858432</v>
      </c>
      <c r="K180" s="37">
        <f t="shared" si="32"/>
        <v>-1658.7886814198455</v>
      </c>
      <c r="L180" s="37">
        <f t="shared" si="33"/>
        <v>-207929852.25211793</v>
      </c>
      <c r="M180" s="37">
        <f t="shared" si="34"/>
        <v>-220169362.89617467</v>
      </c>
      <c r="N180" s="41">
        <f>'jan-feb'!M180</f>
        <v>-73583112.352745846</v>
      </c>
      <c r="O180" s="41">
        <f t="shared" si="35"/>
        <v>-146586250.54342884</v>
      </c>
      <c r="Q180" s="4"/>
      <c r="R180" s="4"/>
      <c r="S180" s="4"/>
      <c r="T180" s="4"/>
    </row>
    <row r="181" spans="1:20" s="34" customFormat="1" x14ac:dyDescent="0.2">
      <c r="A181" s="33">
        <v>1106</v>
      </c>
      <c r="B181" s="34" t="s">
        <v>235</v>
      </c>
      <c r="C181" s="36">
        <v>297270</v>
      </c>
      <c r="D181" s="36">
        <v>37166</v>
      </c>
      <c r="E181" s="37">
        <f t="shared" si="26"/>
        <v>7998.4394338911907</v>
      </c>
      <c r="F181" s="38">
        <f t="shared" si="27"/>
        <v>0.93745414764928336</v>
      </c>
      <c r="G181" s="39">
        <f t="shared" si="28"/>
        <v>320.18795572418765</v>
      </c>
      <c r="H181" s="39">
        <f t="shared" si="29"/>
        <v>0</v>
      </c>
      <c r="I181" s="37">
        <f t="shared" si="30"/>
        <v>320.18795572418765</v>
      </c>
      <c r="J181" s="40">
        <f t="shared" si="31"/>
        <v>-92.214291104858432</v>
      </c>
      <c r="K181" s="37">
        <f t="shared" si="32"/>
        <v>227.97366461932921</v>
      </c>
      <c r="L181" s="37">
        <f t="shared" si="33"/>
        <v>11900105.562445158</v>
      </c>
      <c r="M181" s="37">
        <f t="shared" si="34"/>
        <v>8472869.2192419898</v>
      </c>
      <c r="N181" s="41">
        <f>'jan-feb'!M181</f>
        <v>5146160.327417871</v>
      </c>
      <c r="O181" s="41">
        <f t="shared" si="35"/>
        <v>3326708.8918241188</v>
      </c>
      <c r="Q181" s="4"/>
      <c r="R181" s="4"/>
      <c r="S181" s="4"/>
      <c r="T181" s="4"/>
    </row>
    <row r="182" spans="1:20" s="34" customFormat="1" x14ac:dyDescent="0.2">
      <c r="A182" s="33">
        <v>1111</v>
      </c>
      <c r="B182" s="34" t="s">
        <v>236</v>
      </c>
      <c r="C182" s="36">
        <v>23591</v>
      </c>
      <c r="D182" s="36">
        <v>3316</v>
      </c>
      <c r="E182" s="37">
        <f t="shared" si="26"/>
        <v>7114.2943305186973</v>
      </c>
      <c r="F182" s="38">
        <f t="shared" si="27"/>
        <v>0.83382824648056997</v>
      </c>
      <c r="G182" s="39">
        <f t="shared" si="28"/>
        <v>850.67501774768368</v>
      </c>
      <c r="H182" s="39">
        <f t="shared" si="29"/>
        <v>197.60408274937953</v>
      </c>
      <c r="I182" s="37">
        <f t="shared" si="30"/>
        <v>1048.2791004970632</v>
      </c>
      <c r="J182" s="40">
        <f t="shared" si="31"/>
        <v>-92.214291104858432</v>
      </c>
      <c r="K182" s="37">
        <f t="shared" si="32"/>
        <v>956.06480939220478</v>
      </c>
      <c r="L182" s="37">
        <f t="shared" si="33"/>
        <v>3476093.4972482612</v>
      </c>
      <c r="M182" s="37">
        <f t="shared" si="34"/>
        <v>3170310.9079445512</v>
      </c>
      <c r="N182" s="41">
        <f>'jan-feb'!M182</f>
        <v>1380133.3026282585</v>
      </c>
      <c r="O182" s="41">
        <f t="shared" si="35"/>
        <v>1790177.6053162927</v>
      </c>
      <c r="Q182" s="4"/>
      <c r="R182" s="4"/>
      <c r="S182" s="4"/>
      <c r="T182" s="4"/>
    </row>
    <row r="183" spans="1:20" s="34" customFormat="1" x14ac:dyDescent="0.2">
      <c r="A183" s="33">
        <v>1112</v>
      </c>
      <c r="B183" s="34" t="s">
        <v>237</v>
      </c>
      <c r="C183" s="36">
        <v>22609</v>
      </c>
      <c r="D183" s="36">
        <v>3259</v>
      </c>
      <c r="E183" s="37">
        <f t="shared" si="26"/>
        <v>6937.4041116907028</v>
      </c>
      <c r="F183" s="38">
        <f t="shared" si="27"/>
        <v>0.81309589353978895</v>
      </c>
      <c r="G183" s="39">
        <f t="shared" si="28"/>
        <v>956.80914904448036</v>
      </c>
      <c r="H183" s="39">
        <f t="shared" si="29"/>
        <v>259.5156593391776</v>
      </c>
      <c r="I183" s="37">
        <f t="shared" si="30"/>
        <v>1216.3248083836579</v>
      </c>
      <c r="J183" s="40">
        <f t="shared" si="31"/>
        <v>-92.214291104858432</v>
      </c>
      <c r="K183" s="37">
        <f t="shared" si="32"/>
        <v>1124.1105172787995</v>
      </c>
      <c r="L183" s="37">
        <f t="shared" si="33"/>
        <v>3964002.5505223409</v>
      </c>
      <c r="M183" s="37">
        <f t="shared" si="34"/>
        <v>3663476.1758116079</v>
      </c>
      <c r="N183" s="41">
        <f>'jan-feb'!M183</f>
        <v>1527423.9847000886</v>
      </c>
      <c r="O183" s="41">
        <f t="shared" si="35"/>
        <v>2136052.191111519</v>
      </c>
      <c r="Q183" s="4"/>
      <c r="R183" s="4"/>
      <c r="S183" s="4"/>
      <c r="T183" s="4"/>
    </row>
    <row r="184" spans="1:20" s="34" customFormat="1" x14ac:dyDescent="0.2">
      <c r="A184" s="33">
        <v>1114</v>
      </c>
      <c r="B184" s="34" t="s">
        <v>238</v>
      </c>
      <c r="C184" s="36">
        <v>21000</v>
      </c>
      <c r="D184" s="36">
        <v>2826</v>
      </c>
      <c r="E184" s="37">
        <f t="shared" si="26"/>
        <v>7430.9978768577494</v>
      </c>
      <c r="F184" s="38">
        <f t="shared" si="27"/>
        <v>0.87094736897248637</v>
      </c>
      <c r="G184" s="39">
        <f t="shared" si="28"/>
        <v>660.65288994425248</v>
      </c>
      <c r="H184" s="39">
        <f t="shared" si="29"/>
        <v>86.757841530711303</v>
      </c>
      <c r="I184" s="37">
        <f t="shared" si="30"/>
        <v>747.41073147496377</v>
      </c>
      <c r="J184" s="40">
        <f t="shared" si="31"/>
        <v>-92.214291104858432</v>
      </c>
      <c r="K184" s="37">
        <f t="shared" si="32"/>
        <v>655.19644037010539</v>
      </c>
      <c r="L184" s="37">
        <f t="shared" si="33"/>
        <v>2112182.7271482474</v>
      </c>
      <c r="M184" s="37">
        <f t="shared" si="34"/>
        <v>1851585.1404859179</v>
      </c>
      <c r="N184" s="41">
        <f>'jan-feb'!M184</f>
        <v>1340683.0257018874</v>
      </c>
      <c r="O184" s="41">
        <f t="shared" si="35"/>
        <v>510902.11478403048</v>
      </c>
      <c r="Q184" s="4"/>
      <c r="R184" s="4"/>
      <c r="S184" s="4"/>
      <c r="T184" s="4"/>
    </row>
    <row r="185" spans="1:20" s="34" customFormat="1" x14ac:dyDescent="0.2">
      <c r="A185" s="33">
        <v>1119</v>
      </c>
      <c r="B185" s="34" t="s">
        <v>239</v>
      </c>
      <c r="C185" s="36">
        <v>138227</v>
      </c>
      <c r="D185" s="36">
        <v>18800</v>
      </c>
      <c r="E185" s="37">
        <f t="shared" si="26"/>
        <v>7352.5</v>
      </c>
      <c r="F185" s="38">
        <f t="shared" si="27"/>
        <v>0.86174705422981912</v>
      </c>
      <c r="G185" s="39">
        <f t="shared" si="28"/>
        <v>707.75161605890207</v>
      </c>
      <c r="H185" s="39">
        <f t="shared" si="29"/>
        <v>114.23209843092359</v>
      </c>
      <c r="I185" s="37">
        <f t="shared" si="30"/>
        <v>821.98371448982562</v>
      </c>
      <c r="J185" s="40">
        <f t="shared" si="31"/>
        <v>-92.214291104858432</v>
      </c>
      <c r="K185" s="37">
        <f t="shared" si="32"/>
        <v>729.76942338496724</v>
      </c>
      <c r="L185" s="37">
        <f t="shared" si="33"/>
        <v>15453293.832408722</v>
      </c>
      <c r="M185" s="37">
        <f t="shared" si="34"/>
        <v>13719665.159637384</v>
      </c>
      <c r="N185" s="41">
        <f>'jan-feb'!M185</f>
        <v>6892832.0535015864</v>
      </c>
      <c r="O185" s="41">
        <f t="shared" si="35"/>
        <v>6826833.1061357977</v>
      </c>
      <c r="Q185" s="4"/>
      <c r="R185" s="4"/>
      <c r="S185" s="4"/>
      <c r="T185" s="4"/>
    </row>
    <row r="186" spans="1:20" s="34" customFormat="1" x14ac:dyDescent="0.2">
      <c r="A186" s="33">
        <v>1120</v>
      </c>
      <c r="B186" s="34" t="s">
        <v>240</v>
      </c>
      <c r="C186" s="36">
        <v>151342</v>
      </c>
      <c r="D186" s="36">
        <v>19042</v>
      </c>
      <c r="E186" s="37">
        <f t="shared" si="26"/>
        <v>7947.7996008822602</v>
      </c>
      <c r="F186" s="38">
        <f t="shared" si="27"/>
        <v>0.93151892467449438</v>
      </c>
      <c r="G186" s="39">
        <f t="shared" si="28"/>
        <v>350.57185552954599</v>
      </c>
      <c r="H186" s="39">
        <f t="shared" si="29"/>
        <v>0</v>
      </c>
      <c r="I186" s="37">
        <f t="shared" si="30"/>
        <v>350.57185552954599</v>
      </c>
      <c r="J186" s="40">
        <f t="shared" si="31"/>
        <v>-92.214291104858432</v>
      </c>
      <c r="K186" s="37">
        <f t="shared" si="32"/>
        <v>258.35756442468755</v>
      </c>
      <c r="L186" s="37">
        <f t="shared" si="33"/>
        <v>6675589.2729936149</v>
      </c>
      <c r="M186" s="37">
        <f t="shared" si="34"/>
        <v>4919644.7417749008</v>
      </c>
      <c r="N186" s="41">
        <f>'jan-feb'!M186</f>
        <v>3438515.195466049</v>
      </c>
      <c r="O186" s="41">
        <f t="shared" si="35"/>
        <v>1481129.5463088518</v>
      </c>
      <c r="Q186" s="4"/>
      <c r="R186" s="4"/>
      <c r="S186" s="4"/>
      <c r="T186" s="4"/>
    </row>
    <row r="187" spans="1:20" s="34" customFormat="1" x14ac:dyDescent="0.2">
      <c r="A187" s="33">
        <v>1121</v>
      </c>
      <c r="B187" s="34" t="s">
        <v>241</v>
      </c>
      <c r="C187" s="36">
        <v>155643</v>
      </c>
      <c r="D187" s="36">
        <v>18656</v>
      </c>
      <c r="E187" s="37">
        <f t="shared" si="26"/>
        <v>8342.7851629502566</v>
      </c>
      <c r="F187" s="38">
        <f t="shared" si="27"/>
        <v>0.97781306198498819</v>
      </c>
      <c r="G187" s="39">
        <f t="shared" si="28"/>
        <v>113.58051828874814</v>
      </c>
      <c r="H187" s="39">
        <f t="shared" si="29"/>
        <v>0</v>
      </c>
      <c r="I187" s="37">
        <f t="shared" si="30"/>
        <v>113.58051828874814</v>
      </c>
      <c r="J187" s="40">
        <f t="shared" si="31"/>
        <v>-92.214291104858432</v>
      </c>
      <c r="K187" s="37">
        <f t="shared" si="32"/>
        <v>21.366227183889706</v>
      </c>
      <c r="L187" s="37">
        <f t="shared" si="33"/>
        <v>2118958.149194885</v>
      </c>
      <c r="M187" s="37">
        <f t="shared" si="34"/>
        <v>398608.33434264635</v>
      </c>
      <c r="N187" s="41">
        <f>'jan-feb'!M187</f>
        <v>1534529.3081931865</v>
      </c>
      <c r="O187" s="41">
        <f t="shared" si="35"/>
        <v>-1135920.9738505401</v>
      </c>
      <c r="Q187" s="4"/>
      <c r="R187" s="4"/>
      <c r="S187" s="4"/>
      <c r="T187" s="4"/>
    </row>
    <row r="188" spans="1:20" s="34" customFormat="1" x14ac:dyDescent="0.2">
      <c r="A188" s="33">
        <v>1122</v>
      </c>
      <c r="B188" s="34" t="s">
        <v>242</v>
      </c>
      <c r="C188" s="36">
        <v>93656</v>
      </c>
      <c r="D188" s="36">
        <v>11902</v>
      </c>
      <c r="E188" s="37">
        <f t="shared" si="26"/>
        <v>7868.9295916652663</v>
      </c>
      <c r="F188" s="38">
        <f t="shared" si="27"/>
        <v>0.92227499429573567</v>
      </c>
      <c r="G188" s="39">
        <f t="shared" si="28"/>
        <v>397.89386105974228</v>
      </c>
      <c r="H188" s="39">
        <f t="shared" si="29"/>
        <v>0</v>
      </c>
      <c r="I188" s="37">
        <f t="shared" si="30"/>
        <v>397.89386105974228</v>
      </c>
      <c r="J188" s="40">
        <f t="shared" si="31"/>
        <v>-92.214291104858432</v>
      </c>
      <c r="K188" s="37">
        <f t="shared" si="32"/>
        <v>305.67956995488385</v>
      </c>
      <c r="L188" s="37">
        <f t="shared" si="33"/>
        <v>4735732.7343330523</v>
      </c>
      <c r="M188" s="37">
        <f t="shared" si="34"/>
        <v>3638198.2416030276</v>
      </c>
      <c r="N188" s="41">
        <f>'jan-feb'!M188</f>
        <v>460059.14591098344</v>
      </c>
      <c r="O188" s="41">
        <f t="shared" si="35"/>
        <v>3178139.0956920441</v>
      </c>
      <c r="Q188" s="4"/>
      <c r="R188" s="4"/>
      <c r="S188" s="4"/>
      <c r="T188" s="4"/>
    </row>
    <row r="189" spans="1:20" s="34" customFormat="1" x14ac:dyDescent="0.2">
      <c r="A189" s="33">
        <v>1124</v>
      </c>
      <c r="B189" s="34" t="s">
        <v>243</v>
      </c>
      <c r="C189" s="36">
        <v>288798</v>
      </c>
      <c r="D189" s="36">
        <v>26016</v>
      </c>
      <c r="E189" s="37">
        <f t="shared" si="26"/>
        <v>11100.784132841329</v>
      </c>
      <c r="F189" s="38">
        <f t="shared" si="27"/>
        <v>1.3010633153508511</v>
      </c>
      <c r="G189" s="39">
        <f t="shared" si="28"/>
        <v>-1541.2188636458952</v>
      </c>
      <c r="H189" s="39">
        <f t="shared" si="29"/>
        <v>0</v>
      </c>
      <c r="I189" s="37">
        <f t="shared" si="30"/>
        <v>-1541.2188636458952</v>
      </c>
      <c r="J189" s="40">
        <f t="shared" si="31"/>
        <v>-92.214291104858432</v>
      </c>
      <c r="K189" s="37">
        <f t="shared" si="32"/>
        <v>-1633.4331547507536</v>
      </c>
      <c r="L189" s="37">
        <f t="shared" si="33"/>
        <v>-40096349.956611611</v>
      </c>
      <c r="M189" s="37">
        <f t="shared" si="34"/>
        <v>-42495396.953995608</v>
      </c>
      <c r="N189" s="41">
        <f>'jan-feb'!M189</f>
        <v>-10894184.343806077</v>
      </c>
      <c r="O189" s="41">
        <f t="shared" si="35"/>
        <v>-31601212.610189531</v>
      </c>
      <c r="Q189" s="4"/>
      <c r="R189" s="4"/>
      <c r="S189" s="4"/>
      <c r="T189" s="4"/>
    </row>
    <row r="190" spans="1:20" s="34" customFormat="1" x14ac:dyDescent="0.2">
      <c r="A190" s="33">
        <v>1127</v>
      </c>
      <c r="B190" s="34" t="s">
        <v>244</v>
      </c>
      <c r="C190" s="36">
        <v>101946</v>
      </c>
      <c r="D190" s="36">
        <v>10873</v>
      </c>
      <c r="E190" s="37">
        <f t="shared" si="26"/>
        <v>9376.0691621447622</v>
      </c>
      <c r="F190" s="38">
        <f t="shared" si="27"/>
        <v>1.0989187325036787</v>
      </c>
      <c r="G190" s="39">
        <f t="shared" si="28"/>
        <v>-506.38988122795524</v>
      </c>
      <c r="H190" s="39">
        <f t="shared" si="29"/>
        <v>0</v>
      </c>
      <c r="I190" s="37">
        <f t="shared" si="30"/>
        <v>-506.38988122795524</v>
      </c>
      <c r="J190" s="40">
        <f t="shared" si="31"/>
        <v>-92.214291104858432</v>
      </c>
      <c r="K190" s="37">
        <f t="shared" si="32"/>
        <v>-598.60417233281373</v>
      </c>
      <c r="L190" s="37">
        <f t="shared" si="33"/>
        <v>-5505977.1785915578</v>
      </c>
      <c r="M190" s="37">
        <f t="shared" si="34"/>
        <v>-6508623.1657746835</v>
      </c>
      <c r="N190" s="41">
        <f>'jan-feb'!M190</f>
        <v>-2662108.9318190115</v>
      </c>
      <c r="O190" s="41">
        <f t="shared" si="35"/>
        <v>-3846514.233955672</v>
      </c>
      <c r="Q190" s="4"/>
      <c r="R190" s="4"/>
      <c r="S190" s="4"/>
      <c r="T190" s="4"/>
    </row>
    <row r="191" spans="1:20" s="34" customFormat="1" x14ac:dyDescent="0.2">
      <c r="A191" s="33">
        <v>1129</v>
      </c>
      <c r="B191" s="34" t="s">
        <v>245</v>
      </c>
      <c r="C191" s="36">
        <v>17407</v>
      </c>
      <c r="D191" s="36">
        <v>1245</v>
      </c>
      <c r="E191" s="37">
        <f t="shared" si="26"/>
        <v>13981.526104417671</v>
      </c>
      <c r="F191" s="38">
        <f t="shared" si="27"/>
        <v>1.6386996170172385</v>
      </c>
      <c r="G191" s="39">
        <f t="shared" si="28"/>
        <v>-3269.6640465917008</v>
      </c>
      <c r="H191" s="39">
        <f t="shared" si="29"/>
        <v>0</v>
      </c>
      <c r="I191" s="37">
        <f t="shared" si="30"/>
        <v>-3269.6640465917008</v>
      </c>
      <c r="J191" s="40">
        <f t="shared" si="31"/>
        <v>-92.214291104858432</v>
      </c>
      <c r="K191" s="37">
        <f t="shared" si="32"/>
        <v>-3361.8783376965594</v>
      </c>
      <c r="L191" s="37">
        <f t="shared" si="33"/>
        <v>-4070731.7380066672</v>
      </c>
      <c r="M191" s="37">
        <f t="shared" si="34"/>
        <v>-4185538.5304322164</v>
      </c>
      <c r="N191" s="41">
        <f>'jan-feb'!M191</f>
        <v>-4655133.08379607</v>
      </c>
      <c r="O191" s="41">
        <f t="shared" si="35"/>
        <v>469594.5533638536</v>
      </c>
      <c r="Q191" s="4"/>
      <c r="R191" s="4"/>
      <c r="S191" s="4"/>
      <c r="T191" s="4"/>
    </row>
    <row r="192" spans="1:20" s="34" customFormat="1" x14ac:dyDescent="0.2">
      <c r="A192" s="33">
        <v>1130</v>
      </c>
      <c r="B192" s="34" t="s">
        <v>246</v>
      </c>
      <c r="C192" s="36">
        <v>95531</v>
      </c>
      <c r="D192" s="36">
        <v>12662</v>
      </c>
      <c r="E192" s="37">
        <f t="shared" si="26"/>
        <v>7544.7006791975991</v>
      </c>
      <c r="F192" s="38">
        <f t="shared" si="27"/>
        <v>0.88427386403865993</v>
      </c>
      <c r="G192" s="39">
        <f t="shared" si="28"/>
        <v>592.4312085403426</v>
      </c>
      <c r="H192" s="39">
        <f t="shared" si="29"/>
        <v>46.96186071176389</v>
      </c>
      <c r="I192" s="37">
        <f t="shared" si="30"/>
        <v>639.39306925210644</v>
      </c>
      <c r="J192" s="40">
        <f t="shared" si="31"/>
        <v>-92.214291104858432</v>
      </c>
      <c r="K192" s="37">
        <f t="shared" si="32"/>
        <v>547.17877814724807</v>
      </c>
      <c r="L192" s="37">
        <f t="shared" si="33"/>
        <v>8095995.0428701714</v>
      </c>
      <c r="M192" s="37">
        <f t="shared" si="34"/>
        <v>6928377.6889004549</v>
      </c>
      <c r="N192" s="41">
        <f>'jan-feb'!M192</f>
        <v>2723362.8702892084</v>
      </c>
      <c r="O192" s="41">
        <f t="shared" si="35"/>
        <v>4205014.8186112465</v>
      </c>
      <c r="Q192" s="4"/>
      <c r="R192" s="4"/>
      <c r="S192" s="4"/>
      <c r="T192" s="4"/>
    </row>
    <row r="193" spans="1:20" s="34" customFormat="1" x14ac:dyDescent="0.2">
      <c r="A193" s="33">
        <v>1133</v>
      </c>
      <c r="B193" s="34" t="s">
        <v>247</v>
      </c>
      <c r="C193" s="36">
        <v>31089</v>
      </c>
      <c r="D193" s="36">
        <v>2708</v>
      </c>
      <c r="E193" s="37">
        <f t="shared" si="26"/>
        <v>11480.428360413589</v>
      </c>
      <c r="F193" s="38">
        <f t="shared" si="27"/>
        <v>1.3455593772027041</v>
      </c>
      <c r="G193" s="39">
        <f t="shared" si="28"/>
        <v>-1769.0054001892513</v>
      </c>
      <c r="H193" s="39">
        <f t="shared" si="29"/>
        <v>0</v>
      </c>
      <c r="I193" s="37">
        <f t="shared" si="30"/>
        <v>-1769.0054001892513</v>
      </c>
      <c r="J193" s="40">
        <f t="shared" si="31"/>
        <v>-92.214291104858432</v>
      </c>
      <c r="K193" s="37">
        <f t="shared" si="32"/>
        <v>-1861.2196912941097</v>
      </c>
      <c r="L193" s="37">
        <f t="shared" si="33"/>
        <v>-4790466.6237124922</v>
      </c>
      <c r="M193" s="37">
        <f t="shared" si="34"/>
        <v>-5040182.9240244487</v>
      </c>
      <c r="N193" s="41">
        <f>'jan-feb'!M193</f>
        <v>-5382601.5991323357</v>
      </c>
      <c r="O193" s="41">
        <f t="shared" si="35"/>
        <v>342418.67510788701</v>
      </c>
      <c r="Q193" s="4"/>
      <c r="R193" s="4"/>
      <c r="S193" s="4"/>
      <c r="T193" s="4"/>
    </row>
    <row r="194" spans="1:20" s="34" customFormat="1" x14ac:dyDescent="0.2">
      <c r="A194" s="33">
        <v>1134</v>
      </c>
      <c r="B194" s="34" t="s">
        <v>248</v>
      </c>
      <c r="C194" s="36">
        <v>51557</v>
      </c>
      <c r="D194" s="36">
        <v>3853</v>
      </c>
      <c r="E194" s="37">
        <f t="shared" si="26"/>
        <v>13381.001816766156</v>
      </c>
      <c r="F194" s="38">
        <f t="shared" si="27"/>
        <v>1.5683153890842698</v>
      </c>
      <c r="G194" s="39">
        <f t="shared" si="28"/>
        <v>-2909.3494740007918</v>
      </c>
      <c r="H194" s="39">
        <f t="shared" si="29"/>
        <v>0</v>
      </c>
      <c r="I194" s="37">
        <f t="shared" si="30"/>
        <v>-2909.3494740007918</v>
      </c>
      <c r="J194" s="40">
        <f t="shared" si="31"/>
        <v>-92.214291104858432</v>
      </c>
      <c r="K194" s="37">
        <f t="shared" si="32"/>
        <v>-3001.5637651056504</v>
      </c>
      <c r="L194" s="37">
        <f t="shared" si="33"/>
        <v>-11209723.52332505</v>
      </c>
      <c r="M194" s="37">
        <f t="shared" si="34"/>
        <v>-11565025.186952071</v>
      </c>
      <c r="N194" s="41">
        <f>'jan-feb'!M194</f>
        <v>-12822821.182221891</v>
      </c>
      <c r="O194" s="41">
        <f t="shared" si="35"/>
        <v>1257795.9952698201</v>
      </c>
      <c r="Q194" s="4"/>
      <c r="R194" s="4"/>
      <c r="S194" s="4"/>
      <c r="T194" s="4"/>
    </row>
    <row r="195" spans="1:20" s="34" customFormat="1" x14ac:dyDescent="0.2">
      <c r="A195" s="33">
        <v>1135</v>
      </c>
      <c r="B195" s="34" t="s">
        <v>249</v>
      </c>
      <c r="C195" s="36">
        <v>63014</v>
      </c>
      <c r="D195" s="36">
        <v>4760</v>
      </c>
      <c r="E195" s="37">
        <f t="shared" si="26"/>
        <v>13238.235294117647</v>
      </c>
      <c r="F195" s="38">
        <f t="shared" si="27"/>
        <v>1.5515824913848495</v>
      </c>
      <c r="G195" s="39">
        <f t="shared" si="28"/>
        <v>-2823.6895604116858</v>
      </c>
      <c r="H195" s="39">
        <f t="shared" si="29"/>
        <v>0</v>
      </c>
      <c r="I195" s="37">
        <f t="shared" si="30"/>
        <v>-2823.6895604116858</v>
      </c>
      <c r="J195" s="40">
        <f t="shared" si="31"/>
        <v>-92.214291104858432</v>
      </c>
      <c r="K195" s="37">
        <f t="shared" si="32"/>
        <v>-2915.9038515165444</v>
      </c>
      <c r="L195" s="37">
        <f t="shared" si="33"/>
        <v>-13440762.307559624</v>
      </c>
      <c r="M195" s="37">
        <f t="shared" si="34"/>
        <v>-13879702.333218751</v>
      </c>
      <c r="N195" s="41">
        <f>'jan-feb'!M195</f>
        <v>-15509762.633629953</v>
      </c>
      <c r="O195" s="41">
        <f t="shared" si="35"/>
        <v>1630060.300411202</v>
      </c>
      <c r="Q195" s="4"/>
      <c r="R195" s="4"/>
      <c r="S195" s="4"/>
      <c r="T195" s="4"/>
    </row>
    <row r="196" spans="1:20" s="34" customFormat="1" x14ac:dyDescent="0.2">
      <c r="A196" s="33">
        <v>1141</v>
      </c>
      <c r="B196" s="34" t="s">
        <v>250</v>
      </c>
      <c r="C196" s="36">
        <v>22418</v>
      </c>
      <c r="D196" s="36">
        <v>3235</v>
      </c>
      <c r="E196" s="37">
        <f t="shared" si="26"/>
        <v>6929.8299845440497</v>
      </c>
      <c r="F196" s="38">
        <f t="shared" si="27"/>
        <v>0.81220817075747131</v>
      </c>
      <c r="G196" s="39">
        <f t="shared" si="28"/>
        <v>961.35362533247223</v>
      </c>
      <c r="H196" s="39">
        <f t="shared" si="29"/>
        <v>262.16660384050618</v>
      </c>
      <c r="I196" s="37">
        <f t="shared" si="30"/>
        <v>1223.5202291729784</v>
      </c>
      <c r="J196" s="40">
        <f t="shared" si="31"/>
        <v>-92.214291104858432</v>
      </c>
      <c r="K196" s="37">
        <f t="shared" si="32"/>
        <v>1131.30593806812</v>
      </c>
      <c r="L196" s="37">
        <f t="shared" si="33"/>
        <v>3958087.941374585</v>
      </c>
      <c r="M196" s="37">
        <f t="shared" si="34"/>
        <v>3659774.709650368</v>
      </c>
      <c r="N196" s="41">
        <f>'jan-feb'!M196</f>
        <v>1264641.113993491</v>
      </c>
      <c r="O196" s="41">
        <f t="shared" si="35"/>
        <v>2395133.5956568769</v>
      </c>
      <c r="Q196" s="4"/>
      <c r="R196" s="4"/>
      <c r="S196" s="4"/>
      <c r="T196" s="4"/>
    </row>
    <row r="197" spans="1:20" s="34" customFormat="1" x14ac:dyDescent="0.2">
      <c r="A197" s="33">
        <v>1142</v>
      </c>
      <c r="B197" s="34" t="s">
        <v>251</v>
      </c>
      <c r="C197" s="36">
        <v>41318</v>
      </c>
      <c r="D197" s="36">
        <v>4892</v>
      </c>
      <c r="E197" s="37">
        <f t="shared" si="26"/>
        <v>8446.0343417825025</v>
      </c>
      <c r="F197" s="38">
        <f t="shared" si="27"/>
        <v>0.98991434395851219</v>
      </c>
      <c r="G197" s="39">
        <f t="shared" si="28"/>
        <v>51.6310109894006</v>
      </c>
      <c r="H197" s="39">
        <f t="shared" si="29"/>
        <v>0</v>
      </c>
      <c r="I197" s="37">
        <f t="shared" si="30"/>
        <v>51.6310109894006</v>
      </c>
      <c r="J197" s="40">
        <f t="shared" si="31"/>
        <v>-92.214291104858432</v>
      </c>
      <c r="K197" s="37">
        <f t="shared" si="32"/>
        <v>-40.583280115457832</v>
      </c>
      <c r="L197" s="37">
        <f t="shared" si="33"/>
        <v>252578.90576014773</v>
      </c>
      <c r="M197" s="37">
        <f t="shared" si="34"/>
        <v>-198533.40632481972</v>
      </c>
      <c r="N197" s="41">
        <f>'jan-feb'!M197</f>
        <v>309375.54543745006</v>
      </c>
      <c r="O197" s="41">
        <f t="shared" si="35"/>
        <v>-507908.95176226977</v>
      </c>
      <c r="Q197" s="4"/>
      <c r="R197" s="4"/>
      <c r="S197" s="4"/>
      <c r="T197" s="4"/>
    </row>
    <row r="198" spans="1:20" s="34" customFormat="1" x14ac:dyDescent="0.2">
      <c r="A198" s="33">
        <v>1144</v>
      </c>
      <c r="B198" s="34" t="s">
        <v>252</v>
      </c>
      <c r="C198" s="36">
        <v>3993</v>
      </c>
      <c r="D198" s="36">
        <v>534</v>
      </c>
      <c r="E198" s="37">
        <f t="shared" si="26"/>
        <v>7477.5280898876408</v>
      </c>
      <c r="F198" s="38">
        <f t="shared" si="27"/>
        <v>0.87640092545139758</v>
      </c>
      <c r="G198" s="39">
        <f t="shared" si="28"/>
        <v>632.73476212631761</v>
      </c>
      <c r="H198" s="39">
        <f t="shared" si="29"/>
        <v>70.472266970249294</v>
      </c>
      <c r="I198" s="37">
        <f t="shared" si="30"/>
        <v>703.20702909656688</v>
      </c>
      <c r="J198" s="40">
        <f t="shared" si="31"/>
        <v>-92.214291104858432</v>
      </c>
      <c r="K198" s="37">
        <f t="shared" si="32"/>
        <v>610.99273799170851</v>
      </c>
      <c r="L198" s="37">
        <f t="shared" si="33"/>
        <v>375512.55353756674</v>
      </c>
      <c r="M198" s="37">
        <f t="shared" si="34"/>
        <v>326270.12208757235</v>
      </c>
      <c r="N198" s="41">
        <f>'jan-feb'!M198</f>
        <v>89249.906227227722</v>
      </c>
      <c r="O198" s="41">
        <f t="shared" si="35"/>
        <v>237020.21586034464</v>
      </c>
      <c r="Q198" s="4"/>
      <c r="R198" s="4"/>
      <c r="S198" s="4"/>
      <c r="T198" s="4"/>
    </row>
    <row r="199" spans="1:20" s="34" customFormat="1" x14ac:dyDescent="0.2">
      <c r="A199" s="33">
        <v>1145</v>
      </c>
      <c r="B199" s="34" t="s">
        <v>253</v>
      </c>
      <c r="C199" s="36">
        <v>6529</v>
      </c>
      <c r="D199" s="36">
        <v>855</v>
      </c>
      <c r="E199" s="37">
        <f t="shared" si="26"/>
        <v>7636.2573099415204</v>
      </c>
      <c r="F199" s="38">
        <f t="shared" si="27"/>
        <v>0.89500472522040508</v>
      </c>
      <c r="G199" s="39">
        <f t="shared" si="28"/>
        <v>537.49723009398986</v>
      </c>
      <c r="H199" s="39">
        <f t="shared" si="29"/>
        <v>14.917039951391461</v>
      </c>
      <c r="I199" s="37">
        <f t="shared" si="30"/>
        <v>552.41427004538127</v>
      </c>
      <c r="J199" s="40">
        <f t="shared" si="31"/>
        <v>-92.214291104858432</v>
      </c>
      <c r="K199" s="37">
        <f t="shared" si="32"/>
        <v>460.19997894052284</v>
      </c>
      <c r="L199" s="37">
        <f t="shared" si="33"/>
        <v>472314.20088880102</v>
      </c>
      <c r="M199" s="37">
        <f t="shared" si="34"/>
        <v>393470.98199414701</v>
      </c>
      <c r="N199" s="41">
        <f>'jan-feb'!M199</f>
        <v>65149.568959325195</v>
      </c>
      <c r="O199" s="41">
        <f t="shared" si="35"/>
        <v>328321.4130348218</v>
      </c>
      <c r="Q199" s="4"/>
      <c r="R199" s="4"/>
      <c r="S199" s="4"/>
      <c r="T199" s="4"/>
    </row>
    <row r="200" spans="1:20" s="34" customFormat="1" x14ac:dyDescent="0.2">
      <c r="A200" s="33">
        <v>1146</v>
      </c>
      <c r="B200" s="34" t="s">
        <v>254</v>
      </c>
      <c r="C200" s="36">
        <v>80275</v>
      </c>
      <c r="D200" s="36">
        <v>11041</v>
      </c>
      <c r="E200" s="37">
        <f t="shared" si="26"/>
        <v>7270.6276605379944</v>
      </c>
      <c r="F200" s="38">
        <f t="shared" si="27"/>
        <v>0.8521512368405928</v>
      </c>
      <c r="G200" s="39">
        <f t="shared" si="28"/>
        <v>756.8750197361054</v>
      </c>
      <c r="H200" s="39">
        <f t="shared" si="29"/>
        <v>142.88741724262553</v>
      </c>
      <c r="I200" s="37">
        <f t="shared" si="30"/>
        <v>899.76243697873088</v>
      </c>
      <c r="J200" s="40">
        <f t="shared" si="31"/>
        <v>-92.214291104858432</v>
      </c>
      <c r="K200" s="37">
        <f t="shared" si="32"/>
        <v>807.5481458738725</v>
      </c>
      <c r="L200" s="37">
        <f t="shared" si="33"/>
        <v>9934277.0666821674</v>
      </c>
      <c r="M200" s="37">
        <f t="shared" si="34"/>
        <v>8916139.0785934255</v>
      </c>
      <c r="N200" s="41">
        <f>'jan-feb'!M200</f>
        <v>3927069.8113144143</v>
      </c>
      <c r="O200" s="41">
        <f t="shared" si="35"/>
        <v>4989069.2672790112</v>
      </c>
      <c r="Q200" s="4"/>
      <c r="R200" s="4"/>
      <c r="S200" s="4"/>
      <c r="T200" s="4"/>
    </row>
    <row r="201" spans="1:20" s="34" customFormat="1" x14ac:dyDescent="0.2">
      <c r="A201" s="33">
        <v>1149</v>
      </c>
      <c r="B201" s="34" t="s">
        <v>255</v>
      </c>
      <c r="C201" s="36">
        <v>307272</v>
      </c>
      <c r="D201" s="36">
        <v>42229</v>
      </c>
      <c r="E201" s="37">
        <f t="shared" ref="E201:E264" si="36">(C201*1000)/D201</f>
        <v>7276.3266949252884</v>
      </c>
      <c r="F201" s="38">
        <f t="shared" ref="F201:F264" si="37">IF(ISNUMBER(C201),E201/E$435,"")</f>
        <v>0.85281919006673423</v>
      </c>
      <c r="G201" s="39">
        <f t="shared" ref="G201:G264" si="38">(E$435-E201)*0.6</f>
        <v>753.45559910372901</v>
      </c>
      <c r="H201" s="39">
        <f t="shared" ref="H201:H264" si="39">IF(E201&gt;=E$435*0.9,0,IF(E201&lt;0.9*E$435,(E$435*0.9-E201)*0.35))</f>
        <v>140.89275520707264</v>
      </c>
      <c r="I201" s="37">
        <f t="shared" ref="I201:I264" si="40">G201+H201</f>
        <v>894.3483543108016</v>
      </c>
      <c r="J201" s="40">
        <f t="shared" ref="J201:J264" si="41">I$437</f>
        <v>-92.214291104858432</v>
      </c>
      <c r="K201" s="37">
        <f t="shared" ref="K201:K264" si="42">I201+J201</f>
        <v>802.13406320594322</v>
      </c>
      <c r="L201" s="37">
        <f t="shared" ref="L201:L264" si="43">(I201*D201)</f>
        <v>37767436.654190838</v>
      </c>
      <c r="M201" s="37">
        <f t="shared" ref="M201:M264" si="44">(K201*D201)</f>
        <v>33873319.355123773</v>
      </c>
      <c r="N201" s="41">
        <f>'jan-feb'!M201</f>
        <v>13244010.294538209</v>
      </c>
      <c r="O201" s="41">
        <f t="shared" ref="O201:O264" si="45">M201-N201</f>
        <v>20629309.060585566</v>
      </c>
      <c r="Q201" s="4"/>
      <c r="R201" s="4"/>
      <c r="S201" s="4"/>
      <c r="T201" s="4"/>
    </row>
    <row r="202" spans="1:20" s="34" customFormat="1" x14ac:dyDescent="0.2">
      <c r="A202" s="33">
        <v>1151</v>
      </c>
      <c r="B202" s="34" t="s">
        <v>256</v>
      </c>
      <c r="C202" s="36">
        <v>1524</v>
      </c>
      <c r="D202" s="36">
        <v>201</v>
      </c>
      <c r="E202" s="37">
        <f t="shared" si="36"/>
        <v>7582.0895522388064</v>
      </c>
      <c r="F202" s="38">
        <f t="shared" si="37"/>
        <v>0.8886560131313811</v>
      </c>
      <c r="G202" s="39">
        <f t="shared" si="38"/>
        <v>569.99788471561817</v>
      </c>
      <c r="H202" s="39">
        <f t="shared" si="39"/>
        <v>33.875755147341351</v>
      </c>
      <c r="I202" s="37">
        <f t="shared" si="40"/>
        <v>603.87363986295952</v>
      </c>
      <c r="J202" s="40">
        <f t="shared" si="41"/>
        <v>-92.214291104858432</v>
      </c>
      <c r="K202" s="37">
        <f t="shared" si="42"/>
        <v>511.65934875810109</v>
      </c>
      <c r="L202" s="37">
        <f t="shared" si="43"/>
        <v>121378.60161245486</v>
      </c>
      <c r="M202" s="37">
        <f t="shared" si="44"/>
        <v>102843.52910037832</v>
      </c>
      <c r="N202" s="41">
        <f>'jan-feb'!M202</f>
        <v>-161844.13642008838</v>
      </c>
      <c r="O202" s="41">
        <f t="shared" si="45"/>
        <v>264687.66552046669</v>
      </c>
      <c r="Q202" s="4"/>
      <c r="R202" s="4"/>
      <c r="S202" s="4"/>
      <c r="T202" s="4"/>
    </row>
    <row r="203" spans="1:20" s="34" customFormat="1" x14ac:dyDescent="0.2">
      <c r="A203" s="33">
        <v>1160</v>
      </c>
      <c r="B203" s="34" t="s">
        <v>257</v>
      </c>
      <c r="C203" s="36">
        <v>86017</v>
      </c>
      <c r="D203" s="36">
        <v>8828</v>
      </c>
      <c r="E203" s="37">
        <f t="shared" si="36"/>
        <v>9743.6565473493429</v>
      </c>
      <c r="F203" s="38">
        <f t="shared" si="37"/>
        <v>1.1420016765869279</v>
      </c>
      <c r="G203" s="39">
        <f t="shared" si="38"/>
        <v>-726.94231235070367</v>
      </c>
      <c r="H203" s="39">
        <f t="shared" si="39"/>
        <v>0</v>
      </c>
      <c r="I203" s="37">
        <f t="shared" si="40"/>
        <v>-726.94231235070367</v>
      </c>
      <c r="J203" s="40">
        <f t="shared" si="41"/>
        <v>-92.214291104858432</v>
      </c>
      <c r="K203" s="37">
        <f t="shared" si="42"/>
        <v>-819.15660345556216</v>
      </c>
      <c r="L203" s="37">
        <f t="shared" si="43"/>
        <v>-6417446.7334320117</v>
      </c>
      <c r="M203" s="37">
        <f t="shared" si="44"/>
        <v>-7231514.495305703</v>
      </c>
      <c r="N203" s="41">
        <f>'jan-feb'!M203</f>
        <v>-7900067.8423708482</v>
      </c>
      <c r="O203" s="41">
        <f t="shared" si="45"/>
        <v>668553.34706514515</v>
      </c>
      <c r="Q203" s="4"/>
      <c r="R203" s="4"/>
      <c r="S203" s="4"/>
      <c r="T203" s="4"/>
    </row>
    <row r="204" spans="1:20" s="34" customFormat="1" x14ac:dyDescent="0.2">
      <c r="A204" s="33">
        <v>1201</v>
      </c>
      <c r="B204" s="34" t="s">
        <v>258</v>
      </c>
      <c r="C204" s="36">
        <v>2508045</v>
      </c>
      <c r="D204" s="36">
        <v>278556</v>
      </c>
      <c r="E204" s="37">
        <f t="shared" si="36"/>
        <v>9003.7371300564337</v>
      </c>
      <c r="F204" s="38">
        <f t="shared" si="37"/>
        <v>1.0552796938300957</v>
      </c>
      <c r="G204" s="39">
        <f t="shared" si="38"/>
        <v>-282.99066197495813</v>
      </c>
      <c r="H204" s="39">
        <f t="shared" si="39"/>
        <v>0</v>
      </c>
      <c r="I204" s="37">
        <f t="shared" si="40"/>
        <v>-282.99066197495813</v>
      </c>
      <c r="J204" s="40">
        <f t="shared" si="41"/>
        <v>-92.214291104858432</v>
      </c>
      <c r="K204" s="37">
        <f t="shared" si="42"/>
        <v>-375.20495307981656</v>
      </c>
      <c r="L204" s="37">
        <f t="shared" si="43"/>
        <v>-78828746.837096438</v>
      </c>
      <c r="M204" s="37">
        <f t="shared" si="44"/>
        <v>-104515590.91010138</v>
      </c>
      <c r="N204" s="41">
        <f>'jan-feb'!M204</f>
        <v>-28181459.028030638</v>
      </c>
      <c r="O204" s="41">
        <f t="shared" si="45"/>
        <v>-76334131.88207075</v>
      </c>
      <c r="Q204" s="4"/>
      <c r="R204" s="4"/>
      <c r="S204" s="4"/>
      <c r="T204" s="4"/>
    </row>
    <row r="205" spans="1:20" s="34" customFormat="1" x14ac:dyDescent="0.2">
      <c r="A205" s="33">
        <v>1211</v>
      </c>
      <c r="B205" s="34" t="s">
        <v>259</v>
      </c>
      <c r="C205" s="36">
        <v>30222</v>
      </c>
      <c r="D205" s="36">
        <v>4135</v>
      </c>
      <c r="E205" s="37">
        <f t="shared" si="36"/>
        <v>7308.8270858524793</v>
      </c>
      <c r="F205" s="38">
        <f t="shared" si="37"/>
        <v>0.85662838641393912</v>
      </c>
      <c r="G205" s="39">
        <f t="shared" si="38"/>
        <v>733.95536454741443</v>
      </c>
      <c r="H205" s="39">
        <f t="shared" si="39"/>
        <v>129.51761838255584</v>
      </c>
      <c r="I205" s="37">
        <f t="shared" si="40"/>
        <v>863.47298292997027</v>
      </c>
      <c r="J205" s="40">
        <f t="shared" si="41"/>
        <v>-92.214291104858432</v>
      </c>
      <c r="K205" s="37">
        <f t="shared" si="42"/>
        <v>771.25869182511178</v>
      </c>
      <c r="L205" s="37">
        <f t="shared" si="43"/>
        <v>3570460.7844154271</v>
      </c>
      <c r="M205" s="37">
        <f t="shared" si="44"/>
        <v>3189154.6906968374</v>
      </c>
      <c r="N205" s="41">
        <f>'jan-feb'!M205</f>
        <v>1117398.7654909065</v>
      </c>
      <c r="O205" s="41">
        <f t="shared" si="45"/>
        <v>2071755.9252059308</v>
      </c>
      <c r="Q205" s="4"/>
      <c r="R205" s="4"/>
      <c r="S205" s="4"/>
      <c r="T205" s="4"/>
    </row>
    <row r="206" spans="1:20" s="34" customFormat="1" x14ac:dyDescent="0.2">
      <c r="A206" s="33">
        <v>1216</v>
      </c>
      <c r="B206" s="34" t="s">
        <v>260</v>
      </c>
      <c r="C206" s="36">
        <v>63592</v>
      </c>
      <c r="D206" s="36">
        <v>5656</v>
      </c>
      <c r="E206" s="37">
        <f t="shared" si="36"/>
        <v>11243.281471004244</v>
      </c>
      <c r="F206" s="38">
        <f t="shared" si="37"/>
        <v>1.3177646633817905</v>
      </c>
      <c r="G206" s="39">
        <f t="shared" si="38"/>
        <v>-1626.7172665436442</v>
      </c>
      <c r="H206" s="39">
        <f t="shared" si="39"/>
        <v>0</v>
      </c>
      <c r="I206" s="37">
        <f t="shared" si="40"/>
        <v>-1626.7172665436442</v>
      </c>
      <c r="J206" s="40">
        <f t="shared" si="41"/>
        <v>-92.214291104858432</v>
      </c>
      <c r="K206" s="37">
        <f t="shared" si="42"/>
        <v>-1718.9315576485026</v>
      </c>
      <c r="L206" s="37">
        <f t="shared" si="43"/>
        <v>-9200712.8595708515</v>
      </c>
      <c r="M206" s="37">
        <f t="shared" si="44"/>
        <v>-9722276.8900599312</v>
      </c>
      <c r="N206" s="41">
        <f>'jan-feb'!M206</f>
        <v>2693813.1965215411</v>
      </c>
      <c r="O206" s="41">
        <f t="shared" si="45"/>
        <v>-12416090.086581472</v>
      </c>
      <c r="Q206" s="4"/>
      <c r="R206" s="4"/>
      <c r="S206" s="4"/>
      <c r="T206" s="4"/>
    </row>
    <row r="207" spans="1:20" s="34" customFormat="1" x14ac:dyDescent="0.2">
      <c r="A207" s="33">
        <v>1219</v>
      </c>
      <c r="B207" s="34" t="s">
        <v>261</v>
      </c>
      <c r="C207" s="36">
        <v>92368</v>
      </c>
      <c r="D207" s="36">
        <v>11806</v>
      </c>
      <c r="E207" s="37">
        <f t="shared" si="36"/>
        <v>7823.8183974250378</v>
      </c>
      <c r="F207" s="38">
        <f t="shared" si="37"/>
        <v>0.91698775339137584</v>
      </c>
      <c r="G207" s="39">
        <f t="shared" si="38"/>
        <v>424.96057760387936</v>
      </c>
      <c r="H207" s="39">
        <f t="shared" si="39"/>
        <v>0</v>
      </c>
      <c r="I207" s="37">
        <f t="shared" si="40"/>
        <v>424.96057760387936</v>
      </c>
      <c r="J207" s="40">
        <f t="shared" si="41"/>
        <v>-92.214291104858432</v>
      </c>
      <c r="K207" s="37">
        <f t="shared" si="42"/>
        <v>332.74628649902093</v>
      </c>
      <c r="L207" s="37">
        <f t="shared" si="43"/>
        <v>5017084.5791913997</v>
      </c>
      <c r="M207" s="37">
        <f t="shared" si="44"/>
        <v>3928402.6584074409</v>
      </c>
      <c r="N207" s="41">
        <f>'jan-feb'!M207</f>
        <v>2235173.8150872169</v>
      </c>
      <c r="O207" s="41">
        <f t="shared" si="45"/>
        <v>1693228.843320224</v>
      </c>
      <c r="Q207" s="4"/>
      <c r="R207" s="4"/>
      <c r="S207" s="4"/>
      <c r="T207" s="4"/>
    </row>
    <row r="208" spans="1:20" s="34" customFormat="1" x14ac:dyDescent="0.2">
      <c r="A208" s="33">
        <v>1221</v>
      </c>
      <c r="B208" s="34" t="s">
        <v>262</v>
      </c>
      <c r="C208" s="36">
        <v>148190</v>
      </c>
      <c r="D208" s="36">
        <v>18821</v>
      </c>
      <c r="E208" s="37">
        <f t="shared" si="36"/>
        <v>7873.6517719568565</v>
      </c>
      <c r="F208" s="38">
        <f t="shared" si="37"/>
        <v>0.92282845569741134</v>
      </c>
      <c r="G208" s="39">
        <f t="shared" si="38"/>
        <v>395.06055288478819</v>
      </c>
      <c r="H208" s="39">
        <f t="shared" si="39"/>
        <v>0</v>
      </c>
      <c r="I208" s="37">
        <f t="shared" si="40"/>
        <v>395.06055288478819</v>
      </c>
      <c r="J208" s="40">
        <f t="shared" si="41"/>
        <v>-92.214291104858432</v>
      </c>
      <c r="K208" s="37">
        <f t="shared" si="42"/>
        <v>302.84626177992976</v>
      </c>
      <c r="L208" s="37">
        <f t="shared" si="43"/>
        <v>7435434.6658445988</v>
      </c>
      <c r="M208" s="37">
        <f t="shared" si="44"/>
        <v>5699869.4929600582</v>
      </c>
      <c r="N208" s="41">
        <f>'jan-feb'!M208</f>
        <v>2648902.0320274406</v>
      </c>
      <c r="O208" s="41">
        <f t="shared" si="45"/>
        <v>3050967.4609326175</v>
      </c>
      <c r="Q208" s="4"/>
      <c r="R208" s="4"/>
      <c r="S208" s="4"/>
      <c r="T208" s="4"/>
    </row>
    <row r="209" spans="1:20" s="34" customFormat="1" x14ac:dyDescent="0.2">
      <c r="A209" s="33">
        <v>1222</v>
      </c>
      <c r="B209" s="34" t="s">
        <v>263</v>
      </c>
      <c r="C209" s="36">
        <v>25291</v>
      </c>
      <c r="D209" s="36">
        <v>3189</v>
      </c>
      <c r="E209" s="37">
        <f t="shared" si="36"/>
        <v>7930.699278770775</v>
      </c>
      <c r="F209" s="38">
        <f t="shared" si="37"/>
        <v>0.92951468772026746</v>
      </c>
      <c r="G209" s="39">
        <f t="shared" si="38"/>
        <v>360.83204879643705</v>
      </c>
      <c r="H209" s="39">
        <f t="shared" si="39"/>
        <v>0</v>
      </c>
      <c r="I209" s="37">
        <f t="shared" si="40"/>
        <v>360.83204879643705</v>
      </c>
      <c r="J209" s="40">
        <f t="shared" si="41"/>
        <v>-92.214291104858432</v>
      </c>
      <c r="K209" s="37">
        <f t="shared" si="42"/>
        <v>268.61775769157862</v>
      </c>
      <c r="L209" s="37">
        <f t="shared" si="43"/>
        <v>1150693.4036118377</v>
      </c>
      <c r="M209" s="37">
        <f t="shared" si="44"/>
        <v>856622.02927844424</v>
      </c>
      <c r="N209" s="41">
        <f>'jan-feb'!M209</f>
        <v>462556.46246934333</v>
      </c>
      <c r="O209" s="41">
        <f t="shared" si="45"/>
        <v>394065.56680910091</v>
      </c>
      <c r="Q209" s="4"/>
      <c r="R209" s="4"/>
      <c r="S209" s="4"/>
      <c r="T209" s="4"/>
    </row>
    <row r="210" spans="1:20" s="34" customFormat="1" x14ac:dyDescent="0.2">
      <c r="A210" s="33">
        <v>1223</v>
      </c>
      <c r="B210" s="34" t="s">
        <v>264</v>
      </c>
      <c r="C210" s="36">
        <v>23108</v>
      </c>
      <c r="D210" s="36">
        <v>2847</v>
      </c>
      <c r="E210" s="37">
        <f t="shared" si="36"/>
        <v>8116.6139796276784</v>
      </c>
      <c r="F210" s="38">
        <f t="shared" si="37"/>
        <v>0.95130475175310725</v>
      </c>
      <c r="G210" s="39">
        <f t="shared" si="38"/>
        <v>249.283228282295</v>
      </c>
      <c r="H210" s="39">
        <f t="shared" si="39"/>
        <v>0</v>
      </c>
      <c r="I210" s="37">
        <f t="shared" si="40"/>
        <v>249.283228282295</v>
      </c>
      <c r="J210" s="40">
        <f t="shared" si="41"/>
        <v>-92.214291104858432</v>
      </c>
      <c r="K210" s="37">
        <f t="shared" si="42"/>
        <v>157.06893717743657</v>
      </c>
      <c r="L210" s="37">
        <f t="shared" si="43"/>
        <v>709709.35091969382</v>
      </c>
      <c r="M210" s="37">
        <f t="shared" si="44"/>
        <v>447175.26414416189</v>
      </c>
      <c r="N210" s="41">
        <f>'jan-feb'!M210</f>
        <v>560768.03757016081</v>
      </c>
      <c r="O210" s="41">
        <f t="shared" si="45"/>
        <v>-113592.77342599892</v>
      </c>
      <c r="Q210" s="4"/>
      <c r="R210" s="4"/>
      <c r="S210" s="4"/>
      <c r="T210" s="4"/>
    </row>
    <row r="211" spans="1:20" s="34" customFormat="1" x14ac:dyDescent="0.2">
      <c r="A211" s="33">
        <v>1224</v>
      </c>
      <c r="B211" s="34" t="s">
        <v>265</v>
      </c>
      <c r="C211" s="36">
        <v>104125</v>
      </c>
      <c r="D211" s="36">
        <v>13241</v>
      </c>
      <c r="E211" s="37">
        <f t="shared" si="36"/>
        <v>7863.8320368552222</v>
      </c>
      <c r="F211" s="38">
        <f t="shared" si="37"/>
        <v>0.92167753726189272</v>
      </c>
      <c r="G211" s="39">
        <f t="shared" si="38"/>
        <v>400.95239394576873</v>
      </c>
      <c r="H211" s="39">
        <f t="shared" si="39"/>
        <v>0</v>
      </c>
      <c r="I211" s="37">
        <f t="shared" si="40"/>
        <v>400.95239394576873</v>
      </c>
      <c r="J211" s="40">
        <f t="shared" si="41"/>
        <v>-92.214291104858432</v>
      </c>
      <c r="K211" s="37">
        <f t="shared" si="42"/>
        <v>308.7381028409103</v>
      </c>
      <c r="L211" s="37">
        <f t="shared" si="43"/>
        <v>5309010.6482359236</v>
      </c>
      <c r="M211" s="37">
        <f t="shared" si="44"/>
        <v>4088001.2197164935</v>
      </c>
      <c r="N211" s="41">
        <f>'jan-feb'!M211</f>
        <v>-1676884.6285492093</v>
      </c>
      <c r="O211" s="41">
        <f t="shared" si="45"/>
        <v>5764885.8482657028</v>
      </c>
      <c r="Q211" s="4"/>
      <c r="R211" s="4"/>
      <c r="S211" s="4"/>
      <c r="T211" s="4"/>
    </row>
    <row r="212" spans="1:20" s="34" customFormat="1" x14ac:dyDescent="0.2">
      <c r="A212" s="33">
        <v>1227</v>
      </c>
      <c r="B212" s="34" t="s">
        <v>266</v>
      </c>
      <c r="C212" s="36">
        <v>8686</v>
      </c>
      <c r="D212" s="36">
        <v>1108</v>
      </c>
      <c r="E212" s="37">
        <f t="shared" si="36"/>
        <v>7839.3501805054148</v>
      </c>
      <c r="F212" s="38">
        <f t="shared" si="37"/>
        <v>0.91880815030622809</v>
      </c>
      <c r="G212" s="39">
        <f t="shared" si="38"/>
        <v>415.64150775565321</v>
      </c>
      <c r="H212" s="39">
        <f t="shared" si="39"/>
        <v>0</v>
      </c>
      <c r="I212" s="37">
        <f t="shared" si="40"/>
        <v>415.64150775565321</v>
      </c>
      <c r="J212" s="40">
        <f t="shared" si="41"/>
        <v>-92.214291104858432</v>
      </c>
      <c r="K212" s="37">
        <f t="shared" si="42"/>
        <v>323.42721665079478</v>
      </c>
      <c r="L212" s="37">
        <f t="shared" si="43"/>
        <v>460530.79059326375</v>
      </c>
      <c r="M212" s="37">
        <f t="shared" si="44"/>
        <v>358357.35604908061</v>
      </c>
      <c r="N212" s="41">
        <f>'jan-feb'!M212</f>
        <v>-388185.58782814932</v>
      </c>
      <c r="O212" s="41">
        <f t="shared" si="45"/>
        <v>746542.94387722993</v>
      </c>
      <c r="Q212" s="4"/>
      <c r="R212" s="4"/>
      <c r="S212" s="4"/>
      <c r="T212" s="4"/>
    </row>
    <row r="213" spans="1:20" s="34" customFormat="1" x14ac:dyDescent="0.2">
      <c r="A213" s="33">
        <v>1228</v>
      </c>
      <c r="B213" s="34" t="s">
        <v>267</v>
      </c>
      <c r="C213" s="36">
        <v>68985</v>
      </c>
      <c r="D213" s="36">
        <v>7025</v>
      </c>
      <c r="E213" s="37">
        <f t="shared" si="36"/>
        <v>9819.9288256227755</v>
      </c>
      <c r="F213" s="38">
        <f t="shared" si="37"/>
        <v>1.1509411408673125</v>
      </c>
      <c r="G213" s="39">
        <f t="shared" si="38"/>
        <v>-772.70567931476319</v>
      </c>
      <c r="H213" s="39">
        <f t="shared" si="39"/>
        <v>0</v>
      </c>
      <c r="I213" s="37">
        <f t="shared" si="40"/>
        <v>-772.70567931476319</v>
      </c>
      <c r="J213" s="40">
        <f t="shared" si="41"/>
        <v>-92.214291104858432</v>
      </c>
      <c r="K213" s="37">
        <f t="shared" si="42"/>
        <v>-864.91997041962168</v>
      </c>
      <c r="L213" s="37">
        <f t="shared" si="43"/>
        <v>-5428257.3971862113</v>
      </c>
      <c r="M213" s="37">
        <f t="shared" si="44"/>
        <v>-6076062.7921978422</v>
      </c>
      <c r="N213" s="41">
        <f>'jan-feb'!M213</f>
        <v>-8826173.424632445</v>
      </c>
      <c r="O213" s="41">
        <f t="shared" si="45"/>
        <v>2750110.6324346028</v>
      </c>
      <c r="Q213" s="4"/>
      <c r="R213" s="4"/>
      <c r="S213" s="4"/>
      <c r="T213" s="4"/>
    </row>
    <row r="214" spans="1:20" s="34" customFormat="1" x14ac:dyDescent="0.2">
      <c r="A214" s="33">
        <v>1231</v>
      </c>
      <c r="B214" s="34" t="s">
        <v>268</v>
      </c>
      <c r="C214" s="36">
        <v>25024</v>
      </c>
      <c r="D214" s="36">
        <v>3377</v>
      </c>
      <c r="E214" s="37">
        <f t="shared" si="36"/>
        <v>7410.1273319514357</v>
      </c>
      <c r="F214" s="38">
        <f t="shared" si="37"/>
        <v>0.86850124444434129</v>
      </c>
      <c r="G214" s="39">
        <f t="shared" si="38"/>
        <v>673.17521688804061</v>
      </c>
      <c r="H214" s="39">
        <f t="shared" si="39"/>
        <v>94.062532247921069</v>
      </c>
      <c r="I214" s="37">
        <f t="shared" si="40"/>
        <v>767.23774913596162</v>
      </c>
      <c r="J214" s="40">
        <f t="shared" si="41"/>
        <v>-92.214291104858432</v>
      </c>
      <c r="K214" s="37">
        <f t="shared" si="42"/>
        <v>675.02345803110325</v>
      </c>
      <c r="L214" s="37">
        <f t="shared" si="43"/>
        <v>2590961.8788321423</v>
      </c>
      <c r="M214" s="37">
        <f t="shared" si="44"/>
        <v>2279554.2177710356</v>
      </c>
      <c r="N214" s="41">
        <f>'jan-feb'!M214</f>
        <v>-225064.91885889857</v>
      </c>
      <c r="O214" s="41">
        <f t="shared" si="45"/>
        <v>2504619.1366299344</v>
      </c>
      <c r="Q214" s="4"/>
      <c r="R214" s="4"/>
      <c r="S214" s="4"/>
      <c r="T214" s="4"/>
    </row>
    <row r="215" spans="1:20" s="34" customFormat="1" x14ac:dyDescent="0.2">
      <c r="A215" s="33">
        <v>1232</v>
      </c>
      <c r="B215" s="34" t="s">
        <v>269</v>
      </c>
      <c r="C215" s="36">
        <v>18583</v>
      </c>
      <c r="D215" s="36">
        <v>921</v>
      </c>
      <c r="E215" s="37">
        <f t="shared" si="36"/>
        <v>20176.98154180239</v>
      </c>
      <c r="F215" s="38">
        <f t="shared" si="37"/>
        <v>2.3648356894794484</v>
      </c>
      <c r="G215" s="39">
        <f t="shared" si="38"/>
        <v>-6986.9373090225317</v>
      </c>
      <c r="H215" s="39">
        <f t="shared" si="39"/>
        <v>0</v>
      </c>
      <c r="I215" s="37">
        <f t="shared" si="40"/>
        <v>-6986.9373090225317</v>
      </c>
      <c r="J215" s="40">
        <f t="shared" si="41"/>
        <v>-92.214291104858432</v>
      </c>
      <c r="K215" s="37">
        <f t="shared" si="42"/>
        <v>-7079.1516001273903</v>
      </c>
      <c r="L215" s="37">
        <f t="shared" si="43"/>
        <v>-6434969.2616097517</v>
      </c>
      <c r="M215" s="37">
        <f t="shared" si="44"/>
        <v>-6519898.6237173267</v>
      </c>
      <c r="N215" s="41">
        <f>'jan-feb'!M215</f>
        <v>-6435181.341506972</v>
      </c>
      <c r="O215" s="41">
        <f t="shared" si="45"/>
        <v>-84717.282210354693</v>
      </c>
      <c r="Q215" s="4"/>
      <c r="R215" s="4"/>
      <c r="S215" s="4"/>
      <c r="T215" s="4"/>
    </row>
    <row r="216" spans="1:20" s="34" customFormat="1" x14ac:dyDescent="0.2">
      <c r="A216" s="33">
        <v>1233</v>
      </c>
      <c r="B216" s="34" t="s">
        <v>270</v>
      </c>
      <c r="C216" s="36">
        <v>12324</v>
      </c>
      <c r="D216" s="36">
        <v>1131</v>
      </c>
      <c r="E216" s="37">
        <f t="shared" si="36"/>
        <v>10896.551724137931</v>
      </c>
      <c r="F216" s="38">
        <f t="shared" si="37"/>
        <v>1.2771263311171328</v>
      </c>
      <c r="G216" s="39">
        <f t="shared" si="38"/>
        <v>-1418.6794184238565</v>
      </c>
      <c r="H216" s="39">
        <f t="shared" si="39"/>
        <v>0</v>
      </c>
      <c r="I216" s="37">
        <f t="shared" si="40"/>
        <v>-1418.6794184238565</v>
      </c>
      <c r="J216" s="40">
        <f t="shared" si="41"/>
        <v>-92.214291104858432</v>
      </c>
      <c r="K216" s="37">
        <f t="shared" si="42"/>
        <v>-1510.8937095287149</v>
      </c>
      <c r="L216" s="37">
        <f t="shared" si="43"/>
        <v>-1604526.4222373818</v>
      </c>
      <c r="M216" s="37">
        <f t="shared" si="44"/>
        <v>-1708820.7854769765</v>
      </c>
      <c r="N216" s="41">
        <f>'jan-feb'!M216</f>
        <v>-2111579.6929906467</v>
      </c>
      <c r="O216" s="41">
        <f t="shared" si="45"/>
        <v>402758.90751367016</v>
      </c>
      <c r="Q216" s="4"/>
      <c r="R216" s="4"/>
      <c r="S216" s="4"/>
      <c r="T216" s="4"/>
    </row>
    <row r="217" spans="1:20" s="34" customFormat="1" x14ac:dyDescent="0.2">
      <c r="A217" s="33">
        <v>1234</v>
      </c>
      <c r="B217" s="34" t="s">
        <v>271</v>
      </c>
      <c r="C217" s="36">
        <v>6414</v>
      </c>
      <c r="D217" s="36">
        <v>933</v>
      </c>
      <c r="E217" s="37">
        <f t="shared" si="36"/>
        <v>6874.5980707395502</v>
      </c>
      <c r="F217" s="38">
        <f t="shared" si="37"/>
        <v>0.80573473464451617</v>
      </c>
      <c r="G217" s="39">
        <f t="shared" si="38"/>
        <v>994.49277361517193</v>
      </c>
      <c r="H217" s="39">
        <f t="shared" si="39"/>
        <v>281.497773672081</v>
      </c>
      <c r="I217" s="37">
        <f t="shared" si="40"/>
        <v>1275.9905472872529</v>
      </c>
      <c r="J217" s="40">
        <f t="shared" si="41"/>
        <v>-92.214291104858432</v>
      </c>
      <c r="K217" s="37">
        <f t="shared" si="42"/>
        <v>1183.7762561823945</v>
      </c>
      <c r="L217" s="37">
        <f t="shared" si="43"/>
        <v>1190499.180619007</v>
      </c>
      <c r="M217" s="37">
        <f t="shared" si="44"/>
        <v>1104463.247018174</v>
      </c>
      <c r="N217" s="41">
        <f>'jan-feb'!M217</f>
        <v>150213.0384082461</v>
      </c>
      <c r="O217" s="41">
        <f t="shared" si="45"/>
        <v>954250.20860992791</v>
      </c>
      <c r="Q217" s="4"/>
      <c r="R217" s="4"/>
      <c r="S217" s="4"/>
      <c r="T217" s="4"/>
    </row>
    <row r="218" spans="1:20" s="34" customFormat="1" x14ac:dyDescent="0.2">
      <c r="A218" s="33">
        <v>1235</v>
      </c>
      <c r="B218" s="34" t="s">
        <v>272</v>
      </c>
      <c r="C218" s="36">
        <v>111363</v>
      </c>
      <c r="D218" s="36">
        <v>14514</v>
      </c>
      <c r="E218" s="37">
        <f t="shared" si="36"/>
        <v>7672.7986771393134</v>
      </c>
      <c r="F218" s="38">
        <f t="shared" si="37"/>
        <v>0.8992875427029251</v>
      </c>
      <c r="G218" s="39">
        <f t="shared" si="38"/>
        <v>515.57240977531399</v>
      </c>
      <c r="H218" s="39">
        <f t="shared" si="39"/>
        <v>2.1275614321638838</v>
      </c>
      <c r="I218" s="37">
        <f t="shared" si="40"/>
        <v>517.69997120747792</v>
      </c>
      <c r="J218" s="40">
        <f t="shared" si="41"/>
        <v>-92.214291104858432</v>
      </c>
      <c r="K218" s="37">
        <f t="shared" si="42"/>
        <v>425.48568010261948</v>
      </c>
      <c r="L218" s="37">
        <f t="shared" si="43"/>
        <v>7513897.3821053347</v>
      </c>
      <c r="M218" s="37">
        <f t="shared" si="44"/>
        <v>6175499.1610094188</v>
      </c>
      <c r="N218" s="41">
        <f>'jan-feb'!M218</f>
        <v>768902.50745689822</v>
      </c>
      <c r="O218" s="41">
        <f t="shared" si="45"/>
        <v>5406596.653552521</v>
      </c>
      <c r="Q218" s="4"/>
      <c r="R218" s="4"/>
      <c r="S218" s="4"/>
      <c r="T218" s="4"/>
    </row>
    <row r="219" spans="1:20" s="34" customFormat="1" x14ac:dyDescent="0.2">
      <c r="A219" s="33">
        <v>1238</v>
      </c>
      <c r="B219" s="34" t="s">
        <v>273</v>
      </c>
      <c r="C219" s="36">
        <v>61960</v>
      </c>
      <c r="D219" s="36">
        <v>8423</v>
      </c>
      <c r="E219" s="37">
        <f t="shared" si="36"/>
        <v>7356.048913688709</v>
      </c>
      <c r="F219" s="38">
        <f t="shared" si="37"/>
        <v>0.86216300335147311</v>
      </c>
      <c r="G219" s="39">
        <f t="shared" si="38"/>
        <v>705.62226784567667</v>
      </c>
      <c r="H219" s="39">
        <f t="shared" si="39"/>
        <v>112.98997863987542</v>
      </c>
      <c r="I219" s="37">
        <f t="shared" si="40"/>
        <v>818.61224648555208</v>
      </c>
      <c r="J219" s="40">
        <f t="shared" si="41"/>
        <v>-92.214291104858432</v>
      </c>
      <c r="K219" s="37">
        <f t="shared" si="42"/>
        <v>726.3979553806937</v>
      </c>
      <c r="L219" s="37">
        <f t="shared" si="43"/>
        <v>6895170.9521478051</v>
      </c>
      <c r="M219" s="37">
        <f t="shared" si="44"/>
        <v>6118449.9781715833</v>
      </c>
      <c r="N219" s="41">
        <f>'jan-feb'!M219</f>
        <v>1442271.8354905222</v>
      </c>
      <c r="O219" s="41">
        <f t="shared" si="45"/>
        <v>4676178.1426810613</v>
      </c>
      <c r="Q219" s="4"/>
      <c r="R219" s="4"/>
      <c r="S219" s="4"/>
      <c r="T219" s="4"/>
    </row>
    <row r="220" spans="1:20" s="34" customFormat="1" x14ac:dyDescent="0.2">
      <c r="A220" s="33">
        <v>1241</v>
      </c>
      <c r="B220" s="34" t="s">
        <v>274</v>
      </c>
      <c r="C220" s="36">
        <v>30294</v>
      </c>
      <c r="D220" s="36">
        <v>3895</v>
      </c>
      <c r="E220" s="37">
        <f t="shared" si="36"/>
        <v>7777.6636713735561</v>
      </c>
      <c r="F220" s="38">
        <f t="shared" si="37"/>
        <v>0.91157820572545967</v>
      </c>
      <c r="G220" s="39">
        <f t="shared" si="38"/>
        <v>452.65341323476838</v>
      </c>
      <c r="H220" s="39">
        <f t="shared" si="39"/>
        <v>0</v>
      </c>
      <c r="I220" s="37">
        <f t="shared" si="40"/>
        <v>452.65341323476838</v>
      </c>
      <c r="J220" s="40">
        <f t="shared" si="41"/>
        <v>-92.214291104858432</v>
      </c>
      <c r="K220" s="37">
        <f t="shared" si="42"/>
        <v>360.43912212990995</v>
      </c>
      <c r="L220" s="37">
        <f t="shared" si="43"/>
        <v>1763085.0445494228</v>
      </c>
      <c r="M220" s="37">
        <f t="shared" si="44"/>
        <v>1403910.3806959991</v>
      </c>
      <c r="N220" s="41">
        <f>'jan-feb'!M220</f>
        <v>404059.14748137112</v>
      </c>
      <c r="O220" s="41">
        <f t="shared" si="45"/>
        <v>999851.23321462795</v>
      </c>
      <c r="Q220" s="4"/>
      <c r="R220" s="4"/>
      <c r="S220" s="4"/>
      <c r="T220" s="4"/>
    </row>
    <row r="221" spans="1:20" s="34" customFormat="1" x14ac:dyDescent="0.2">
      <c r="A221" s="33">
        <v>1242</v>
      </c>
      <c r="B221" s="34" t="s">
        <v>275</v>
      </c>
      <c r="C221" s="36">
        <v>20056</v>
      </c>
      <c r="D221" s="36">
        <v>2488</v>
      </c>
      <c r="E221" s="37">
        <f t="shared" si="36"/>
        <v>8061.0932475884247</v>
      </c>
      <c r="F221" s="38">
        <f t="shared" si="37"/>
        <v>0.944797464805333</v>
      </c>
      <c r="G221" s="39">
        <f t="shared" si="38"/>
        <v>282.59566750584725</v>
      </c>
      <c r="H221" s="39">
        <f t="shared" si="39"/>
        <v>0</v>
      </c>
      <c r="I221" s="37">
        <f t="shared" si="40"/>
        <v>282.59566750584725</v>
      </c>
      <c r="J221" s="40">
        <f t="shared" si="41"/>
        <v>-92.214291104858432</v>
      </c>
      <c r="K221" s="37">
        <f t="shared" si="42"/>
        <v>190.38137640098881</v>
      </c>
      <c r="L221" s="37">
        <f t="shared" si="43"/>
        <v>703098.02075454791</v>
      </c>
      <c r="M221" s="37">
        <f t="shared" si="44"/>
        <v>473668.86448566016</v>
      </c>
      <c r="N221" s="41">
        <f>'jan-feb'!M221</f>
        <v>-534831.89757801045</v>
      </c>
      <c r="O221" s="41">
        <f t="shared" si="45"/>
        <v>1008500.7620636707</v>
      </c>
      <c r="Q221" s="4"/>
      <c r="R221" s="4"/>
      <c r="S221" s="4"/>
      <c r="T221" s="4"/>
    </row>
    <row r="222" spans="1:20" s="34" customFormat="1" x14ac:dyDescent="0.2">
      <c r="A222" s="33">
        <v>1243</v>
      </c>
      <c r="B222" s="34" t="s">
        <v>125</v>
      </c>
      <c r="C222" s="36">
        <v>157803</v>
      </c>
      <c r="D222" s="36">
        <v>20152</v>
      </c>
      <c r="E222" s="37">
        <f t="shared" si="36"/>
        <v>7830.6371576022229</v>
      </c>
      <c r="F222" s="38">
        <f t="shared" si="37"/>
        <v>0.917786943666274</v>
      </c>
      <c r="G222" s="39">
        <f t="shared" si="38"/>
        <v>420.86932149756831</v>
      </c>
      <c r="H222" s="39">
        <f t="shared" si="39"/>
        <v>0</v>
      </c>
      <c r="I222" s="37">
        <f t="shared" si="40"/>
        <v>420.86932149756831</v>
      </c>
      <c r="J222" s="40">
        <f t="shared" si="41"/>
        <v>-92.214291104858432</v>
      </c>
      <c r="K222" s="37">
        <f t="shared" si="42"/>
        <v>328.65503039270988</v>
      </c>
      <c r="L222" s="37">
        <f t="shared" si="43"/>
        <v>8481358.5668189973</v>
      </c>
      <c r="M222" s="37">
        <f t="shared" si="44"/>
        <v>6623056.1724738898</v>
      </c>
      <c r="N222" s="41">
        <f>'jan-feb'!M222</f>
        <v>2391095.337623768</v>
      </c>
      <c r="O222" s="41">
        <f t="shared" si="45"/>
        <v>4231960.8348501213</v>
      </c>
      <c r="Q222" s="4"/>
      <c r="R222" s="4"/>
      <c r="S222" s="4"/>
      <c r="T222" s="4"/>
    </row>
    <row r="223" spans="1:20" s="34" customFormat="1" x14ac:dyDescent="0.2">
      <c r="A223" s="33">
        <v>1244</v>
      </c>
      <c r="B223" s="34" t="s">
        <v>276</v>
      </c>
      <c r="C223" s="36">
        <v>70647</v>
      </c>
      <c r="D223" s="36">
        <v>5156</v>
      </c>
      <c r="E223" s="37">
        <f t="shared" si="36"/>
        <v>13701.900698215672</v>
      </c>
      <c r="F223" s="38">
        <f t="shared" si="37"/>
        <v>1.6059262242824694</v>
      </c>
      <c r="G223" s="39">
        <f t="shared" si="38"/>
        <v>-3101.888802870501</v>
      </c>
      <c r="H223" s="39">
        <f t="shared" si="39"/>
        <v>0</v>
      </c>
      <c r="I223" s="37">
        <f t="shared" si="40"/>
        <v>-3101.888802870501</v>
      </c>
      <c r="J223" s="40">
        <f t="shared" si="41"/>
        <v>-92.214291104858432</v>
      </c>
      <c r="K223" s="37">
        <f t="shared" si="42"/>
        <v>-3194.1030939753596</v>
      </c>
      <c r="L223" s="37">
        <f t="shared" si="43"/>
        <v>-15993338.667600304</v>
      </c>
      <c r="M223" s="37">
        <f t="shared" si="44"/>
        <v>-16468795.552536953</v>
      </c>
      <c r="N223" s="41">
        <f>'jan-feb'!M223</f>
        <v>-10928348.096427739</v>
      </c>
      <c r="O223" s="41">
        <f t="shared" si="45"/>
        <v>-5540447.4561092146</v>
      </c>
      <c r="Q223" s="4"/>
      <c r="R223" s="4"/>
      <c r="S223" s="4"/>
      <c r="T223" s="4"/>
    </row>
    <row r="224" spans="1:20" s="34" customFormat="1" x14ac:dyDescent="0.2">
      <c r="A224" s="33">
        <v>1245</v>
      </c>
      <c r="B224" s="34" t="s">
        <v>277</v>
      </c>
      <c r="C224" s="36">
        <v>51590</v>
      </c>
      <c r="D224" s="36">
        <v>7058</v>
      </c>
      <c r="E224" s="37">
        <f t="shared" si="36"/>
        <v>7309.4361008784363</v>
      </c>
      <c r="F224" s="38">
        <f t="shared" si="37"/>
        <v>0.85669976579572771</v>
      </c>
      <c r="G224" s="39">
        <f t="shared" si="38"/>
        <v>733.58995553184025</v>
      </c>
      <c r="H224" s="39">
        <f t="shared" si="39"/>
        <v>129.3044631234709</v>
      </c>
      <c r="I224" s="37">
        <f t="shared" si="40"/>
        <v>862.89441865531114</v>
      </c>
      <c r="J224" s="40">
        <f t="shared" si="41"/>
        <v>-92.214291104858432</v>
      </c>
      <c r="K224" s="37">
        <f t="shared" si="42"/>
        <v>770.68012755045265</v>
      </c>
      <c r="L224" s="37">
        <f t="shared" si="43"/>
        <v>6090308.8068691865</v>
      </c>
      <c r="M224" s="37">
        <f t="shared" si="44"/>
        <v>5439460.3402510947</v>
      </c>
      <c r="N224" s="41">
        <f>'jan-feb'!M224</f>
        <v>1223861.1201344065</v>
      </c>
      <c r="O224" s="41">
        <f t="shared" si="45"/>
        <v>4215599.2201166879</v>
      </c>
      <c r="Q224" s="4"/>
      <c r="R224" s="4"/>
      <c r="S224" s="4"/>
      <c r="T224" s="4"/>
    </row>
    <row r="225" spans="1:20" s="34" customFormat="1" x14ac:dyDescent="0.2">
      <c r="A225" s="33">
        <v>1246</v>
      </c>
      <c r="B225" s="34" t="s">
        <v>278</v>
      </c>
      <c r="C225" s="36">
        <v>204294</v>
      </c>
      <c r="D225" s="36">
        <v>25204</v>
      </c>
      <c r="E225" s="37">
        <f t="shared" si="36"/>
        <v>8105.6181558482776</v>
      </c>
      <c r="F225" s="38">
        <f t="shared" si="37"/>
        <v>0.95001599027731964</v>
      </c>
      <c r="G225" s="39">
        <f t="shared" si="38"/>
        <v>255.88072254993548</v>
      </c>
      <c r="H225" s="39">
        <f t="shared" si="39"/>
        <v>0</v>
      </c>
      <c r="I225" s="37">
        <f t="shared" si="40"/>
        <v>255.88072254993548</v>
      </c>
      <c r="J225" s="40">
        <f t="shared" si="41"/>
        <v>-92.214291104858432</v>
      </c>
      <c r="K225" s="37">
        <f t="shared" si="42"/>
        <v>163.66643144507705</v>
      </c>
      <c r="L225" s="37">
        <f t="shared" si="43"/>
        <v>6449217.7311485736</v>
      </c>
      <c r="M225" s="37">
        <f t="shared" si="44"/>
        <v>4125048.738141722</v>
      </c>
      <c r="N225" s="41">
        <f>'jan-feb'!M225</f>
        <v>2269729.2819307977</v>
      </c>
      <c r="O225" s="41">
        <f t="shared" si="45"/>
        <v>1855319.4562109243</v>
      </c>
      <c r="Q225" s="4"/>
      <c r="R225" s="4"/>
      <c r="S225" s="4"/>
      <c r="T225" s="4"/>
    </row>
    <row r="226" spans="1:20" s="34" customFormat="1" x14ac:dyDescent="0.2">
      <c r="A226" s="33">
        <v>1247</v>
      </c>
      <c r="B226" s="34" t="s">
        <v>279</v>
      </c>
      <c r="C226" s="36">
        <v>210964</v>
      </c>
      <c r="D226" s="36">
        <v>28821</v>
      </c>
      <c r="E226" s="37">
        <f t="shared" si="36"/>
        <v>7319.8015336039689</v>
      </c>
      <c r="F226" s="38">
        <f t="shared" si="37"/>
        <v>0.85791464252024929</v>
      </c>
      <c r="G226" s="39">
        <f t="shared" si="38"/>
        <v>727.37069589652071</v>
      </c>
      <c r="H226" s="39">
        <f t="shared" si="39"/>
        <v>125.67656166953446</v>
      </c>
      <c r="I226" s="37">
        <f t="shared" si="40"/>
        <v>853.04725756605512</v>
      </c>
      <c r="J226" s="40">
        <f t="shared" si="41"/>
        <v>-92.214291104858432</v>
      </c>
      <c r="K226" s="37">
        <f t="shared" si="42"/>
        <v>760.83296646119675</v>
      </c>
      <c r="L226" s="37">
        <f t="shared" si="43"/>
        <v>24585675.010311276</v>
      </c>
      <c r="M226" s="37">
        <f t="shared" si="44"/>
        <v>21927966.926378153</v>
      </c>
      <c r="N226" s="41">
        <f>'jan-feb'!M226</f>
        <v>8643379.8597855885</v>
      </c>
      <c r="O226" s="41">
        <f t="shared" si="45"/>
        <v>13284587.066592565</v>
      </c>
      <c r="Q226" s="4"/>
      <c r="R226" s="4"/>
      <c r="S226" s="4"/>
      <c r="T226" s="4"/>
    </row>
    <row r="227" spans="1:20" s="34" customFormat="1" x14ac:dyDescent="0.2">
      <c r="A227" s="33">
        <v>1251</v>
      </c>
      <c r="B227" s="34" t="s">
        <v>280</v>
      </c>
      <c r="C227" s="36">
        <v>34146</v>
      </c>
      <c r="D227" s="36">
        <v>4123</v>
      </c>
      <c r="E227" s="37">
        <f t="shared" si="36"/>
        <v>8281.8336162988107</v>
      </c>
      <c r="F227" s="38">
        <f t="shared" si="37"/>
        <v>0.97066925841101537</v>
      </c>
      <c r="G227" s="39">
        <f t="shared" si="38"/>
        <v>150.15144627961561</v>
      </c>
      <c r="H227" s="39">
        <f t="shared" si="39"/>
        <v>0</v>
      </c>
      <c r="I227" s="37">
        <f t="shared" si="40"/>
        <v>150.15144627961561</v>
      </c>
      <c r="J227" s="40">
        <f t="shared" si="41"/>
        <v>-92.214291104858432</v>
      </c>
      <c r="K227" s="37">
        <f t="shared" si="42"/>
        <v>57.93715517475718</v>
      </c>
      <c r="L227" s="37">
        <f t="shared" si="43"/>
        <v>619074.41301085521</v>
      </c>
      <c r="M227" s="37">
        <f t="shared" si="44"/>
        <v>238874.89078552386</v>
      </c>
      <c r="N227" s="41">
        <f>'jan-feb'!M227</f>
        <v>-2309447.6341294767</v>
      </c>
      <c r="O227" s="41">
        <f t="shared" si="45"/>
        <v>2548322.5249150004</v>
      </c>
      <c r="Q227" s="4"/>
      <c r="R227" s="4"/>
      <c r="S227" s="4"/>
      <c r="T227" s="4"/>
    </row>
    <row r="228" spans="1:20" s="34" customFormat="1" x14ac:dyDescent="0.2">
      <c r="A228" s="33">
        <v>1252</v>
      </c>
      <c r="B228" s="34" t="s">
        <v>281</v>
      </c>
      <c r="C228" s="36">
        <v>10773</v>
      </c>
      <c r="D228" s="36">
        <v>383</v>
      </c>
      <c r="E228" s="37">
        <f t="shared" si="36"/>
        <v>28127.937336814623</v>
      </c>
      <c r="F228" s="38">
        <f t="shared" si="37"/>
        <v>3.2967245347243721</v>
      </c>
      <c r="G228" s="39">
        <f t="shared" si="38"/>
        <v>-11757.510786029872</v>
      </c>
      <c r="H228" s="39">
        <f t="shared" si="39"/>
        <v>0</v>
      </c>
      <c r="I228" s="37">
        <f t="shared" si="40"/>
        <v>-11757.510786029872</v>
      </c>
      <c r="J228" s="40">
        <f t="shared" si="41"/>
        <v>-92.214291104858432</v>
      </c>
      <c r="K228" s="37">
        <f t="shared" si="42"/>
        <v>-11849.72507713473</v>
      </c>
      <c r="L228" s="37">
        <f t="shared" si="43"/>
        <v>-4503126.6310494412</v>
      </c>
      <c r="M228" s="37">
        <f t="shared" si="44"/>
        <v>-4538444.7045426015</v>
      </c>
      <c r="N228" s="41">
        <f>'jan-feb'!M228</f>
        <v>-4766762.7077059401</v>
      </c>
      <c r="O228" s="41">
        <f t="shared" si="45"/>
        <v>228318.00316333864</v>
      </c>
      <c r="Q228" s="4"/>
      <c r="R228" s="4"/>
      <c r="S228" s="4"/>
      <c r="T228" s="4"/>
    </row>
    <row r="229" spans="1:20" s="34" customFormat="1" x14ac:dyDescent="0.2">
      <c r="A229" s="33">
        <v>1253</v>
      </c>
      <c r="B229" s="34" t="s">
        <v>282</v>
      </c>
      <c r="C229" s="36">
        <v>55180</v>
      </c>
      <c r="D229" s="36">
        <v>8026</v>
      </c>
      <c r="E229" s="37">
        <f t="shared" si="36"/>
        <v>6875.1557438325444</v>
      </c>
      <c r="F229" s="38">
        <f t="shared" si="37"/>
        <v>0.80580009651396345</v>
      </c>
      <c r="G229" s="39">
        <f t="shared" si="38"/>
        <v>994.15816975937537</v>
      </c>
      <c r="H229" s="39">
        <f t="shared" si="39"/>
        <v>281.302588089533</v>
      </c>
      <c r="I229" s="37">
        <f t="shared" si="40"/>
        <v>1275.4607578489083</v>
      </c>
      <c r="J229" s="40">
        <f t="shared" si="41"/>
        <v>-92.214291104858432</v>
      </c>
      <c r="K229" s="37">
        <f t="shared" si="42"/>
        <v>1183.2464667440499</v>
      </c>
      <c r="L229" s="37">
        <f t="shared" si="43"/>
        <v>10236848.042495338</v>
      </c>
      <c r="M229" s="37">
        <f t="shared" si="44"/>
        <v>9496736.1420877445</v>
      </c>
      <c r="N229" s="41">
        <f>'jan-feb'!M229</f>
        <v>3385971.6787980706</v>
      </c>
      <c r="O229" s="41">
        <f t="shared" si="45"/>
        <v>6110764.4632896744</v>
      </c>
      <c r="Q229" s="4"/>
      <c r="R229" s="4"/>
      <c r="S229" s="4"/>
      <c r="T229" s="4"/>
    </row>
    <row r="230" spans="1:20" s="34" customFormat="1" x14ac:dyDescent="0.2">
      <c r="A230" s="33">
        <v>1256</v>
      </c>
      <c r="B230" s="34" t="s">
        <v>283</v>
      </c>
      <c r="C230" s="36">
        <v>56540</v>
      </c>
      <c r="D230" s="36">
        <v>8021</v>
      </c>
      <c r="E230" s="37">
        <f t="shared" si="36"/>
        <v>7048.9963844907115</v>
      </c>
      <c r="F230" s="38">
        <f t="shared" si="37"/>
        <v>0.82617502476865234</v>
      </c>
      <c r="G230" s="39">
        <f t="shared" si="38"/>
        <v>889.85378536447513</v>
      </c>
      <c r="H230" s="39">
        <f t="shared" si="39"/>
        <v>220.45836385917454</v>
      </c>
      <c r="I230" s="37">
        <f t="shared" si="40"/>
        <v>1110.3121492236496</v>
      </c>
      <c r="J230" s="40">
        <f t="shared" si="41"/>
        <v>-92.214291104858432</v>
      </c>
      <c r="K230" s="37">
        <f t="shared" si="42"/>
        <v>1018.0978581187912</v>
      </c>
      <c r="L230" s="37">
        <f t="shared" si="43"/>
        <v>8905813.7489228938</v>
      </c>
      <c r="M230" s="37">
        <f t="shared" si="44"/>
        <v>8166162.9199708244</v>
      </c>
      <c r="N230" s="41">
        <f>'jan-feb'!M230</f>
        <v>3867025.2474008636</v>
      </c>
      <c r="O230" s="41">
        <f t="shared" si="45"/>
        <v>4299137.6725699604</v>
      </c>
      <c r="Q230" s="4"/>
      <c r="R230" s="4"/>
      <c r="S230" s="4"/>
      <c r="T230" s="4"/>
    </row>
    <row r="231" spans="1:20" s="34" customFormat="1" x14ac:dyDescent="0.2">
      <c r="A231" s="33">
        <v>1259</v>
      </c>
      <c r="B231" s="34" t="s">
        <v>284</v>
      </c>
      <c r="C231" s="36">
        <v>34932</v>
      </c>
      <c r="D231" s="36">
        <v>4913</v>
      </c>
      <c r="E231" s="37">
        <f t="shared" si="36"/>
        <v>7110.1160187258292</v>
      </c>
      <c r="F231" s="38">
        <f t="shared" si="37"/>
        <v>0.83333852898595484</v>
      </c>
      <c r="G231" s="39">
        <f t="shared" si="38"/>
        <v>853.18200482340455</v>
      </c>
      <c r="H231" s="39">
        <f t="shared" si="39"/>
        <v>199.06649187688333</v>
      </c>
      <c r="I231" s="37">
        <f t="shared" si="40"/>
        <v>1052.2484967002879</v>
      </c>
      <c r="J231" s="40">
        <f t="shared" si="41"/>
        <v>-92.214291104858432</v>
      </c>
      <c r="K231" s="37">
        <f t="shared" si="42"/>
        <v>960.03420559542951</v>
      </c>
      <c r="L231" s="37">
        <f t="shared" si="43"/>
        <v>5169696.8642885145</v>
      </c>
      <c r="M231" s="37">
        <f t="shared" si="44"/>
        <v>4716648.052090345</v>
      </c>
      <c r="N231" s="41">
        <f>'jan-feb'!M231</f>
        <v>1651193.4908964506</v>
      </c>
      <c r="O231" s="41">
        <f t="shared" si="45"/>
        <v>3065454.5611938946</v>
      </c>
      <c r="Q231" s="4"/>
      <c r="R231" s="4"/>
      <c r="S231" s="4"/>
      <c r="T231" s="4"/>
    </row>
    <row r="232" spans="1:20" s="34" customFormat="1" x14ac:dyDescent="0.2">
      <c r="A232" s="33">
        <v>1260</v>
      </c>
      <c r="B232" s="34" t="s">
        <v>285</v>
      </c>
      <c r="C232" s="36">
        <v>35737</v>
      </c>
      <c r="D232" s="36">
        <v>5128</v>
      </c>
      <c r="E232" s="37">
        <f t="shared" si="36"/>
        <v>6968.9937597503904</v>
      </c>
      <c r="F232" s="38">
        <f t="shared" si="37"/>
        <v>0.81679834660467743</v>
      </c>
      <c r="G232" s="39">
        <f t="shared" si="38"/>
        <v>937.85536020866778</v>
      </c>
      <c r="H232" s="39">
        <f t="shared" si="39"/>
        <v>248.45928251828693</v>
      </c>
      <c r="I232" s="37">
        <f t="shared" si="40"/>
        <v>1186.3146427269546</v>
      </c>
      <c r="J232" s="40">
        <f t="shared" si="41"/>
        <v>-92.214291104858432</v>
      </c>
      <c r="K232" s="37">
        <f t="shared" si="42"/>
        <v>1094.1003516220962</v>
      </c>
      <c r="L232" s="37">
        <f t="shared" si="43"/>
        <v>6083421.4879038231</v>
      </c>
      <c r="M232" s="37">
        <f t="shared" si="44"/>
        <v>5610546.6031181095</v>
      </c>
      <c r="N232" s="41">
        <f>'jan-feb'!M232</f>
        <v>2556540.0409763888</v>
      </c>
      <c r="O232" s="41">
        <f t="shared" si="45"/>
        <v>3054006.5621417207</v>
      </c>
      <c r="Q232" s="4"/>
      <c r="R232" s="4"/>
      <c r="S232" s="4"/>
      <c r="T232" s="4"/>
    </row>
    <row r="233" spans="1:20" s="34" customFormat="1" x14ac:dyDescent="0.2">
      <c r="A233" s="33">
        <v>1263</v>
      </c>
      <c r="B233" s="34" t="s">
        <v>286</v>
      </c>
      <c r="C233" s="36">
        <v>121712</v>
      </c>
      <c r="D233" s="36">
        <v>15731</v>
      </c>
      <c r="E233" s="37">
        <f t="shared" si="36"/>
        <v>7737.079651643252</v>
      </c>
      <c r="F233" s="38">
        <f t="shared" si="37"/>
        <v>0.906821570641965</v>
      </c>
      <c r="G233" s="39">
        <f t="shared" si="38"/>
        <v>477.00382507295086</v>
      </c>
      <c r="H233" s="39">
        <f t="shared" si="39"/>
        <v>0</v>
      </c>
      <c r="I233" s="37">
        <f t="shared" si="40"/>
        <v>477.00382507295086</v>
      </c>
      <c r="J233" s="40">
        <f t="shared" si="41"/>
        <v>-92.214291104858432</v>
      </c>
      <c r="K233" s="37">
        <f t="shared" si="42"/>
        <v>384.78953396809243</v>
      </c>
      <c r="L233" s="37">
        <f t="shared" si="43"/>
        <v>7503747.1722225901</v>
      </c>
      <c r="M233" s="37">
        <f t="shared" si="44"/>
        <v>6053124.1588520622</v>
      </c>
      <c r="N233" s="41">
        <f>'jan-feb'!M233</f>
        <v>2059249.2038586517</v>
      </c>
      <c r="O233" s="41">
        <f t="shared" si="45"/>
        <v>3993874.9549934105</v>
      </c>
      <c r="Q233" s="4"/>
      <c r="R233" s="4"/>
      <c r="S233" s="4"/>
      <c r="T233" s="4"/>
    </row>
    <row r="234" spans="1:20" s="34" customFormat="1" x14ac:dyDescent="0.2">
      <c r="A234" s="33">
        <v>1264</v>
      </c>
      <c r="B234" s="34" t="s">
        <v>287</v>
      </c>
      <c r="C234" s="36">
        <v>26121</v>
      </c>
      <c r="D234" s="36">
        <v>2884</v>
      </c>
      <c r="E234" s="37">
        <f t="shared" si="36"/>
        <v>9057.2122052704581</v>
      </c>
      <c r="F234" s="38">
        <f t="shared" si="37"/>
        <v>1.0615472203231799</v>
      </c>
      <c r="G234" s="39">
        <f t="shared" si="38"/>
        <v>-315.07570710337274</v>
      </c>
      <c r="H234" s="39">
        <f t="shared" si="39"/>
        <v>0</v>
      </c>
      <c r="I234" s="37">
        <f t="shared" si="40"/>
        <v>-315.07570710337274</v>
      </c>
      <c r="J234" s="40">
        <f t="shared" si="41"/>
        <v>-92.214291104858432</v>
      </c>
      <c r="K234" s="37">
        <f t="shared" si="42"/>
        <v>-407.28999820823117</v>
      </c>
      <c r="L234" s="37">
        <f t="shared" si="43"/>
        <v>-908678.33928612701</v>
      </c>
      <c r="M234" s="37">
        <f t="shared" si="44"/>
        <v>-1174624.3548325386</v>
      </c>
      <c r="N234" s="41">
        <f>'jan-feb'!M234</f>
        <v>-752817.36037579621</v>
      </c>
      <c r="O234" s="41">
        <f t="shared" si="45"/>
        <v>-421806.99445674242</v>
      </c>
      <c r="Q234" s="4"/>
      <c r="R234" s="4"/>
      <c r="S234" s="4"/>
      <c r="T234" s="4"/>
    </row>
    <row r="235" spans="1:20" s="34" customFormat="1" x14ac:dyDescent="0.2">
      <c r="A235" s="33">
        <v>1265</v>
      </c>
      <c r="B235" s="34" t="s">
        <v>288</v>
      </c>
      <c r="C235" s="36">
        <v>3990</v>
      </c>
      <c r="D235" s="36">
        <v>587</v>
      </c>
      <c r="E235" s="37">
        <f t="shared" si="36"/>
        <v>6797.2742759795574</v>
      </c>
      <c r="F235" s="38">
        <f t="shared" si="37"/>
        <v>0.79667202776164714</v>
      </c>
      <c r="G235" s="39">
        <f t="shared" si="38"/>
        <v>1040.8870504711676</v>
      </c>
      <c r="H235" s="39">
        <f t="shared" si="39"/>
        <v>308.56110183807846</v>
      </c>
      <c r="I235" s="37">
        <f t="shared" si="40"/>
        <v>1349.4481523092461</v>
      </c>
      <c r="J235" s="40">
        <f t="shared" si="41"/>
        <v>-92.214291104858432</v>
      </c>
      <c r="K235" s="37">
        <f t="shared" si="42"/>
        <v>1257.2338612043877</v>
      </c>
      <c r="L235" s="37">
        <f t="shared" si="43"/>
        <v>792126.06540552748</v>
      </c>
      <c r="M235" s="37">
        <f t="shared" si="44"/>
        <v>737996.27652697556</v>
      </c>
      <c r="N235" s="41">
        <f>'jan-feb'!M235</f>
        <v>322531.04603220365</v>
      </c>
      <c r="O235" s="41">
        <f t="shared" si="45"/>
        <v>415465.23049477191</v>
      </c>
      <c r="Q235" s="4"/>
      <c r="R235" s="4"/>
      <c r="S235" s="4"/>
      <c r="T235" s="4"/>
    </row>
    <row r="236" spans="1:20" s="34" customFormat="1" x14ac:dyDescent="0.2">
      <c r="A236" s="33">
        <v>1266</v>
      </c>
      <c r="B236" s="34" t="s">
        <v>289</v>
      </c>
      <c r="C236" s="36">
        <v>18066</v>
      </c>
      <c r="D236" s="36">
        <v>1710</v>
      </c>
      <c r="E236" s="37">
        <f t="shared" si="36"/>
        <v>10564.912280701754</v>
      </c>
      <c r="F236" s="38">
        <f t="shared" si="37"/>
        <v>1.2382566523075385</v>
      </c>
      <c r="G236" s="39">
        <f t="shared" si="38"/>
        <v>-1219.6957523621502</v>
      </c>
      <c r="H236" s="39">
        <f t="shared" si="39"/>
        <v>0</v>
      </c>
      <c r="I236" s="37">
        <f t="shared" si="40"/>
        <v>-1219.6957523621502</v>
      </c>
      <c r="J236" s="40">
        <f t="shared" si="41"/>
        <v>-92.214291104858432</v>
      </c>
      <c r="K236" s="37">
        <f t="shared" si="42"/>
        <v>-1311.9100434670086</v>
      </c>
      <c r="L236" s="37">
        <f t="shared" si="43"/>
        <v>-2085679.7365392768</v>
      </c>
      <c r="M236" s="37">
        <f t="shared" si="44"/>
        <v>-2243366.1743285847</v>
      </c>
      <c r="N236" s="41">
        <f>'jan-feb'!M236</f>
        <v>-2740700.8620813494</v>
      </c>
      <c r="O236" s="41">
        <f t="shared" si="45"/>
        <v>497334.68775276467</v>
      </c>
      <c r="Q236" s="4"/>
      <c r="R236" s="4"/>
      <c r="S236" s="4"/>
      <c r="T236" s="4"/>
    </row>
    <row r="237" spans="1:20" s="34" customFormat="1" x14ac:dyDescent="0.2">
      <c r="A237" s="33">
        <v>1401</v>
      </c>
      <c r="B237" s="34" t="s">
        <v>290</v>
      </c>
      <c r="C237" s="36">
        <v>99958</v>
      </c>
      <c r="D237" s="36">
        <v>11999</v>
      </c>
      <c r="E237" s="37">
        <f t="shared" si="36"/>
        <v>8330.5275439619963</v>
      </c>
      <c r="F237" s="38">
        <f t="shared" si="37"/>
        <v>0.97637641226652438</v>
      </c>
      <c r="G237" s="39">
        <f t="shared" si="38"/>
        <v>120.93508968170426</v>
      </c>
      <c r="H237" s="39">
        <f t="shared" si="39"/>
        <v>0</v>
      </c>
      <c r="I237" s="37">
        <f t="shared" si="40"/>
        <v>120.93508968170426</v>
      </c>
      <c r="J237" s="40">
        <f t="shared" si="41"/>
        <v>-92.214291104858432</v>
      </c>
      <c r="K237" s="37">
        <f t="shared" si="42"/>
        <v>28.720798576845823</v>
      </c>
      <c r="L237" s="37">
        <f t="shared" si="43"/>
        <v>1451100.1410907693</v>
      </c>
      <c r="M237" s="37">
        <f t="shared" si="44"/>
        <v>344620.86212357302</v>
      </c>
      <c r="N237" s="41">
        <f>'jan-feb'!M237</f>
        <v>-999202.94977433258</v>
      </c>
      <c r="O237" s="41">
        <f t="shared" si="45"/>
        <v>1343823.8118979055</v>
      </c>
      <c r="Q237" s="4"/>
      <c r="R237" s="4"/>
      <c r="S237" s="4"/>
      <c r="T237" s="4"/>
    </row>
    <row r="238" spans="1:20" s="34" customFormat="1" x14ac:dyDescent="0.2">
      <c r="A238" s="33">
        <v>1411</v>
      </c>
      <c r="B238" s="34" t="s">
        <v>291</v>
      </c>
      <c r="C238" s="36">
        <v>20697</v>
      </c>
      <c r="D238" s="36">
        <v>2371</v>
      </c>
      <c r="E238" s="37">
        <f t="shared" si="36"/>
        <v>8729.2281737663434</v>
      </c>
      <c r="F238" s="38">
        <f t="shared" si="37"/>
        <v>1.0231059727226237</v>
      </c>
      <c r="G238" s="39">
        <f t="shared" si="38"/>
        <v>-118.28528820090395</v>
      </c>
      <c r="H238" s="39">
        <f t="shared" si="39"/>
        <v>0</v>
      </c>
      <c r="I238" s="37">
        <f t="shared" si="40"/>
        <v>-118.28528820090395</v>
      </c>
      <c r="J238" s="40">
        <f t="shared" si="41"/>
        <v>-92.214291104858432</v>
      </c>
      <c r="K238" s="37">
        <f t="shared" si="42"/>
        <v>-210.49957930576238</v>
      </c>
      <c r="L238" s="37">
        <f t="shared" si="43"/>
        <v>-280454.41832434328</v>
      </c>
      <c r="M238" s="37">
        <f t="shared" si="44"/>
        <v>-499094.5025339626</v>
      </c>
      <c r="N238" s="41">
        <f>'jan-feb'!M238</f>
        <v>-109827.10175139127</v>
      </c>
      <c r="O238" s="41">
        <f t="shared" si="45"/>
        <v>-389267.40078257135</v>
      </c>
      <c r="Q238" s="4"/>
      <c r="R238" s="4"/>
      <c r="S238" s="4"/>
      <c r="T238" s="4"/>
    </row>
    <row r="239" spans="1:20" s="34" customFormat="1" x14ac:dyDescent="0.2">
      <c r="A239" s="33">
        <v>1412</v>
      </c>
      <c r="B239" s="34" t="s">
        <v>292</v>
      </c>
      <c r="C239" s="36">
        <v>6629</v>
      </c>
      <c r="D239" s="36">
        <v>794</v>
      </c>
      <c r="E239" s="37">
        <f t="shared" si="36"/>
        <v>8348.8664987405537</v>
      </c>
      <c r="F239" s="38">
        <f t="shared" si="37"/>
        <v>0.9785258227062491</v>
      </c>
      <c r="G239" s="39">
        <f t="shared" si="38"/>
        <v>109.93171681456988</v>
      </c>
      <c r="H239" s="39">
        <f t="shared" si="39"/>
        <v>0</v>
      </c>
      <c r="I239" s="37">
        <f t="shared" si="40"/>
        <v>109.93171681456988</v>
      </c>
      <c r="J239" s="40">
        <f t="shared" si="41"/>
        <v>-92.214291104858432</v>
      </c>
      <c r="K239" s="37">
        <f t="shared" si="42"/>
        <v>17.717425709711449</v>
      </c>
      <c r="L239" s="37">
        <f t="shared" si="43"/>
        <v>87285.78315076849</v>
      </c>
      <c r="M239" s="37">
        <f t="shared" si="44"/>
        <v>14067.63601351089</v>
      </c>
      <c r="N239" s="41">
        <f>'jan-feb'!M239</f>
        <v>-324805.19560970238</v>
      </c>
      <c r="O239" s="41">
        <f t="shared" si="45"/>
        <v>338872.83162321325</v>
      </c>
      <c r="Q239" s="4"/>
      <c r="R239" s="4"/>
      <c r="S239" s="4"/>
      <c r="T239" s="4"/>
    </row>
    <row r="240" spans="1:20" s="34" customFormat="1" x14ac:dyDescent="0.2">
      <c r="A240" s="33">
        <v>1413</v>
      </c>
      <c r="B240" s="34" t="s">
        <v>293</v>
      </c>
      <c r="C240" s="36">
        <v>11738</v>
      </c>
      <c r="D240" s="36">
        <v>1438</v>
      </c>
      <c r="E240" s="37">
        <f t="shared" si="36"/>
        <v>8162.7260083449237</v>
      </c>
      <c r="F240" s="38">
        <f t="shared" si="37"/>
        <v>0.95670929509369174</v>
      </c>
      <c r="G240" s="39">
        <f t="shared" si="38"/>
        <v>221.61601105194785</v>
      </c>
      <c r="H240" s="39">
        <f t="shared" si="39"/>
        <v>0</v>
      </c>
      <c r="I240" s="37">
        <f t="shared" si="40"/>
        <v>221.61601105194785</v>
      </c>
      <c r="J240" s="40">
        <f t="shared" si="41"/>
        <v>-92.214291104858432</v>
      </c>
      <c r="K240" s="37">
        <f t="shared" si="42"/>
        <v>129.40171994708942</v>
      </c>
      <c r="L240" s="37">
        <f t="shared" si="43"/>
        <v>318683.82389270101</v>
      </c>
      <c r="M240" s="37">
        <f t="shared" si="44"/>
        <v>186079.67328391457</v>
      </c>
      <c r="N240" s="41">
        <f>'jan-feb'!M240</f>
        <v>-126240.1401596378</v>
      </c>
      <c r="O240" s="41">
        <f t="shared" si="45"/>
        <v>312319.81344355235</v>
      </c>
      <c r="Q240" s="4"/>
      <c r="R240" s="4"/>
      <c r="S240" s="4"/>
      <c r="T240" s="4"/>
    </row>
    <row r="241" spans="1:20" s="34" customFormat="1" x14ac:dyDescent="0.2">
      <c r="A241" s="33">
        <v>1416</v>
      </c>
      <c r="B241" s="34" t="s">
        <v>294</v>
      </c>
      <c r="C241" s="36">
        <v>36296</v>
      </c>
      <c r="D241" s="36">
        <v>4190</v>
      </c>
      <c r="E241" s="37">
        <f t="shared" si="36"/>
        <v>8662.529832935561</v>
      </c>
      <c r="F241" s="38">
        <f t="shared" si="37"/>
        <v>1.0152886182536753</v>
      </c>
      <c r="G241" s="39">
        <f t="shared" si="38"/>
        <v>-78.266283702434521</v>
      </c>
      <c r="H241" s="39">
        <f t="shared" si="39"/>
        <v>0</v>
      </c>
      <c r="I241" s="37">
        <f t="shared" si="40"/>
        <v>-78.266283702434521</v>
      </c>
      <c r="J241" s="40">
        <f t="shared" si="41"/>
        <v>-92.214291104858432</v>
      </c>
      <c r="K241" s="37">
        <f t="shared" si="42"/>
        <v>-170.48057480729295</v>
      </c>
      <c r="L241" s="37">
        <f t="shared" si="43"/>
        <v>-327935.72871320066</v>
      </c>
      <c r="M241" s="37">
        <f t="shared" si="44"/>
        <v>-714313.60844255751</v>
      </c>
      <c r="N241" s="41">
        <f>'jan-feb'!M241</f>
        <v>-2796195.6796028377</v>
      </c>
      <c r="O241" s="41">
        <f t="shared" si="45"/>
        <v>2081882.0711602801</v>
      </c>
      <c r="Q241" s="4"/>
      <c r="R241" s="4"/>
      <c r="S241" s="4"/>
      <c r="T241" s="4"/>
    </row>
    <row r="242" spans="1:20" s="34" customFormat="1" x14ac:dyDescent="0.2">
      <c r="A242" s="33">
        <v>1417</v>
      </c>
      <c r="B242" s="34" t="s">
        <v>295</v>
      </c>
      <c r="C242" s="36">
        <v>24437</v>
      </c>
      <c r="D242" s="36">
        <v>2722</v>
      </c>
      <c r="E242" s="37">
        <f t="shared" si="36"/>
        <v>8977.5900073475386</v>
      </c>
      <c r="F242" s="38">
        <f t="shared" si="37"/>
        <v>1.0522151299442097</v>
      </c>
      <c r="G242" s="39">
        <f t="shared" si="38"/>
        <v>-267.30238834962108</v>
      </c>
      <c r="H242" s="39">
        <f t="shared" si="39"/>
        <v>0</v>
      </c>
      <c r="I242" s="37">
        <f t="shared" si="40"/>
        <v>-267.30238834962108</v>
      </c>
      <c r="J242" s="40">
        <f t="shared" si="41"/>
        <v>-92.214291104858432</v>
      </c>
      <c r="K242" s="37">
        <f t="shared" si="42"/>
        <v>-359.51667945447952</v>
      </c>
      <c r="L242" s="37">
        <f t="shared" si="43"/>
        <v>-727597.10108766856</v>
      </c>
      <c r="M242" s="37">
        <f t="shared" si="44"/>
        <v>-978604.40147509321</v>
      </c>
      <c r="N242" s="41">
        <f>'jan-feb'!M242</f>
        <v>-1953641.4892312479</v>
      </c>
      <c r="O242" s="41">
        <f t="shared" si="45"/>
        <v>975037.08775615471</v>
      </c>
      <c r="Q242" s="4"/>
      <c r="R242" s="4"/>
      <c r="S242" s="4"/>
      <c r="T242" s="4"/>
    </row>
    <row r="243" spans="1:20" s="34" customFormat="1" x14ac:dyDescent="0.2">
      <c r="A243" s="33">
        <v>1418</v>
      </c>
      <c r="B243" s="34" t="s">
        <v>296</v>
      </c>
      <c r="C243" s="36">
        <v>9900</v>
      </c>
      <c r="D243" s="36">
        <v>1288</v>
      </c>
      <c r="E243" s="37">
        <f t="shared" si="36"/>
        <v>7686.3354037267081</v>
      </c>
      <c r="F243" s="38">
        <f t="shared" si="37"/>
        <v>0.90087410975639015</v>
      </c>
      <c r="G243" s="39">
        <f t="shared" si="38"/>
        <v>507.45037382287717</v>
      </c>
      <c r="H243" s="39">
        <f t="shared" si="39"/>
        <v>0</v>
      </c>
      <c r="I243" s="37">
        <f t="shared" si="40"/>
        <v>507.45037382287717</v>
      </c>
      <c r="J243" s="40">
        <f t="shared" si="41"/>
        <v>-92.214291104858432</v>
      </c>
      <c r="K243" s="37">
        <f t="shared" si="42"/>
        <v>415.23608271801874</v>
      </c>
      <c r="L243" s="37">
        <f t="shared" si="43"/>
        <v>653596.08148386574</v>
      </c>
      <c r="M243" s="37">
        <f t="shared" si="44"/>
        <v>534824.0745408081</v>
      </c>
      <c r="N243" s="41">
        <f>'jan-feb'!M243</f>
        <v>-294669.88909987023</v>
      </c>
      <c r="O243" s="41">
        <f t="shared" si="45"/>
        <v>829493.96364067832</v>
      </c>
      <c r="Q243" s="4"/>
      <c r="R243" s="4"/>
      <c r="S243" s="4"/>
      <c r="T243" s="4"/>
    </row>
    <row r="244" spans="1:20" s="34" customFormat="1" x14ac:dyDescent="0.2">
      <c r="A244" s="33">
        <v>1419</v>
      </c>
      <c r="B244" s="34" t="s">
        <v>297</v>
      </c>
      <c r="C244" s="36">
        <v>18816</v>
      </c>
      <c r="D244" s="36">
        <v>2332</v>
      </c>
      <c r="E244" s="37">
        <f t="shared" si="36"/>
        <v>8068.6106346483703</v>
      </c>
      <c r="F244" s="38">
        <f t="shared" si="37"/>
        <v>0.94567853738668817</v>
      </c>
      <c r="G244" s="39">
        <f t="shared" si="38"/>
        <v>278.08523526987989</v>
      </c>
      <c r="H244" s="39">
        <f t="shared" si="39"/>
        <v>0</v>
      </c>
      <c r="I244" s="37">
        <f t="shared" si="40"/>
        <v>278.08523526987989</v>
      </c>
      <c r="J244" s="40">
        <f t="shared" si="41"/>
        <v>-92.214291104858432</v>
      </c>
      <c r="K244" s="37">
        <f t="shared" si="42"/>
        <v>185.87094416502146</v>
      </c>
      <c r="L244" s="37">
        <f t="shared" si="43"/>
        <v>648494.76864935993</v>
      </c>
      <c r="M244" s="37">
        <f t="shared" si="44"/>
        <v>433451.04179283004</v>
      </c>
      <c r="N244" s="41">
        <f>'jan-feb'!M244</f>
        <v>157241.16352414788</v>
      </c>
      <c r="O244" s="41">
        <f t="shared" si="45"/>
        <v>276209.87826868217</v>
      </c>
      <c r="Q244" s="4"/>
      <c r="R244" s="4"/>
      <c r="S244" s="4"/>
      <c r="T244" s="4"/>
    </row>
    <row r="245" spans="1:20" s="34" customFormat="1" x14ac:dyDescent="0.2">
      <c r="A245" s="33">
        <v>1420</v>
      </c>
      <c r="B245" s="34" t="s">
        <v>298</v>
      </c>
      <c r="C245" s="36">
        <v>60273</v>
      </c>
      <c r="D245" s="36">
        <v>7941</v>
      </c>
      <c r="E245" s="37">
        <f t="shared" si="36"/>
        <v>7590.1020022667171</v>
      </c>
      <c r="F245" s="38">
        <f t="shared" si="37"/>
        <v>0.88959510938554176</v>
      </c>
      <c r="G245" s="39">
        <f t="shared" si="38"/>
        <v>565.19041469887179</v>
      </c>
      <c r="H245" s="39">
        <f t="shared" si="39"/>
        <v>31.071397637572588</v>
      </c>
      <c r="I245" s="37">
        <f t="shared" si="40"/>
        <v>596.26181233644434</v>
      </c>
      <c r="J245" s="40">
        <f t="shared" si="41"/>
        <v>-92.214291104858432</v>
      </c>
      <c r="K245" s="37">
        <f t="shared" si="42"/>
        <v>504.0475212315859</v>
      </c>
      <c r="L245" s="37">
        <f t="shared" si="43"/>
        <v>4734915.051763704</v>
      </c>
      <c r="M245" s="37">
        <f t="shared" si="44"/>
        <v>4002641.3661000235</v>
      </c>
      <c r="N245" s="41">
        <f>'jan-feb'!M245</f>
        <v>1362130.9088959098</v>
      </c>
      <c r="O245" s="41">
        <f t="shared" si="45"/>
        <v>2640510.4572041137</v>
      </c>
      <c r="Q245" s="4"/>
      <c r="R245" s="4"/>
      <c r="S245" s="4"/>
      <c r="T245" s="4"/>
    </row>
    <row r="246" spans="1:20" s="34" customFormat="1" x14ac:dyDescent="0.2">
      <c r="A246" s="33">
        <v>1421</v>
      </c>
      <c r="B246" s="34" t="s">
        <v>299</v>
      </c>
      <c r="C246" s="36">
        <v>28275</v>
      </c>
      <c r="D246" s="36">
        <v>1787</v>
      </c>
      <c r="E246" s="37">
        <f t="shared" si="36"/>
        <v>15822.607722439843</v>
      </c>
      <c r="F246" s="38">
        <f t="shared" si="37"/>
        <v>1.8544829099009212</v>
      </c>
      <c r="G246" s="39">
        <f t="shared" si="38"/>
        <v>-4374.3130174050038</v>
      </c>
      <c r="H246" s="39">
        <f t="shared" si="39"/>
        <v>0</v>
      </c>
      <c r="I246" s="37">
        <f t="shared" si="40"/>
        <v>-4374.3130174050038</v>
      </c>
      <c r="J246" s="40">
        <f t="shared" si="41"/>
        <v>-92.214291104858432</v>
      </c>
      <c r="K246" s="37">
        <f t="shared" si="42"/>
        <v>-4466.5273085098625</v>
      </c>
      <c r="L246" s="37">
        <f t="shared" si="43"/>
        <v>-7816897.3621027423</v>
      </c>
      <c r="M246" s="37">
        <f t="shared" si="44"/>
        <v>-7981684.3003071239</v>
      </c>
      <c r="N246" s="41">
        <f>'jan-feb'!M246</f>
        <v>-8344620.2576253628</v>
      </c>
      <c r="O246" s="41">
        <f t="shared" si="45"/>
        <v>362935.95731823891</v>
      </c>
      <c r="Q246" s="4"/>
      <c r="R246" s="4"/>
      <c r="S246" s="4"/>
      <c r="T246" s="4"/>
    </row>
    <row r="247" spans="1:20" s="34" customFormat="1" x14ac:dyDescent="0.2">
      <c r="A247" s="33">
        <v>1422</v>
      </c>
      <c r="B247" s="34" t="s">
        <v>300</v>
      </c>
      <c r="C247" s="36">
        <v>23958</v>
      </c>
      <c r="D247" s="36">
        <v>2159</v>
      </c>
      <c r="E247" s="37">
        <f t="shared" si="36"/>
        <v>11096.804075961094</v>
      </c>
      <c r="F247" s="38">
        <f t="shared" si="37"/>
        <v>1.3005968342502445</v>
      </c>
      <c r="G247" s="39">
        <f t="shared" si="38"/>
        <v>-1538.8308295177542</v>
      </c>
      <c r="H247" s="39">
        <f t="shared" si="39"/>
        <v>0</v>
      </c>
      <c r="I247" s="37">
        <f t="shared" si="40"/>
        <v>-1538.8308295177542</v>
      </c>
      <c r="J247" s="40">
        <f t="shared" si="41"/>
        <v>-92.214291104858432</v>
      </c>
      <c r="K247" s="37">
        <f t="shared" si="42"/>
        <v>-1631.0451206226126</v>
      </c>
      <c r="L247" s="37">
        <f t="shared" si="43"/>
        <v>-3322335.7609288311</v>
      </c>
      <c r="M247" s="37">
        <f t="shared" si="44"/>
        <v>-3521426.4154242207</v>
      </c>
      <c r="N247" s="41">
        <f>'jan-feb'!M247</f>
        <v>-4054994.480253587</v>
      </c>
      <c r="O247" s="41">
        <f t="shared" si="45"/>
        <v>533568.06482936628</v>
      </c>
      <c r="Q247" s="4"/>
      <c r="R247" s="4"/>
      <c r="S247" s="4"/>
      <c r="T247" s="4"/>
    </row>
    <row r="248" spans="1:20" s="34" customFormat="1" x14ac:dyDescent="0.2">
      <c r="A248" s="33">
        <v>1424</v>
      </c>
      <c r="B248" s="34" t="s">
        <v>301</v>
      </c>
      <c r="C248" s="36">
        <v>53395</v>
      </c>
      <c r="D248" s="36">
        <v>5363</v>
      </c>
      <c r="E248" s="37">
        <f t="shared" si="36"/>
        <v>9956.1812418422523</v>
      </c>
      <c r="F248" s="38">
        <f t="shared" si="37"/>
        <v>1.1669105551221686</v>
      </c>
      <c r="G248" s="39">
        <f t="shared" si="38"/>
        <v>-854.45712904644927</v>
      </c>
      <c r="H248" s="39">
        <f t="shared" si="39"/>
        <v>0</v>
      </c>
      <c r="I248" s="37">
        <f t="shared" si="40"/>
        <v>-854.45712904644927</v>
      </c>
      <c r="J248" s="40">
        <f t="shared" si="41"/>
        <v>-92.214291104858432</v>
      </c>
      <c r="K248" s="37">
        <f t="shared" si="42"/>
        <v>-946.67142015130776</v>
      </c>
      <c r="L248" s="37">
        <f t="shared" si="43"/>
        <v>-4582453.5830761073</v>
      </c>
      <c r="M248" s="37">
        <f t="shared" si="44"/>
        <v>-5076998.8262714632</v>
      </c>
      <c r="N248" s="41">
        <f>'jan-feb'!M248</f>
        <v>-5609295.042890219</v>
      </c>
      <c r="O248" s="41">
        <f t="shared" si="45"/>
        <v>532296.21661875583</v>
      </c>
      <c r="Q248" s="4"/>
      <c r="R248" s="4"/>
      <c r="S248" s="4"/>
      <c r="T248" s="4"/>
    </row>
    <row r="249" spans="1:20" s="34" customFormat="1" x14ac:dyDescent="0.2">
      <c r="A249" s="33">
        <v>1426</v>
      </c>
      <c r="B249" s="34" t="s">
        <v>302</v>
      </c>
      <c r="C249" s="36">
        <v>51659</v>
      </c>
      <c r="D249" s="36">
        <v>5151</v>
      </c>
      <c r="E249" s="37">
        <f t="shared" si="36"/>
        <v>10028.92642205397</v>
      </c>
      <c r="F249" s="38">
        <f t="shared" si="37"/>
        <v>1.1754366271734251</v>
      </c>
      <c r="G249" s="39">
        <f t="shared" si="38"/>
        <v>-898.10423717347987</v>
      </c>
      <c r="H249" s="39">
        <f t="shared" si="39"/>
        <v>0</v>
      </c>
      <c r="I249" s="37">
        <f t="shared" si="40"/>
        <v>-898.10423717347987</v>
      </c>
      <c r="J249" s="40">
        <f t="shared" si="41"/>
        <v>-92.214291104858432</v>
      </c>
      <c r="K249" s="37">
        <f t="shared" si="42"/>
        <v>-990.31852827833836</v>
      </c>
      <c r="L249" s="37">
        <f t="shared" si="43"/>
        <v>-4626134.9256805945</v>
      </c>
      <c r="M249" s="37">
        <f t="shared" si="44"/>
        <v>-5101130.7391617205</v>
      </c>
      <c r="N249" s="41">
        <f>'jan-feb'!M249</f>
        <v>-7451462.4213924157</v>
      </c>
      <c r="O249" s="41">
        <f t="shared" si="45"/>
        <v>2350331.6822306952</v>
      </c>
      <c r="Q249" s="4"/>
      <c r="R249" s="4"/>
      <c r="S249" s="4"/>
      <c r="T249" s="4"/>
    </row>
    <row r="250" spans="1:20" s="34" customFormat="1" x14ac:dyDescent="0.2">
      <c r="A250" s="33">
        <v>1428</v>
      </c>
      <c r="B250" s="34" t="s">
        <v>303</v>
      </c>
      <c r="C250" s="36">
        <v>21560</v>
      </c>
      <c r="D250" s="36">
        <v>3065</v>
      </c>
      <c r="E250" s="37">
        <f t="shared" si="36"/>
        <v>7034.2577487765093</v>
      </c>
      <c r="F250" s="38">
        <f t="shared" si="37"/>
        <v>0.82444758839869925</v>
      </c>
      <c r="G250" s="39">
        <f t="shared" si="38"/>
        <v>898.69696679299648</v>
      </c>
      <c r="H250" s="39">
        <f t="shared" si="39"/>
        <v>225.61688635914533</v>
      </c>
      <c r="I250" s="37">
        <f t="shared" si="40"/>
        <v>1124.3138531521417</v>
      </c>
      <c r="J250" s="40">
        <f t="shared" si="41"/>
        <v>-92.214291104858432</v>
      </c>
      <c r="K250" s="37">
        <f t="shared" si="42"/>
        <v>1032.0995620472834</v>
      </c>
      <c r="L250" s="37">
        <f t="shared" si="43"/>
        <v>3446021.9599113143</v>
      </c>
      <c r="M250" s="37">
        <f t="shared" si="44"/>
        <v>3163385.1576749235</v>
      </c>
      <c r="N250" s="41">
        <f>'jan-feb'!M250</f>
        <v>763662.44648842316</v>
      </c>
      <c r="O250" s="41">
        <f t="shared" si="45"/>
        <v>2399722.7111865003</v>
      </c>
      <c r="Q250" s="4"/>
      <c r="R250" s="4"/>
      <c r="S250" s="4"/>
      <c r="T250" s="4"/>
    </row>
    <row r="251" spans="1:20" s="34" customFormat="1" x14ac:dyDescent="0.2">
      <c r="A251" s="33">
        <v>1429</v>
      </c>
      <c r="B251" s="34" t="s">
        <v>304</v>
      </c>
      <c r="C251" s="36">
        <v>19023</v>
      </c>
      <c r="D251" s="36">
        <v>2862</v>
      </c>
      <c r="E251" s="37">
        <f t="shared" si="36"/>
        <v>6646.7505241090148</v>
      </c>
      <c r="F251" s="38">
        <f t="shared" si="37"/>
        <v>0.77902994686860927</v>
      </c>
      <c r="G251" s="39">
        <f t="shared" si="38"/>
        <v>1131.2013015934931</v>
      </c>
      <c r="H251" s="39">
        <f t="shared" si="39"/>
        <v>361.24441499276838</v>
      </c>
      <c r="I251" s="37">
        <f t="shared" si="40"/>
        <v>1492.4457165862614</v>
      </c>
      <c r="J251" s="40">
        <f t="shared" si="41"/>
        <v>-92.214291104858432</v>
      </c>
      <c r="K251" s="37">
        <f t="shared" si="42"/>
        <v>1400.231425481403</v>
      </c>
      <c r="L251" s="37">
        <f t="shared" si="43"/>
        <v>4271379.6408698801</v>
      </c>
      <c r="M251" s="37">
        <f t="shared" si="44"/>
        <v>4007462.3397277752</v>
      </c>
      <c r="N251" s="41">
        <f>'jan-feb'!M251</f>
        <v>2031257.3317617844</v>
      </c>
      <c r="O251" s="41">
        <f t="shared" si="45"/>
        <v>1976205.0079659908</v>
      </c>
      <c r="Q251" s="4"/>
      <c r="R251" s="4"/>
      <c r="S251" s="4"/>
      <c r="T251" s="4"/>
    </row>
    <row r="252" spans="1:20" s="34" customFormat="1" x14ac:dyDescent="0.2">
      <c r="A252" s="33">
        <v>1430</v>
      </c>
      <c r="B252" s="34" t="s">
        <v>305</v>
      </c>
      <c r="C252" s="36">
        <v>20040</v>
      </c>
      <c r="D252" s="36">
        <v>2966</v>
      </c>
      <c r="E252" s="37">
        <f t="shared" si="36"/>
        <v>6756.5745111260958</v>
      </c>
      <c r="F252" s="38">
        <f t="shared" si="37"/>
        <v>0.79190182681362709</v>
      </c>
      <c r="G252" s="39">
        <f t="shared" si="38"/>
        <v>1065.3069093832446</v>
      </c>
      <c r="H252" s="39">
        <f t="shared" si="39"/>
        <v>322.80601953679002</v>
      </c>
      <c r="I252" s="37">
        <f t="shared" si="40"/>
        <v>1388.1129289200346</v>
      </c>
      <c r="J252" s="40">
        <f t="shared" si="41"/>
        <v>-92.214291104858432</v>
      </c>
      <c r="K252" s="37">
        <f t="shared" si="42"/>
        <v>1295.8986378151762</v>
      </c>
      <c r="L252" s="37">
        <f t="shared" si="43"/>
        <v>4117142.9471768225</v>
      </c>
      <c r="M252" s="37">
        <f t="shared" si="44"/>
        <v>3843635.3597598127</v>
      </c>
      <c r="N252" s="41">
        <f>'jan-feb'!M252</f>
        <v>1560683.1048237081</v>
      </c>
      <c r="O252" s="41">
        <f t="shared" si="45"/>
        <v>2282952.2549361046</v>
      </c>
      <c r="Q252" s="4"/>
      <c r="R252" s="4"/>
      <c r="S252" s="4"/>
      <c r="T252" s="4"/>
    </row>
    <row r="253" spans="1:20" s="34" customFormat="1" x14ac:dyDescent="0.2">
      <c r="A253" s="33">
        <v>1431</v>
      </c>
      <c r="B253" s="34" t="s">
        <v>306</v>
      </c>
      <c r="C253" s="36">
        <v>23129</v>
      </c>
      <c r="D253" s="36">
        <v>3049</v>
      </c>
      <c r="E253" s="37">
        <f t="shared" si="36"/>
        <v>7585.7658248606103</v>
      </c>
      <c r="F253" s="38">
        <f t="shared" si="37"/>
        <v>0.88908688930987623</v>
      </c>
      <c r="G253" s="39">
        <f t="shared" si="38"/>
        <v>567.79212114253585</v>
      </c>
      <c r="H253" s="39">
        <f t="shared" si="39"/>
        <v>32.589059729709966</v>
      </c>
      <c r="I253" s="37">
        <f t="shared" si="40"/>
        <v>600.38118087224586</v>
      </c>
      <c r="J253" s="40">
        <f t="shared" si="41"/>
        <v>-92.214291104858432</v>
      </c>
      <c r="K253" s="37">
        <f t="shared" si="42"/>
        <v>508.16688976738743</v>
      </c>
      <c r="L253" s="37">
        <f t="shared" si="43"/>
        <v>1830562.2204794777</v>
      </c>
      <c r="M253" s="37">
        <f t="shared" si="44"/>
        <v>1549400.8469007644</v>
      </c>
      <c r="N253" s="41">
        <f>'jan-feb'!M253</f>
        <v>132955.36345845956</v>
      </c>
      <c r="O253" s="41">
        <f t="shared" si="45"/>
        <v>1416445.4834423049</v>
      </c>
      <c r="Q253" s="4"/>
      <c r="R253" s="4"/>
      <c r="S253" s="4"/>
      <c r="T253" s="4"/>
    </row>
    <row r="254" spans="1:20" s="34" customFormat="1" x14ac:dyDescent="0.2">
      <c r="A254" s="33">
        <v>1432</v>
      </c>
      <c r="B254" s="34" t="s">
        <v>307</v>
      </c>
      <c r="C254" s="36">
        <v>108297</v>
      </c>
      <c r="D254" s="36">
        <v>13009</v>
      </c>
      <c r="E254" s="37">
        <f t="shared" si="36"/>
        <v>8324.7751556614658</v>
      </c>
      <c r="F254" s="38">
        <f t="shared" si="37"/>
        <v>0.97570220571463484</v>
      </c>
      <c r="G254" s="39">
        <f t="shared" si="38"/>
        <v>124.38652266202261</v>
      </c>
      <c r="H254" s="39">
        <f t="shared" si="39"/>
        <v>0</v>
      </c>
      <c r="I254" s="37">
        <f t="shared" si="40"/>
        <v>124.38652266202261</v>
      </c>
      <c r="J254" s="40">
        <f t="shared" si="41"/>
        <v>-92.214291104858432</v>
      </c>
      <c r="K254" s="37">
        <f t="shared" si="42"/>
        <v>32.172231557164181</v>
      </c>
      <c r="L254" s="37">
        <f t="shared" si="43"/>
        <v>1618144.2733102522</v>
      </c>
      <c r="M254" s="37">
        <f t="shared" si="44"/>
        <v>418528.56032714882</v>
      </c>
      <c r="N254" s="41">
        <f>'jan-feb'!M254</f>
        <v>-454109.30691010301</v>
      </c>
      <c r="O254" s="41">
        <f t="shared" si="45"/>
        <v>872637.86723725183</v>
      </c>
      <c r="Q254" s="4"/>
      <c r="R254" s="4"/>
      <c r="S254" s="4"/>
      <c r="T254" s="4"/>
    </row>
    <row r="255" spans="1:20" s="34" customFormat="1" x14ac:dyDescent="0.2">
      <c r="A255" s="33">
        <v>1433</v>
      </c>
      <c r="B255" s="34" t="s">
        <v>308</v>
      </c>
      <c r="C255" s="36">
        <v>19813</v>
      </c>
      <c r="D255" s="36">
        <v>2848</v>
      </c>
      <c r="E255" s="37">
        <f t="shared" si="36"/>
        <v>6956.8117977528091</v>
      </c>
      <c r="F255" s="38">
        <f t="shared" si="37"/>
        <v>0.81537056423593823</v>
      </c>
      <c r="G255" s="39">
        <f t="shared" si="38"/>
        <v>945.16453740721659</v>
      </c>
      <c r="H255" s="39">
        <f t="shared" si="39"/>
        <v>252.72296921744041</v>
      </c>
      <c r="I255" s="37">
        <f t="shared" si="40"/>
        <v>1197.8875066246569</v>
      </c>
      <c r="J255" s="40">
        <f t="shared" si="41"/>
        <v>-92.214291104858432</v>
      </c>
      <c r="K255" s="37">
        <f t="shared" si="42"/>
        <v>1105.6732155197985</v>
      </c>
      <c r="L255" s="37">
        <f t="shared" si="43"/>
        <v>3411583.6188670229</v>
      </c>
      <c r="M255" s="37">
        <f t="shared" si="44"/>
        <v>3148957.3178003863</v>
      </c>
      <c r="N255" s="41">
        <f>'jan-feb'!M255</f>
        <v>1414367.3238496021</v>
      </c>
      <c r="O255" s="41">
        <f t="shared" si="45"/>
        <v>1734589.9939507842</v>
      </c>
      <c r="Q255" s="4"/>
      <c r="R255" s="4"/>
      <c r="S255" s="4"/>
      <c r="T255" s="4"/>
    </row>
    <row r="256" spans="1:20" s="34" customFormat="1" x14ac:dyDescent="0.2">
      <c r="A256" s="33">
        <v>1438</v>
      </c>
      <c r="B256" s="34" t="s">
        <v>309</v>
      </c>
      <c r="C256" s="36">
        <v>34157</v>
      </c>
      <c r="D256" s="36">
        <v>3847</v>
      </c>
      <c r="E256" s="37">
        <f t="shared" si="36"/>
        <v>8878.8666493371456</v>
      </c>
      <c r="F256" s="38">
        <f t="shared" si="37"/>
        <v>1.040644295133039</v>
      </c>
      <c r="G256" s="39">
        <f t="shared" si="38"/>
        <v>-208.06837354338532</v>
      </c>
      <c r="H256" s="39">
        <f t="shared" si="39"/>
        <v>0</v>
      </c>
      <c r="I256" s="37">
        <f t="shared" si="40"/>
        <v>-208.06837354338532</v>
      </c>
      <c r="J256" s="40">
        <f t="shared" si="41"/>
        <v>-92.214291104858432</v>
      </c>
      <c r="K256" s="37">
        <f t="shared" si="42"/>
        <v>-300.28266464824378</v>
      </c>
      <c r="L256" s="37">
        <f t="shared" si="43"/>
        <v>-800439.03302140336</v>
      </c>
      <c r="M256" s="37">
        <f t="shared" si="44"/>
        <v>-1155187.4109017937</v>
      </c>
      <c r="N256" s="41">
        <f>'jan-feb'!M256</f>
        <v>-3643318.3721795031</v>
      </c>
      <c r="O256" s="41">
        <f t="shared" si="45"/>
        <v>2488130.9612777093</v>
      </c>
      <c r="Q256" s="4"/>
      <c r="R256" s="4"/>
      <c r="S256" s="4"/>
      <c r="T256" s="4"/>
    </row>
    <row r="257" spans="1:20" s="34" customFormat="1" x14ac:dyDescent="0.2">
      <c r="A257" s="33">
        <v>1439</v>
      </c>
      <c r="B257" s="34" t="s">
        <v>310</v>
      </c>
      <c r="C257" s="36">
        <v>48277</v>
      </c>
      <c r="D257" s="36">
        <v>6031</v>
      </c>
      <c r="E257" s="37">
        <f t="shared" si="36"/>
        <v>8004.8084894710664</v>
      </c>
      <c r="F257" s="38">
        <f t="shared" si="37"/>
        <v>0.93820063046250113</v>
      </c>
      <c r="G257" s="39">
        <f t="shared" si="38"/>
        <v>316.3665223762622</v>
      </c>
      <c r="H257" s="39">
        <f t="shared" si="39"/>
        <v>0</v>
      </c>
      <c r="I257" s="37">
        <f t="shared" si="40"/>
        <v>316.3665223762622</v>
      </c>
      <c r="J257" s="40">
        <f t="shared" si="41"/>
        <v>-92.214291104858432</v>
      </c>
      <c r="K257" s="37">
        <f t="shared" si="42"/>
        <v>224.15223127140376</v>
      </c>
      <c r="L257" s="37">
        <f t="shared" si="43"/>
        <v>1908006.4964512372</v>
      </c>
      <c r="M257" s="37">
        <f t="shared" si="44"/>
        <v>1351862.106797836</v>
      </c>
      <c r="N257" s="41">
        <f>'jan-feb'!M257</f>
        <v>-435341.22760971833</v>
      </c>
      <c r="O257" s="41">
        <f t="shared" si="45"/>
        <v>1787203.3344075545</v>
      </c>
      <c r="Q257" s="4"/>
      <c r="R257" s="4"/>
      <c r="S257" s="4"/>
      <c r="T257" s="4"/>
    </row>
    <row r="258" spans="1:20" s="34" customFormat="1" x14ac:dyDescent="0.2">
      <c r="A258" s="33">
        <v>1441</v>
      </c>
      <c r="B258" s="34" t="s">
        <v>311</v>
      </c>
      <c r="C258" s="36">
        <v>20417</v>
      </c>
      <c r="D258" s="36">
        <v>2791</v>
      </c>
      <c r="E258" s="37">
        <f t="shared" si="36"/>
        <v>7315.2991759226088</v>
      </c>
      <c r="F258" s="38">
        <f t="shared" si="37"/>
        <v>0.85738694534663473</v>
      </c>
      <c r="G258" s="39">
        <f t="shared" si="38"/>
        <v>730.07211050533681</v>
      </c>
      <c r="H258" s="39">
        <f t="shared" si="39"/>
        <v>127.2523868580105</v>
      </c>
      <c r="I258" s="37">
        <f t="shared" si="40"/>
        <v>857.32449736334729</v>
      </c>
      <c r="J258" s="40">
        <f t="shared" si="41"/>
        <v>-92.214291104858432</v>
      </c>
      <c r="K258" s="37">
        <f t="shared" si="42"/>
        <v>765.11020625848892</v>
      </c>
      <c r="L258" s="37">
        <f t="shared" si="43"/>
        <v>2392792.6721411021</v>
      </c>
      <c r="M258" s="37">
        <f t="shared" si="44"/>
        <v>2135422.5856674425</v>
      </c>
      <c r="N258" s="41">
        <f>'jan-feb'!M258</f>
        <v>191376.1952812598</v>
      </c>
      <c r="O258" s="41">
        <f t="shared" si="45"/>
        <v>1944046.3903861828</v>
      </c>
      <c r="Q258" s="4"/>
      <c r="R258" s="4"/>
      <c r="S258" s="4"/>
      <c r="T258" s="4"/>
    </row>
    <row r="259" spans="1:20" s="34" customFormat="1" x14ac:dyDescent="0.2">
      <c r="A259" s="33">
        <v>1443</v>
      </c>
      <c r="B259" s="34" t="s">
        <v>312</v>
      </c>
      <c r="C259" s="36">
        <v>43211</v>
      </c>
      <c r="D259" s="36">
        <v>6064</v>
      </c>
      <c r="E259" s="37">
        <f t="shared" si="36"/>
        <v>7125.8245382585756</v>
      </c>
      <c r="F259" s="38">
        <f t="shared" si="37"/>
        <v>0.83517964023160673</v>
      </c>
      <c r="G259" s="39">
        <f t="shared" si="38"/>
        <v>843.75689310375674</v>
      </c>
      <c r="H259" s="39">
        <f t="shared" si="39"/>
        <v>193.56851004042213</v>
      </c>
      <c r="I259" s="37">
        <f t="shared" si="40"/>
        <v>1037.3254031441788</v>
      </c>
      <c r="J259" s="40">
        <f t="shared" si="41"/>
        <v>-92.214291104858432</v>
      </c>
      <c r="K259" s="37">
        <f t="shared" si="42"/>
        <v>945.11111203932046</v>
      </c>
      <c r="L259" s="37">
        <f t="shared" si="43"/>
        <v>6290341.2446663007</v>
      </c>
      <c r="M259" s="37">
        <f t="shared" si="44"/>
        <v>5731153.7834064392</v>
      </c>
      <c r="N259" s="41">
        <f>'jan-feb'!M259</f>
        <v>1904771.9985337025</v>
      </c>
      <c r="O259" s="41">
        <f t="shared" si="45"/>
        <v>3826381.7848727368</v>
      </c>
      <c r="Q259" s="4"/>
      <c r="R259" s="4"/>
      <c r="S259" s="4"/>
      <c r="T259" s="4"/>
    </row>
    <row r="260" spans="1:20" s="34" customFormat="1" x14ac:dyDescent="0.2">
      <c r="A260" s="33">
        <v>1444</v>
      </c>
      <c r="B260" s="34" t="s">
        <v>313</v>
      </c>
      <c r="C260" s="36">
        <v>7958</v>
      </c>
      <c r="D260" s="36">
        <v>1198</v>
      </c>
      <c r="E260" s="37">
        <f t="shared" si="36"/>
        <v>6642.7378964941572</v>
      </c>
      <c r="F260" s="38">
        <f t="shared" si="37"/>
        <v>0.77855964832704871</v>
      </c>
      <c r="G260" s="39">
        <f t="shared" si="38"/>
        <v>1133.6088781624078</v>
      </c>
      <c r="H260" s="39">
        <f t="shared" si="39"/>
        <v>362.64883465796856</v>
      </c>
      <c r="I260" s="37">
        <f t="shared" si="40"/>
        <v>1496.2577128203764</v>
      </c>
      <c r="J260" s="40">
        <f t="shared" si="41"/>
        <v>-92.214291104858432</v>
      </c>
      <c r="K260" s="37">
        <f t="shared" si="42"/>
        <v>1404.043421715518</v>
      </c>
      <c r="L260" s="37">
        <f t="shared" si="43"/>
        <v>1792516.7399588109</v>
      </c>
      <c r="M260" s="37">
        <f t="shared" si="44"/>
        <v>1682044.0192151906</v>
      </c>
      <c r="N260" s="41">
        <f>'jan-feb'!M260</f>
        <v>571544.96277100546</v>
      </c>
      <c r="O260" s="41">
        <f t="shared" si="45"/>
        <v>1110499.0564441851</v>
      </c>
      <c r="Q260" s="4"/>
      <c r="R260" s="4"/>
      <c r="S260" s="4"/>
      <c r="T260" s="4"/>
    </row>
    <row r="261" spans="1:20" s="34" customFormat="1" x14ac:dyDescent="0.2">
      <c r="A261" s="33">
        <v>1445</v>
      </c>
      <c r="B261" s="34" t="s">
        <v>314</v>
      </c>
      <c r="C261" s="36">
        <v>42364</v>
      </c>
      <c r="D261" s="36">
        <v>5783</v>
      </c>
      <c r="E261" s="37">
        <f t="shared" si="36"/>
        <v>7325.6095452187446</v>
      </c>
      <c r="F261" s="38">
        <f t="shared" si="37"/>
        <v>0.8585953683821963</v>
      </c>
      <c r="G261" s="39">
        <f t="shared" si="38"/>
        <v>723.88588892765529</v>
      </c>
      <c r="H261" s="39">
        <f t="shared" si="39"/>
        <v>123.64375760436296</v>
      </c>
      <c r="I261" s="37">
        <f t="shared" si="40"/>
        <v>847.52964653201821</v>
      </c>
      <c r="J261" s="40">
        <f t="shared" si="41"/>
        <v>-92.214291104858432</v>
      </c>
      <c r="K261" s="37">
        <f t="shared" si="42"/>
        <v>755.31535542715983</v>
      </c>
      <c r="L261" s="37">
        <f t="shared" si="43"/>
        <v>4901263.9458946614</v>
      </c>
      <c r="M261" s="37">
        <f t="shared" si="44"/>
        <v>4367988.700435265</v>
      </c>
      <c r="N261" s="41">
        <f>'jan-feb'!M261</f>
        <v>2096022.5540106206</v>
      </c>
      <c r="O261" s="41">
        <f t="shared" si="45"/>
        <v>2271966.1464246446</v>
      </c>
      <c r="Q261" s="4"/>
      <c r="R261" s="4"/>
      <c r="S261" s="4"/>
      <c r="T261" s="4"/>
    </row>
    <row r="262" spans="1:20" s="34" customFormat="1" x14ac:dyDescent="0.2">
      <c r="A262" s="33">
        <v>1449</v>
      </c>
      <c r="B262" s="34" t="s">
        <v>315</v>
      </c>
      <c r="C262" s="36">
        <v>51356</v>
      </c>
      <c r="D262" s="36">
        <v>7218</v>
      </c>
      <c r="E262" s="37">
        <f t="shared" si="36"/>
        <v>7114.9903020227212</v>
      </c>
      <c r="F262" s="38">
        <f t="shared" si="37"/>
        <v>0.83390981756434024</v>
      </c>
      <c r="G262" s="39">
        <f t="shared" si="38"/>
        <v>850.25743484526936</v>
      </c>
      <c r="H262" s="39">
        <f t="shared" si="39"/>
        <v>197.36049272297117</v>
      </c>
      <c r="I262" s="37">
        <f t="shared" si="40"/>
        <v>1047.6179275682405</v>
      </c>
      <c r="J262" s="40">
        <f t="shared" si="41"/>
        <v>-92.214291104858432</v>
      </c>
      <c r="K262" s="37">
        <f t="shared" si="42"/>
        <v>955.4036364633821</v>
      </c>
      <c r="L262" s="37">
        <f t="shared" si="43"/>
        <v>7561706.2011875594</v>
      </c>
      <c r="M262" s="37">
        <f t="shared" si="44"/>
        <v>6896103.4479926918</v>
      </c>
      <c r="N262" s="41">
        <f>'jan-feb'!M262</f>
        <v>3326448.3650092776</v>
      </c>
      <c r="O262" s="41">
        <f t="shared" si="45"/>
        <v>3569655.0829834142</v>
      </c>
      <c r="Q262" s="4"/>
      <c r="R262" s="4"/>
      <c r="S262" s="4"/>
      <c r="T262" s="4"/>
    </row>
    <row r="263" spans="1:20" s="34" customFormat="1" x14ac:dyDescent="0.2">
      <c r="A263" s="33">
        <v>1502</v>
      </c>
      <c r="B263" s="34" t="s">
        <v>316</v>
      </c>
      <c r="C263" s="36">
        <v>219908</v>
      </c>
      <c r="D263" s="36">
        <v>26822</v>
      </c>
      <c r="E263" s="37">
        <f t="shared" si="36"/>
        <v>8198.7920363880403</v>
      </c>
      <c r="F263" s="38">
        <f t="shared" si="37"/>
        <v>0.96093640062567753</v>
      </c>
      <c r="G263" s="39">
        <f t="shared" si="38"/>
        <v>199.9763942260779</v>
      </c>
      <c r="H263" s="39">
        <f t="shared" si="39"/>
        <v>0</v>
      </c>
      <c r="I263" s="37">
        <f t="shared" si="40"/>
        <v>199.9763942260779</v>
      </c>
      <c r="J263" s="40">
        <f t="shared" si="41"/>
        <v>-92.214291104858432</v>
      </c>
      <c r="K263" s="37">
        <f t="shared" si="42"/>
        <v>107.76210312121947</v>
      </c>
      <c r="L263" s="37">
        <f t="shared" si="43"/>
        <v>5363766.8459318615</v>
      </c>
      <c r="M263" s="37">
        <f t="shared" si="44"/>
        <v>2890395.1299173487</v>
      </c>
      <c r="N263" s="41">
        <f>'jan-feb'!M263</f>
        <v>2315004.8404994458</v>
      </c>
      <c r="O263" s="41">
        <f t="shared" si="45"/>
        <v>575390.28941790294</v>
      </c>
      <c r="Q263" s="4"/>
      <c r="R263" s="4"/>
      <c r="S263" s="4"/>
      <c r="T263" s="4"/>
    </row>
    <row r="264" spans="1:20" s="34" customFormat="1" x14ac:dyDescent="0.2">
      <c r="A264" s="33">
        <v>1504</v>
      </c>
      <c r="B264" s="34" t="s">
        <v>317</v>
      </c>
      <c r="C264" s="36">
        <v>409579</v>
      </c>
      <c r="D264" s="36">
        <v>47199</v>
      </c>
      <c r="E264" s="37">
        <f t="shared" si="36"/>
        <v>8677.705036123647</v>
      </c>
      <c r="F264" s="38">
        <f t="shared" si="37"/>
        <v>1.0170672223535966</v>
      </c>
      <c r="G264" s="39">
        <f t="shared" si="38"/>
        <v>-87.371405615286122</v>
      </c>
      <c r="H264" s="39">
        <f t="shared" si="39"/>
        <v>0</v>
      </c>
      <c r="I264" s="37">
        <f t="shared" si="40"/>
        <v>-87.371405615286122</v>
      </c>
      <c r="J264" s="40">
        <f t="shared" si="41"/>
        <v>-92.214291104858432</v>
      </c>
      <c r="K264" s="37">
        <f t="shared" si="42"/>
        <v>-179.58569672014454</v>
      </c>
      <c r="L264" s="37">
        <f t="shared" si="43"/>
        <v>-4123842.9736358896</v>
      </c>
      <c r="M264" s="37">
        <f t="shared" si="44"/>
        <v>-8476265.2994941026</v>
      </c>
      <c r="N264" s="41">
        <f>'jan-feb'!M264</f>
        <v>-7692555.1984664388</v>
      </c>
      <c r="O264" s="41">
        <f t="shared" si="45"/>
        <v>-783710.1010276638</v>
      </c>
      <c r="Q264" s="4"/>
      <c r="R264" s="4"/>
      <c r="S264" s="4"/>
      <c r="T264" s="4"/>
    </row>
    <row r="265" spans="1:20" s="34" customFormat="1" x14ac:dyDescent="0.2">
      <c r="A265" s="33">
        <v>1505</v>
      </c>
      <c r="B265" s="34" t="s">
        <v>318</v>
      </c>
      <c r="C265" s="36">
        <v>183010</v>
      </c>
      <c r="D265" s="36">
        <v>24442</v>
      </c>
      <c r="E265" s="37">
        <f t="shared" ref="E265:E328" si="46">(C265*1000)/D265</f>
        <v>7487.5214794206695</v>
      </c>
      <c r="F265" s="38">
        <f t="shared" ref="F265:F328" si="47">IF(ISNUMBER(C265),E265/E$435,"")</f>
        <v>0.87757219699058275</v>
      </c>
      <c r="G265" s="39">
        <f t="shared" ref="G265:G328" si="48">(E$435-E265)*0.6</f>
        <v>626.7387284065004</v>
      </c>
      <c r="H265" s="39">
        <f t="shared" ref="H265:H328" si="49">IF(E265&gt;=E$435*0.9,0,IF(E265&lt;0.9*E$435,(E$435*0.9-E265)*0.35))</f>
        <v>66.974580633689257</v>
      </c>
      <c r="I265" s="37">
        <f t="shared" ref="I265:I328" si="50">G265+H265</f>
        <v>693.71330904018964</v>
      </c>
      <c r="J265" s="40">
        <f t="shared" ref="J265:J328" si="51">I$437</f>
        <v>-92.214291104858432</v>
      </c>
      <c r="K265" s="37">
        <f t="shared" ref="K265:K328" si="52">I265+J265</f>
        <v>601.49901793533127</v>
      </c>
      <c r="L265" s="37">
        <f t="shared" ref="L265:L328" si="53">(I265*D265)</f>
        <v>16955740.699560314</v>
      </c>
      <c r="M265" s="37">
        <f t="shared" ref="M265:M328" si="54">(K265*D265)</f>
        <v>14701838.996375367</v>
      </c>
      <c r="N265" s="41">
        <f>'jan-feb'!M265</f>
        <v>3270986.1573144207</v>
      </c>
      <c r="O265" s="41">
        <f t="shared" ref="O265:O328" si="55">M265-N265</f>
        <v>11430852.839060947</v>
      </c>
      <c r="Q265" s="4"/>
      <c r="R265" s="4"/>
      <c r="S265" s="4"/>
      <c r="T265" s="4"/>
    </row>
    <row r="266" spans="1:20" s="34" customFormat="1" x14ac:dyDescent="0.2">
      <c r="A266" s="33">
        <v>1511</v>
      </c>
      <c r="B266" s="34" t="s">
        <v>319</v>
      </c>
      <c r="C266" s="36">
        <v>23342</v>
      </c>
      <c r="D266" s="36">
        <v>3203</v>
      </c>
      <c r="E266" s="37">
        <f t="shared" si="46"/>
        <v>7287.5429285045266</v>
      </c>
      <c r="F266" s="38">
        <f t="shared" si="47"/>
        <v>0.85413378459192457</v>
      </c>
      <c r="G266" s="39">
        <f t="shared" si="48"/>
        <v>746.72585895618613</v>
      </c>
      <c r="H266" s="39">
        <f t="shared" si="49"/>
        <v>136.96707345433927</v>
      </c>
      <c r="I266" s="37">
        <f t="shared" si="50"/>
        <v>883.69293241052537</v>
      </c>
      <c r="J266" s="40">
        <f t="shared" si="51"/>
        <v>-92.214291104858432</v>
      </c>
      <c r="K266" s="37">
        <f t="shared" si="52"/>
        <v>791.478641305667</v>
      </c>
      <c r="L266" s="37">
        <f t="shared" si="53"/>
        <v>2830468.4625109127</v>
      </c>
      <c r="M266" s="37">
        <f t="shared" si="54"/>
        <v>2535106.0881020515</v>
      </c>
      <c r="N266" s="41">
        <f>'jan-feb'!M266</f>
        <v>451116.57237043191</v>
      </c>
      <c r="O266" s="41">
        <f t="shared" si="55"/>
        <v>2083989.5157316197</v>
      </c>
      <c r="Q266" s="4"/>
      <c r="R266" s="4"/>
      <c r="S266" s="4"/>
      <c r="T266" s="4"/>
    </row>
    <row r="267" spans="1:20" s="34" customFormat="1" x14ac:dyDescent="0.2">
      <c r="A267" s="33">
        <v>1514</v>
      </c>
      <c r="B267" s="34" t="s">
        <v>178</v>
      </c>
      <c r="C267" s="36">
        <v>19644</v>
      </c>
      <c r="D267" s="36">
        <v>2540</v>
      </c>
      <c r="E267" s="37">
        <f t="shared" si="46"/>
        <v>7733.858267716535</v>
      </c>
      <c r="F267" s="38">
        <f t="shared" si="47"/>
        <v>0.9064440095254207</v>
      </c>
      <c r="G267" s="39">
        <f t="shared" si="48"/>
        <v>478.93665542898106</v>
      </c>
      <c r="H267" s="39">
        <f t="shared" si="49"/>
        <v>0</v>
      </c>
      <c r="I267" s="37">
        <f t="shared" si="50"/>
        <v>478.93665542898106</v>
      </c>
      <c r="J267" s="40">
        <f t="shared" si="51"/>
        <v>-92.214291104858432</v>
      </c>
      <c r="K267" s="37">
        <f t="shared" si="52"/>
        <v>386.72236432412262</v>
      </c>
      <c r="L267" s="37">
        <f t="shared" si="53"/>
        <v>1216499.1047896119</v>
      </c>
      <c r="M267" s="37">
        <f t="shared" si="54"/>
        <v>982274.80538327142</v>
      </c>
      <c r="N267" s="41">
        <f>'jan-feb'!M267</f>
        <v>-113522.91794539598</v>
      </c>
      <c r="O267" s="41">
        <f t="shared" si="55"/>
        <v>1095797.7233286675</v>
      </c>
      <c r="Q267" s="4"/>
      <c r="R267" s="4"/>
      <c r="S267" s="4"/>
      <c r="T267" s="4"/>
    </row>
    <row r="268" spans="1:20" s="34" customFormat="1" x14ac:dyDescent="0.2">
      <c r="A268" s="33">
        <v>1515</v>
      </c>
      <c r="B268" s="34" t="s">
        <v>320</v>
      </c>
      <c r="C268" s="36">
        <v>82792</v>
      </c>
      <c r="D268" s="36">
        <v>8957</v>
      </c>
      <c r="E268" s="37">
        <f t="shared" si="46"/>
        <v>9243.2734174388752</v>
      </c>
      <c r="F268" s="38">
        <f t="shared" si="47"/>
        <v>1.0833544561603188</v>
      </c>
      <c r="G268" s="39">
        <f t="shared" si="48"/>
        <v>-426.71243440442305</v>
      </c>
      <c r="H268" s="39">
        <f t="shared" si="49"/>
        <v>0</v>
      </c>
      <c r="I268" s="37">
        <f t="shared" si="50"/>
        <v>-426.71243440442305</v>
      </c>
      <c r="J268" s="40">
        <f t="shared" si="51"/>
        <v>-92.214291104858432</v>
      </c>
      <c r="K268" s="37">
        <f t="shared" si="52"/>
        <v>-518.92672550928148</v>
      </c>
      <c r="L268" s="37">
        <f t="shared" si="53"/>
        <v>-3822063.2749604173</v>
      </c>
      <c r="M268" s="37">
        <f t="shared" si="54"/>
        <v>-4648026.6803866345</v>
      </c>
      <c r="N268" s="41">
        <f>'jan-feb'!M268</f>
        <v>-6480278.2582822479</v>
      </c>
      <c r="O268" s="41">
        <f t="shared" si="55"/>
        <v>1832251.5778956134</v>
      </c>
      <c r="Q268" s="4"/>
      <c r="R268" s="4"/>
      <c r="S268" s="4"/>
      <c r="T268" s="4"/>
    </row>
    <row r="269" spans="1:20" s="34" customFormat="1" x14ac:dyDescent="0.2">
      <c r="A269" s="33">
        <v>1516</v>
      </c>
      <c r="B269" s="34" t="s">
        <v>321</v>
      </c>
      <c r="C269" s="36">
        <v>76965</v>
      </c>
      <c r="D269" s="36">
        <v>8457</v>
      </c>
      <c r="E269" s="37">
        <f t="shared" si="46"/>
        <v>9100.7449450159638</v>
      </c>
      <c r="F269" s="38">
        <f t="shared" si="47"/>
        <v>1.0666494590499047</v>
      </c>
      <c r="G269" s="39">
        <f t="shared" si="48"/>
        <v>-341.19535095067619</v>
      </c>
      <c r="H269" s="39">
        <f t="shared" si="49"/>
        <v>0</v>
      </c>
      <c r="I269" s="37">
        <f t="shared" si="50"/>
        <v>-341.19535095067619</v>
      </c>
      <c r="J269" s="40">
        <f t="shared" si="51"/>
        <v>-92.214291104858432</v>
      </c>
      <c r="K269" s="37">
        <f t="shared" si="52"/>
        <v>-433.40964205553462</v>
      </c>
      <c r="L269" s="37">
        <f t="shared" si="53"/>
        <v>-2885489.0829898687</v>
      </c>
      <c r="M269" s="37">
        <f t="shared" si="54"/>
        <v>-3665345.3428636561</v>
      </c>
      <c r="N269" s="41">
        <f>'jan-feb'!M269</f>
        <v>-2454310.754749693</v>
      </c>
      <c r="O269" s="41">
        <f t="shared" si="55"/>
        <v>-1211034.5881139631</v>
      </c>
      <c r="Q269" s="4"/>
      <c r="R269" s="4"/>
      <c r="S269" s="4"/>
      <c r="T269" s="4"/>
    </row>
    <row r="270" spans="1:20" s="34" customFormat="1" x14ac:dyDescent="0.2">
      <c r="A270" s="33">
        <v>1517</v>
      </c>
      <c r="B270" s="34" t="s">
        <v>322</v>
      </c>
      <c r="C270" s="36">
        <v>36778</v>
      </c>
      <c r="D270" s="36">
        <v>5185</v>
      </c>
      <c r="E270" s="37">
        <f t="shared" si="46"/>
        <v>7093.1533269045322</v>
      </c>
      <c r="F270" s="38">
        <f t="shared" si="47"/>
        <v>0.8313504229391937</v>
      </c>
      <c r="G270" s="39">
        <f t="shared" si="48"/>
        <v>863.35961991618274</v>
      </c>
      <c r="H270" s="39">
        <f t="shared" si="49"/>
        <v>205.00343401433733</v>
      </c>
      <c r="I270" s="37">
        <f t="shared" si="50"/>
        <v>1068.36305393052</v>
      </c>
      <c r="J270" s="40">
        <f t="shared" si="51"/>
        <v>-92.214291104858432</v>
      </c>
      <c r="K270" s="37">
        <f t="shared" si="52"/>
        <v>976.14876282566161</v>
      </c>
      <c r="L270" s="37">
        <f t="shared" si="53"/>
        <v>5539462.4346297458</v>
      </c>
      <c r="M270" s="37">
        <f t="shared" si="54"/>
        <v>5061331.3352510557</v>
      </c>
      <c r="N270" s="41">
        <f>'jan-feb'!M270</f>
        <v>1430749.3589045594</v>
      </c>
      <c r="O270" s="41">
        <f t="shared" si="55"/>
        <v>3630581.9763464965</v>
      </c>
      <c r="Q270" s="4"/>
      <c r="R270" s="4"/>
      <c r="S270" s="4"/>
      <c r="T270" s="4"/>
    </row>
    <row r="271" spans="1:20" s="34" customFormat="1" x14ac:dyDescent="0.2">
      <c r="A271" s="33">
        <v>1519</v>
      </c>
      <c r="B271" s="34" t="s">
        <v>323</v>
      </c>
      <c r="C271" s="36">
        <v>63474</v>
      </c>
      <c r="D271" s="36">
        <v>9102</v>
      </c>
      <c r="E271" s="37">
        <f t="shared" si="46"/>
        <v>6973.6321687541204</v>
      </c>
      <c r="F271" s="38">
        <f t="shared" si="47"/>
        <v>0.81734198962341631</v>
      </c>
      <c r="G271" s="39">
        <f t="shared" si="48"/>
        <v>935.07231480642986</v>
      </c>
      <c r="H271" s="39">
        <f t="shared" si="49"/>
        <v>246.83583936698145</v>
      </c>
      <c r="I271" s="37">
        <f t="shared" si="50"/>
        <v>1181.9081541734113</v>
      </c>
      <c r="J271" s="40">
        <f t="shared" si="51"/>
        <v>-92.214291104858432</v>
      </c>
      <c r="K271" s="37">
        <f t="shared" si="52"/>
        <v>1089.6938630685529</v>
      </c>
      <c r="L271" s="37">
        <f t="shared" si="53"/>
        <v>10757728.019286389</v>
      </c>
      <c r="M271" s="37">
        <f t="shared" si="54"/>
        <v>9918393.5416499693</v>
      </c>
      <c r="N271" s="41">
        <f>'jan-feb'!M271</f>
        <v>3391203.7154772049</v>
      </c>
      <c r="O271" s="41">
        <f t="shared" si="55"/>
        <v>6527189.8261727644</v>
      </c>
      <c r="Q271" s="4"/>
      <c r="R271" s="4"/>
      <c r="S271" s="4"/>
      <c r="T271" s="4"/>
    </row>
    <row r="272" spans="1:20" s="34" customFormat="1" x14ac:dyDescent="0.2">
      <c r="A272" s="33">
        <v>1520</v>
      </c>
      <c r="B272" s="34" t="s">
        <v>324</v>
      </c>
      <c r="C272" s="36">
        <v>79332</v>
      </c>
      <c r="D272" s="36">
        <v>10744</v>
      </c>
      <c r="E272" s="37">
        <f t="shared" si="46"/>
        <v>7383.8421444527175</v>
      </c>
      <c r="F272" s="38">
        <f t="shared" si="47"/>
        <v>0.86542049872561988</v>
      </c>
      <c r="G272" s="39">
        <f t="shared" si="48"/>
        <v>688.94632938727148</v>
      </c>
      <c r="H272" s="39">
        <f t="shared" si="49"/>
        <v>103.26234787247245</v>
      </c>
      <c r="I272" s="37">
        <f t="shared" si="50"/>
        <v>792.20867725974392</v>
      </c>
      <c r="J272" s="40">
        <f t="shared" si="51"/>
        <v>-92.214291104858432</v>
      </c>
      <c r="K272" s="37">
        <f t="shared" si="52"/>
        <v>699.99438615488543</v>
      </c>
      <c r="L272" s="37">
        <f t="shared" si="53"/>
        <v>8511490.0284786895</v>
      </c>
      <c r="M272" s="37">
        <f t="shared" si="54"/>
        <v>7520739.6848480888</v>
      </c>
      <c r="N272" s="41">
        <f>'jan-feb'!M272</f>
        <v>1745901.4840923881</v>
      </c>
      <c r="O272" s="41">
        <f t="shared" si="55"/>
        <v>5774838.2007557005</v>
      </c>
      <c r="Q272" s="4"/>
      <c r="R272" s="4"/>
      <c r="S272" s="4"/>
      <c r="T272" s="4"/>
    </row>
    <row r="273" spans="1:20" s="34" customFormat="1" x14ac:dyDescent="0.2">
      <c r="A273" s="33">
        <v>1523</v>
      </c>
      <c r="B273" s="34" t="s">
        <v>325</v>
      </c>
      <c r="C273" s="36">
        <v>17320</v>
      </c>
      <c r="D273" s="36">
        <v>2296</v>
      </c>
      <c r="E273" s="37">
        <f t="shared" si="46"/>
        <v>7543.5540069686413</v>
      </c>
      <c r="F273" s="38">
        <f t="shared" si="47"/>
        <v>0.88413946874243798</v>
      </c>
      <c r="G273" s="39">
        <f t="shared" si="48"/>
        <v>593.11921187771725</v>
      </c>
      <c r="H273" s="39">
        <f t="shared" si="49"/>
        <v>47.363195991899147</v>
      </c>
      <c r="I273" s="37">
        <f t="shared" si="50"/>
        <v>640.4824078696164</v>
      </c>
      <c r="J273" s="40">
        <f t="shared" si="51"/>
        <v>-92.214291104858432</v>
      </c>
      <c r="K273" s="37">
        <f t="shared" si="52"/>
        <v>548.26811676475791</v>
      </c>
      <c r="L273" s="37">
        <f t="shared" si="53"/>
        <v>1470547.6084686392</v>
      </c>
      <c r="M273" s="37">
        <f t="shared" si="54"/>
        <v>1258823.5960918842</v>
      </c>
      <c r="N273" s="41">
        <f>'jan-feb'!M273</f>
        <v>211258.02377849194</v>
      </c>
      <c r="O273" s="41">
        <f t="shared" si="55"/>
        <v>1047565.5723133923</v>
      </c>
      <c r="Q273" s="4"/>
      <c r="R273" s="4"/>
      <c r="S273" s="4"/>
      <c r="T273" s="4"/>
    </row>
    <row r="274" spans="1:20" s="34" customFormat="1" x14ac:dyDescent="0.2">
      <c r="A274" s="33">
        <v>1524</v>
      </c>
      <c r="B274" s="34" t="s">
        <v>326</v>
      </c>
      <c r="C274" s="36">
        <v>15185</v>
      </c>
      <c r="D274" s="36">
        <v>1663</v>
      </c>
      <c r="E274" s="37">
        <f t="shared" si="46"/>
        <v>9131.0883944678299</v>
      </c>
      <c r="F274" s="38">
        <f t="shared" si="47"/>
        <v>1.0702058518659967</v>
      </c>
      <c r="G274" s="39">
        <f t="shared" si="48"/>
        <v>-359.40142062179581</v>
      </c>
      <c r="H274" s="39">
        <f t="shared" si="49"/>
        <v>0</v>
      </c>
      <c r="I274" s="37">
        <f t="shared" si="50"/>
        <v>-359.40142062179581</v>
      </c>
      <c r="J274" s="40">
        <f t="shared" si="51"/>
        <v>-92.214291104858432</v>
      </c>
      <c r="K274" s="37">
        <f t="shared" si="52"/>
        <v>-451.61571172665424</v>
      </c>
      <c r="L274" s="37">
        <f t="shared" si="53"/>
        <v>-597684.5624940464</v>
      </c>
      <c r="M274" s="37">
        <f t="shared" si="54"/>
        <v>-751036.92860142596</v>
      </c>
      <c r="N274" s="41">
        <f>'jan-feb'!M274</f>
        <v>-1895895.5167492887</v>
      </c>
      <c r="O274" s="41">
        <f t="shared" si="55"/>
        <v>1144858.5881478628</v>
      </c>
      <c r="Q274" s="4"/>
      <c r="R274" s="4"/>
      <c r="S274" s="4"/>
      <c r="T274" s="4"/>
    </row>
    <row r="275" spans="1:20" s="34" customFormat="1" x14ac:dyDescent="0.2">
      <c r="A275" s="33">
        <v>1525</v>
      </c>
      <c r="B275" s="34" t="s">
        <v>327</v>
      </c>
      <c r="C275" s="36">
        <v>34399</v>
      </c>
      <c r="D275" s="36">
        <v>4623</v>
      </c>
      <c r="E275" s="37">
        <f t="shared" si="46"/>
        <v>7440.8392818516113</v>
      </c>
      <c r="F275" s="38">
        <f t="shared" si="47"/>
        <v>0.87210082721974147</v>
      </c>
      <c r="G275" s="39">
        <f t="shared" si="48"/>
        <v>654.74804694793522</v>
      </c>
      <c r="H275" s="39">
        <f t="shared" si="49"/>
        <v>83.313349782859632</v>
      </c>
      <c r="I275" s="37">
        <f t="shared" si="50"/>
        <v>738.06139673079485</v>
      </c>
      <c r="J275" s="40">
        <f t="shared" si="51"/>
        <v>-92.214291104858432</v>
      </c>
      <c r="K275" s="37">
        <f t="shared" si="52"/>
        <v>645.84710562593636</v>
      </c>
      <c r="L275" s="37">
        <f t="shared" si="53"/>
        <v>3412057.8370864647</v>
      </c>
      <c r="M275" s="37">
        <f t="shared" si="54"/>
        <v>2985751.1693087039</v>
      </c>
      <c r="N275" s="41">
        <f>'jan-feb'!M275</f>
        <v>979150.46985839494</v>
      </c>
      <c r="O275" s="41">
        <f t="shared" si="55"/>
        <v>2006600.6994503089</v>
      </c>
      <c r="Q275" s="4"/>
      <c r="R275" s="4"/>
      <c r="S275" s="4"/>
      <c r="T275" s="4"/>
    </row>
    <row r="276" spans="1:20" s="34" customFormat="1" x14ac:dyDescent="0.2">
      <c r="A276" s="33">
        <v>1526</v>
      </c>
      <c r="B276" s="34" t="s">
        <v>328</v>
      </c>
      <c r="C276" s="36">
        <v>6294</v>
      </c>
      <c r="D276" s="36">
        <v>1005</v>
      </c>
      <c r="E276" s="37">
        <f t="shared" si="46"/>
        <v>6262.686567164179</v>
      </c>
      <c r="F276" s="38">
        <f t="shared" si="47"/>
        <v>0.73401587226363685</v>
      </c>
      <c r="G276" s="39">
        <f t="shared" si="48"/>
        <v>1361.6396757603945</v>
      </c>
      <c r="H276" s="39">
        <f t="shared" si="49"/>
        <v>495.66679992346093</v>
      </c>
      <c r="I276" s="37">
        <f t="shared" si="50"/>
        <v>1857.3064756838555</v>
      </c>
      <c r="J276" s="40">
        <f t="shared" si="51"/>
        <v>-92.214291104858432</v>
      </c>
      <c r="K276" s="37">
        <f t="shared" si="52"/>
        <v>1765.0921845789971</v>
      </c>
      <c r="L276" s="37">
        <f t="shared" si="53"/>
        <v>1866593.0080622749</v>
      </c>
      <c r="M276" s="37">
        <f t="shared" si="54"/>
        <v>1773917.6455018921</v>
      </c>
      <c r="N276" s="41">
        <f>'jan-feb'!M276</f>
        <v>777282.71083878144</v>
      </c>
      <c r="O276" s="41">
        <f t="shared" si="55"/>
        <v>996634.93466311065</v>
      </c>
      <c r="Q276" s="4"/>
      <c r="R276" s="4"/>
      <c r="S276" s="4"/>
      <c r="T276" s="4"/>
    </row>
    <row r="277" spans="1:20" s="34" customFormat="1" x14ac:dyDescent="0.2">
      <c r="A277" s="33">
        <v>1528</v>
      </c>
      <c r="B277" s="34" t="s">
        <v>329</v>
      </c>
      <c r="C277" s="36">
        <v>55245</v>
      </c>
      <c r="D277" s="36">
        <v>7695</v>
      </c>
      <c r="E277" s="37">
        <f t="shared" si="46"/>
        <v>7179.3372319688106</v>
      </c>
      <c r="F277" s="38">
        <f t="shared" si="47"/>
        <v>0.84145157578668295</v>
      </c>
      <c r="G277" s="39">
        <f t="shared" si="48"/>
        <v>811.64927687761576</v>
      </c>
      <c r="H277" s="39">
        <f t="shared" si="49"/>
        <v>174.83906724183987</v>
      </c>
      <c r="I277" s="37">
        <f t="shared" si="50"/>
        <v>986.48834411945563</v>
      </c>
      <c r="J277" s="40">
        <f t="shared" si="51"/>
        <v>-92.214291104858432</v>
      </c>
      <c r="K277" s="37">
        <f t="shared" si="52"/>
        <v>894.27405301459726</v>
      </c>
      <c r="L277" s="37">
        <f t="shared" si="53"/>
        <v>7591027.8079992114</v>
      </c>
      <c r="M277" s="37">
        <f t="shared" si="54"/>
        <v>6881438.8379473258</v>
      </c>
      <c r="N277" s="41">
        <f>'jan-feb'!M277</f>
        <v>3219757.9203029079</v>
      </c>
      <c r="O277" s="41">
        <f t="shared" si="55"/>
        <v>3661680.9176444178</v>
      </c>
      <c r="Q277" s="4"/>
      <c r="R277" s="4"/>
      <c r="S277" s="4"/>
      <c r="T277" s="4"/>
    </row>
    <row r="278" spans="1:20" s="34" customFormat="1" x14ac:dyDescent="0.2">
      <c r="A278" s="33">
        <v>1529</v>
      </c>
      <c r="B278" s="34" t="s">
        <v>330</v>
      </c>
      <c r="C278" s="36">
        <v>33521</v>
      </c>
      <c r="D278" s="36">
        <v>4667</v>
      </c>
      <c r="E278" s="37">
        <f t="shared" si="46"/>
        <v>7182.5583886865224</v>
      </c>
      <c r="F278" s="38">
        <f t="shared" si="47"/>
        <v>0.84182911027327945</v>
      </c>
      <c r="G278" s="39">
        <f t="shared" si="48"/>
        <v>809.71658284698856</v>
      </c>
      <c r="H278" s="39">
        <f t="shared" si="49"/>
        <v>173.71166239064073</v>
      </c>
      <c r="I278" s="37">
        <f t="shared" si="50"/>
        <v>983.42824523762931</v>
      </c>
      <c r="J278" s="40">
        <f t="shared" si="51"/>
        <v>-92.214291104858432</v>
      </c>
      <c r="K278" s="37">
        <f t="shared" si="52"/>
        <v>891.21395413277082</v>
      </c>
      <c r="L278" s="37">
        <f t="shared" si="53"/>
        <v>4589659.6205240162</v>
      </c>
      <c r="M278" s="37">
        <f t="shared" si="54"/>
        <v>4159295.5239376416</v>
      </c>
      <c r="N278" s="41">
        <f>'jan-feb'!M278</f>
        <v>1346919.0661538253</v>
      </c>
      <c r="O278" s="41">
        <f t="shared" si="55"/>
        <v>2812376.4577838164</v>
      </c>
      <c r="Q278" s="4"/>
      <c r="R278" s="4"/>
      <c r="S278" s="4"/>
      <c r="T278" s="4"/>
    </row>
    <row r="279" spans="1:20" s="34" customFormat="1" x14ac:dyDescent="0.2">
      <c r="A279" s="33">
        <v>1531</v>
      </c>
      <c r="B279" s="34" t="s">
        <v>331</v>
      </c>
      <c r="C279" s="36">
        <v>66144</v>
      </c>
      <c r="D279" s="36">
        <v>9007</v>
      </c>
      <c r="E279" s="37">
        <f t="shared" si="46"/>
        <v>7343.6216276229597</v>
      </c>
      <c r="F279" s="38">
        <f t="shared" si="47"/>
        <v>0.86070646786568861</v>
      </c>
      <c r="G279" s="39">
        <f t="shared" si="48"/>
        <v>713.07863948512625</v>
      </c>
      <c r="H279" s="39">
        <f t="shared" si="49"/>
        <v>117.33952876288767</v>
      </c>
      <c r="I279" s="37">
        <f t="shared" si="50"/>
        <v>830.4181682480139</v>
      </c>
      <c r="J279" s="40">
        <f t="shared" si="51"/>
        <v>-92.214291104858432</v>
      </c>
      <c r="K279" s="37">
        <f t="shared" si="52"/>
        <v>738.20387714315552</v>
      </c>
      <c r="L279" s="37">
        <f t="shared" si="53"/>
        <v>7479576.4414098607</v>
      </c>
      <c r="M279" s="37">
        <f t="shared" si="54"/>
        <v>6649002.3214284014</v>
      </c>
      <c r="N279" s="41">
        <f>'jan-feb'!M279</f>
        <v>1073064.9913644956</v>
      </c>
      <c r="O279" s="41">
        <f t="shared" si="55"/>
        <v>5575937.3300639056</v>
      </c>
      <c r="Q279" s="4"/>
      <c r="R279" s="4"/>
      <c r="S279" s="4"/>
      <c r="T279" s="4"/>
    </row>
    <row r="280" spans="1:20" s="34" customFormat="1" x14ac:dyDescent="0.2">
      <c r="A280" s="33">
        <v>1532</v>
      </c>
      <c r="B280" s="34" t="s">
        <v>332</v>
      </c>
      <c r="C280" s="36">
        <v>64739</v>
      </c>
      <c r="D280" s="36">
        <v>8176</v>
      </c>
      <c r="E280" s="37">
        <f t="shared" si="46"/>
        <v>7918.1751467710374</v>
      </c>
      <c r="F280" s="38">
        <f t="shared" si="47"/>
        <v>0.92804680144246277</v>
      </c>
      <c r="G280" s="39">
        <f t="shared" si="48"/>
        <v>368.34652799627963</v>
      </c>
      <c r="H280" s="39">
        <f t="shared" si="49"/>
        <v>0</v>
      </c>
      <c r="I280" s="37">
        <f t="shared" si="50"/>
        <v>368.34652799627963</v>
      </c>
      <c r="J280" s="40">
        <f t="shared" si="51"/>
        <v>-92.214291104858432</v>
      </c>
      <c r="K280" s="37">
        <f t="shared" si="52"/>
        <v>276.1322368914212</v>
      </c>
      <c r="L280" s="37">
        <f t="shared" si="53"/>
        <v>3011601.2128975824</v>
      </c>
      <c r="M280" s="37">
        <f t="shared" si="54"/>
        <v>2257657.1688242597</v>
      </c>
      <c r="N280" s="41">
        <f>'jan-feb'!M280</f>
        <v>-917295.81776439305</v>
      </c>
      <c r="O280" s="41">
        <f t="shared" si="55"/>
        <v>3174952.9865886527</v>
      </c>
      <c r="Q280" s="4"/>
      <c r="R280" s="4"/>
      <c r="S280" s="4"/>
      <c r="T280" s="4"/>
    </row>
    <row r="281" spans="1:20" s="34" customFormat="1" x14ac:dyDescent="0.2">
      <c r="A281" s="33">
        <v>1534</v>
      </c>
      <c r="B281" s="34" t="s">
        <v>333</v>
      </c>
      <c r="C281" s="36">
        <v>72634</v>
      </c>
      <c r="D281" s="36">
        <v>9312</v>
      </c>
      <c r="E281" s="37">
        <f t="shared" si="46"/>
        <v>7800.0429553264603</v>
      </c>
      <c r="F281" s="38">
        <f t="shared" si="47"/>
        <v>0.91420116145782115</v>
      </c>
      <c r="G281" s="39">
        <f t="shared" si="48"/>
        <v>439.22584286302589</v>
      </c>
      <c r="H281" s="39">
        <f t="shared" si="49"/>
        <v>0</v>
      </c>
      <c r="I281" s="37">
        <f t="shared" si="50"/>
        <v>439.22584286302589</v>
      </c>
      <c r="J281" s="40">
        <f t="shared" si="51"/>
        <v>-92.214291104858432</v>
      </c>
      <c r="K281" s="37">
        <f t="shared" si="52"/>
        <v>347.01155175816746</v>
      </c>
      <c r="L281" s="37">
        <f t="shared" si="53"/>
        <v>4090071.0487404969</v>
      </c>
      <c r="M281" s="37">
        <f t="shared" si="54"/>
        <v>3231371.5699720555</v>
      </c>
      <c r="N281" s="41">
        <f>'jan-feb'!M281</f>
        <v>-119961.18579036584</v>
      </c>
      <c r="O281" s="41">
        <f t="shared" si="55"/>
        <v>3351332.7557624215</v>
      </c>
      <c r="Q281" s="4"/>
      <c r="R281" s="4"/>
      <c r="S281" s="4"/>
      <c r="T281" s="4"/>
    </row>
    <row r="282" spans="1:20" s="34" customFormat="1" x14ac:dyDescent="0.2">
      <c r="A282" s="33">
        <v>1535</v>
      </c>
      <c r="B282" s="34" t="s">
        <v>334</v>
      </c>
      <c r="C282" s="36">
        <v>49235</v>
      </c>
      <c r="D282" s="36">
        <v>6577</v>
      </c>
      <c r="E282" s="37">
        <f t="shared" si="46"/>
        <v>7485.9358370077543</v>
      </c>
      <c r="F282" s="38">
        <f t="shared" si="47"/>
        <v>0.87738635235564333</v>
      </c>
      <c r="G282" s="39">
        <f t="shared" si="48"/>
        <v>627.69011385424949</v>
      </c>
      <c r="H282" s="39">
        <f t="shared" si="49"/>
        <v>67.529555478209559</v>
      </c>
      <c r="I282" s="37">
        <f t="shared" si="50"/>
        <v>695.21966933245903</v>
      </c>
      <c r="J282" s="40">
        <f t="shared" si="51"/>
        <v>-92.214291104858432</v>
      </c>
      <c r="K282" s="37">
        <f t="shared" si="52"/>
        <v>603.00537822760066</v>
      </c>
      <c r="L282" s="37">
        <f t="shared" si="53"/>
        <v>4572459.765199583</v>
      </c>
      <c r="M282" s="37">
        <f t="shared" si="54"/>
        <v>3965966.3726029294</v>
      </c>
      <c r="N282" s="41">
        <f>'jan-feb'!M282</f>
        <v>864503.05853272893</v>
      </c>
      <c r="O282" s="41">
        <f t="shared" si="55"/>
        <v>3101463.3140702005</v>
      </c>
      <c r="Q282" s="4"/>
      <c r="R282" s="4"/>
      <c r="S282" s="4"/>
      <c r="T282" s="4"/>
    </row>
    <row r="283" spans="1:20" s="34" customFormat="1" x14ac:dyDescent="0.2">
      <c r="A283" s="33">
        <v>1539</v>
      </c>
      <c r="B283" s="34" t="s">
        <v>335</v>
      </c>
      <c r="C283" s="36">
        <v>55939</v>
      </c>
      <c r="D283" s="36">
        <v>7503</v>
      </c>
      <c r="E283" s="37">
        <f t="shared" si="46"/>
        <v>7455.5511128881781</v>
      </c>
      <c r="F283" s="38">
        <f t="shared" si="47"/>
        <v>0.87382512195732576</v>
      </c>
      <c r="G283" s="39">
        <f t="shared" si="48"/>
        <v>645.92094832599525</v>
      </c>
      <c r="H283" s="39">
        <f t="shared" si="49"/>
        <v>78.164208920061256</v>
      </c>
      <c r="I283" s="37">
        <f t="shared" si="50"/>
        <v>724.0851572460565</v>
      </c>
      <c r="J283" s="40">
        <f t="shared" si="51"/>
        <v>-92.214291104858432</v>
      </c>
      <c r="K283" s="37">
        <f t="shared" si="52"/>
        <v>631.87086614119812</v>
      </c>
      <c r="L283" s="37">
        <f t="shared" si="53"/>
        <v>5432810.9348171623</v>
      </c>
      <c r="M283" s="37">
        <f t="shared" si="54"/>
        <v>4740927.1086574094</v>
      </c>
      <c r="N283" s="41">
        <f>'jan-feb'!M283</f>
        <v>1280236.0419904303</v>
      </c>
      <c r="O283" s="41">
        <f t="shared" si="55"/>
        <v>3460691.0666669793</v>
      </c>
      <c r="Q283" s="4"/>
      <c r="R283" s="4"/>
      <c r="S283" s="4"/>
      <c r="T283" s="4"/>
    </row>
    <row r="284" spans="1:20" s="34" customFormat="1" x14ac:dyDescent="0.2">
      <c r="A284" s="33">
        <v>1543</v>
      </c>
      <c r="B284" s="34" t="s">
        <v>336</v>
      </c>
      <c r="C284" s="36">
        <v>24691</v>
      </c>
      <c r="D284" s="36">
        <v>2963</v>
      </c>
      <c r="E284" s="37">
        <f t="shared" si="46"/>
        <v>8333.1083361457986</v>
      </c>
      <c r="F284" s="38">
        <f t="shared" si="47"/>
        <v>0.97667889306380029</v>
      </c>
      <c r="G284" s="39">
        <f t="shared" si="48"/>
        <v>119.38661437142291</v>
      </c>
      <c r="H284" s="39">
        <f t="shared" si="49"/>
        <v>0</v>
      </c>
      <c r="I284" s="37">
        <f t="shared" si="50"/>
        <v>119.38661437142291</v>
      </c>
      <c r="J284" s="40">
        <f t="shared" si="51"/>
        <v>-92.214291104858432</v>
      </c>
      <c r="K284" s="37">
        <f t="shared" si="52"/>
        <v>27.172323266564476</v>
      </c>
      <c r="L284" s="37">
        <f t="shared" si="53"/>
        <v>353742.53838252608</v>
      </c>
      <c r="M284" s="37">
        <f t="shared" si="54"/>
        <v>80511.593838830537</v>
      </c>
      <c r="N284" s="41">
        <f>'jan-feb'!M284</f>
        <v>-1837371.0259339402</v>
      </c>
      <c r="O284" s="41">
        <f t="shared" si="55"/>
        <v>1917882.6197727707</v>
      </c>
      <c r="Q284" s="4"/>
      <c r="R284" s="4"/>
      <c r="S284" s="4"/>
      <c r="T284" s="4"/>
    </row>
    <row r="285" spans="1:20" s="34" customFormat="1" x14ac:dyDescent="0.2">
      <c r="A285" s="33">
        <v>1545</v>
      </c>
      <c r="B285" s="34" t="s">
        <v>337</v>
      </c>
      <c r="C285" s="36">
        <v>15970</v>
      </c>
      <c r="D285" s="36">
        <v>2085</v>
      </c>
      <c r="E285" s="37">
        <f t="shared" si="46"/>
        <v>7659.4724220623502</v>
      </c>
      <c r="F285" s="38">
        <f t="shared" si="47"/>
        <v>0.89772564388531362</v>
      </c>
      <c r="G285" s="39">
        <f t="shared" si="48"/>
        <v>523.56816282149191</v>
      </c>
      <c r="H285" s="39">
        <f t="shared" si="49"/>
        <v>6.7917507091010059</v>
      </c>
      <c r="I285" s="37">
        <f t="shared" si="50"/>
        <v>530.35991353059296</v>
      </c>
      <c r="J285" s="40">
        <f t="shared" si="51"/>
        <v>-92.214291104858432</v>
      </c>
      <c r="K285" s="37">
        <f t="shared" si="52"/>
        <v>438.14562242573453</v>
      </c>
      <c r="L285" s="37">
        <f t="shared" si="53"/>
        <v>1105800.4197112864</v>
      </c>
      <c r="M285" s="37">
        <f t="shared" si="54"/>
        <v>913533.6227576565</v>
      </c>
      <c r="N285" s="41">
        <f>'jan-feb'!M285</f>
        <v>-348326.48973076831</v>
      </c>
      <c r="O285" s="41">
        <f t="shared" si="55"/>
        <v>1261860.1124884249</v>
      </c>
      <c r="Q285" s="4"/>
      <c r="R285" s="4"/>
      <c r="S285" s="4"/>
      <c r="T285" s="4"/>
    </row>
    <row r="286" spans="1:20" s="34" customFormat="1" x14ac:dyDescent="0.2">
      <c r="A286" s="33">
        <v>1546</v>
      </c>
      <c r="B286" s="34" t="s">
        <v>338</v>
      </c>
      <c r="C286" s="36">
        <v>11937</v>
      </c>
      <c r="D286" s="36">
        <v>1246</v>
      </c>
      <c r="E286" s="37">
        <f t="shared" si="46"/>
        <v>9580.2568218298547</v>
      </c>
      <c r="F286" s="38">
        <f t="shared" si="47"/>
        <v>1.1228504719451897</v>
      </c>
      <c r="G286" s="39">
        <f t="shared" si="48"/>
        <v>-628.90247703901071</v>
      </c>
      <c r="H286" s="39">
        <f t="shared" si="49"/>
        <v>0</v>
      </c>
      <c r="I286" s="37">
        <f t="shared" si="50"/>
        <v>-628.90247703901071</v>
      </c>
      <c r="J286" s="40">
        <f t="shared" si="51"/>
        <v>-92.214291104858432</v>
      </c>
      <c r="K286" s="37">
        <f t="shared" si="52"/>
        <v>-721.11676814386919</v>
      </c>
      <c r="L286" s="37">
        <f t="shared" si="53"/>
        <v>-783612.48639060732</v>
      </c>
      <c r="M286" s="37">
        <f t="shared" si="54"/>
        <v>-898511.49310726102</v>
      </c>
      <c r="N286" s="41">
        <f>'jan-feb'!M286</f>
        <v>-811150.21880313556</v>
      </c>
      <c r="O286" s="41">
        <f t="shared" si="55"/>
        <v>-87361.274304125458</v>
      </c>
      <c r="Q286" s="4"/>
      <c r="R286" s="4"/>
      <c r="S286" s="4"/>
      <c r="T286" s="4"/>
    </row>
    <row r="287" spans="1:20" s="34" customFormat="1" x14ac:dyDescent="0.2">
      <c r="A287" s="33">
        <v>1547</v>
      </c>
      <c r="B287" s="34" t="s">
        <v>339</v>
      </c>
      <c r="C287" s="36">
        <v>30901</v>
      </c>
      <c r="D287" s="36">
        <v>3547</v>
      </c>
      <c r="E287" s="37">
        <f t="shared" si="46"/>
        <v>8711.8691852269531</v>
      </c>
      <c r="F287" s="38">
        <f t="shared" si="47"/>
        <v>1.021071418864993</v>
      </c>
      <c r="G287" s="39">
        <f t="shared" si="48"/>
        <v>-107.86989507726976</v>
      </c>
      <c r="H287" s="39">
        <f t="shared" si="49"/>
        <v>0</v>
      </c>
      <c r="I287" s="37">
        <f t="shared" si="50"/>
        <v>-107.86989507726976</v>
      </c>
      <c r="J287" s="40">
        <f t="shared" si="51"/>
        <v>-92.214291104858432</v>
      </c>
      <c r="K287" s="37">
        <f t="shared" si="52"/>
        <v>-200.08418618212818</v>
      </c>
      <c r="L287" s="37">
        <f t="shared" si="53"/>
        <v>-382614.51783907582</v>
      </c>
      <c r="M287" s="37">
        <f t="shared" si="54"/>
        <v>-709698.60838800867</v>
      </c>
      <c r="N287" s="41">
        <f>'jan-feb'!M287</f>
        <v>-1274177.8700599687</v>
      </c>
      <c r="O287" s="41">
        <f t="shared" si="55"/>
        <v>564479.26167196</v>
      </c>
      <c r="Q287" s="4"/>
      <c r="R287" s="4"/>
      <c r="S287" s="4"/>
      <c r="T287" s="4"/>
    </row>
    <row r="288" spans="1:20" s="34" customFormat="1" x14ac:dyDescent="0.2">
      <c r="A288" s="33">
        <v>1548</v>
      </c>
      <c r="B288" s="34" t="s">
        <v>340</v>
      </c>
      <c r="C288" s="36">
        <v>69387</v>
      </c>
      <c r="D288" s="36">
        <v>9741</v>
      </c>
      <c r="E288" s="37">
        <f t="shared" si="46"/>
        <v>7123.1906375115495</v>
      </c>
      <c r="F288" s="38">
        <f t="shared" si="47"/>
        <v>0.83487093486474062</v>
      </c>
      <c r="G288" s="39">
        <f t="shared" si="48"/>
        <v>845.3372335519723</v>
      </c>
      <c r="H288" s="39">
        <f t="shared" si="49"/>
        <v>194.49037530188124</v>
      </c>
      <c r="I288" s="37">
        <f t="shared" si="50"/>
        <v>1039.8276088538535</v>
      </c>
      <c r="J288" s="40">
        <f t="shared" si="51"/>
        <v>-92.214291104858432</v>
      </c>
      <c r="K288" s="37">
        <f t="shared" si="52"/>
        <v>947.61331774899509</v>
      </c>
      <c r="L288" s="37">
        <f t="shared" si="53"/>
        <v>10128960.737845387</v>
      </c>
      <c r="M288" s="37">
        <f t="shared" si="54"/>
        <v>9230701.3281929605</v>
      </c>
      <c r="N288" s="41">
        <f>'jan-feb'!M288</f>
        <v>3455647.6480403687</v>
      </c>
      <c r="O288" s="41">
        <f t="shared" si="55"/>
        <v>5775053.6801525913</v>
      </c>
      <c r="Q288" s="4"/>
      <c r="R288" s="4"/>
      <c r="S288" s="4"/>
      <c r="T288" s="4"/>
    </row>
    <row r="289" spans="1:20" s="34" customFormat="1" x14ac:dyDescent="0.2">
      <c r="A289" s="33">
        <v>1551</v>
      </c>
      <c r="B289" s="34" t="s">
        <v>341</v>
      </c>
      <c r="C289" s="36">
        <v>24398</v>
      </c>
      <c r="D289" s="36">
        <v>3454</v>
      </c>
      <c r="E289" s="37">
        <f t="shared" si="46"/>
        <v>7063.6942675159235</v>
      </c>
      <c r="F289" s="38">
        <f t="shared" si="47"/>
        <v>0.82789768473470349</v>
      </c>
      <c r="G289" s="39">
        <f t="shared" si="48"/>
        <v>881.03505554934793</v>
      </c>
      <c r="H289" s="39">
        <f t="shared" si="49"/>
        <v>215.31410480035038</v>
      </c>
      <c r="I289" s="37">
        <f t="shared" si="50"/>
        <v>1096.3491603496982</v>
      </c>
      <c r="J289" s="40">
        <f t="shared" si="51"/>
        <v>-92.214291104858432</v>
      </c>
      <c r="K289" s="37">
        <f t="shared" si="52"/>
        <v>1004.1348692448398</v>
      </c>
      <c r="L289" s="37">
        <f t="shared" si="53"/>
        <v>3786789.9998478577</v>
      </c>
      <c r="M289" s="37">
        <f t="shared" si="54"/>
        <v>3468281.8383716769</v>
      </c>
      <c r="N289" s="41">
        <f>'jan-feb'!M289</f>
        <v>1195384.8091911948</v>
      </c>
      <c r="O289" s="41">
        <f t="shared" si="55"/>
        <v>2272897.029180482</v>
      </c>
      <c r="Q289" s="4"/>
      <c r="R289" s="4"/>
      <c r="S289" s="4"/>
      <c r="T289" s="4"/>
    </row>
    <row r="290" spans="1:20" s="34" customFormat="1" x14ac:dyDescent="0.2">
      <c r="A290" s="33">
        <v>1554</v>
      </c>
      <c r="B290" s="34" t="s">
        <v>342</v>
      </c>
      <c r="C290" s="36">
        <v>45083</v>
      </c>
      <c r="D290" s="36">
        <v>5856</v>
      </c>
      <c r="E290" s="37">
        <f t="shared" si="46"/>
        <v>7698.5997267759567</v>
      </c>
      <c r="F290" s="38">
        <f t="shared" si="47"/>
        <v>0.90231154522185264</v>
      </c>
      <c r="G290" s="39">
        <f t="shared" si="48"/>
        <v>500.09177999332803</v>
      </c>
      <c r="H290" s="39">
        <f t="shared" si="49"/>
        <v>0</v>
      </c>
      <c r="I290" s="37">
        <f t="shared" si="50"/>
        <v>500.09177999332803</v>
      </c>
      <c r="J290" s="40">
        <f t="shared" si="51"/>
        <v>-92.214291104858432</v>
      </c>
      <c r="K290" s="37">
        <f t="shared" si="52"/>
        <v>407.8774888884696</v>
      </c>
      <c r="L290" s="37">
        <f t="shared" si="53"/>
        <v>2928537.4636409287</v>
      </c>
      <c r="M290" s="37">
        <f t="shared" si="54"/>
        <v>2388530.5749308779</v>
      </c>
      <c r="N290" s="41">
        <f>'jan-feb'!M290</f>
        <v>110857.39862667791</v>
      </c>
      <c r="O290" s="41">
        <f t="shared" si="55"/>
        <v>2277673.1763042002</v>
      </c>
      <c r="Q290" s="4"/>
      <c r="R290" s="4"/>
      <c r="S290" s="4"/>
      <c r="T290" s="4"/>
    </row>
    <row r="291" spans="1:20" s="34" customFormat="1" x14ac:dyDescent="0.2">
      <c r="A291" s="33">
        <v>1557</v>
      </c>
      <c r="B291" s="34" t="s">
        <v>343</v>
      </c>
      <c r="C291" s="36">
        <v>17903</v>
      </c>
      <c r="D291" s="36">
        <v>2611</v>
      </c>
      <c r="E291" s="37">
        <f t="shared" si="46"/>
        <v>6856.7598621217921</v>
      </c>
      <c r="F291" s="38">
        <f t="shared" si="47"/>
        <v>0.80364401397411978</v>
      </c>
      <c r="G291" s="39">
        <f t="shared" si="48"/>
        <v>1005.1956987858267</v>
      </c>
      <c r="H291" s="39">
        <f t="shared" si="49"/>
        <v>287.74114668829634</v>
      </c>
      <c r="I291" s="37">
        <f t="shared" si="50"/>
        <v>1292.9368454741229</v>
      </c>
      <c r="J291" s="40">
        <f t="shared" si="51"/>
        <v>-92.214291104858432</v>
      </c>
      <c r="K291" s="37">
        <f t="shared" si="52"/>
        <v>1200.7225543692646</v>
      </c>
      <c r="L291" s="37">
        <f t="shared" si="53"/>
        <v>3375858.103532935</v>
      </c>
      <c r="M291" s="37">
        <f t="shared" si="54"/>
        <v>3135086.5894581499</v>
      </c>
      <c r="N291" s="41">
        <f>'jan-feb'!M291</f>
        <v>1644686.4756219489</v>
      </c>
      <c r="O291" s="41">
        <f t="shared" si="55"/>
        <v>1490400.1138362009</v>
      </c>
      <c r="Q291" s="4"/>
      <c r="R291" s="4"/>
      <c r="S291" s="4"/>
      <c r="T291" s="4"/>
    </row>
    <row r="292" spans="1:20" s="34" customFormat="1" x14ac:dyDescent="0.2">
      <c r="A292" s="33">
        <v>1560</v>
      </c>
      <c r="B292" s="34" t="s">
        <v>344</v>
      </c>
      <c r="C292" s="36">
        <v>19858</v>
      </c>
      <c r="D292" s="36">
        <v>3109</v>
      </c>
      <c r="E292" s="37">
        <f t="shared" si="46"/>
        <v>6387.262785461563</v>
      </c>
      <c r="F292" s="38">
        <f t="shared" si="47"/>
        <v>0.74861678204192472</v>
      </c>
      <c r="G292" s="39">
        <f t="shared" si="48"/>
        <v>1286.8939447819641</v>
      </c>
      <c r="H292" s="39">
        <f t="shared" si="49"/>
        <v>452.06512351937653</v>
      </c>
      <c r="I292" s="37">
        <f t="shared" si="50"/>
        <v>1738.9590683013407</v>
      </c>
      <c r="J292" s="40">
        <f t="shared" si="51"/>
        <v>-92.214291104858432</v>
      </c>
      <c r="K292" s="37">
        <f t="shared" si="52"/>
        <v>1646.7447771964823</v>
      </c>
      <c r="L292" s="37">
        <f t="shared" si="53"/>
        <v>5406423.7433488686</v>
      </c>
      <c r="M292" s="37">
        <f t="shared" si="54"/>
        <v>5119729.5123038637</v>
      </c>
      <c r="N292" s="41">
        <f>'jan-feb'!M292</f>
        <v>2180231.0427838522</v>
      </c>
      <c r="O292" s="41">
        <f t="shared" si="55"/>
        <v>2939498.4695200115</v>
      </c>
      <c r="Q292" s="4"/>
      <c r="R292" s="4"/>
      <c r="S292" s="4"/>
      <c r="T292" s="4"/>
    </row>
    <row r="293" spans="1:20" s="34" customFormat="1" x14ac:dyDescent="0.2">
      <c r="A293" s="33">
        <v>1563</v>
      </c>
      <c r="B293" s="34" t="s">
        <v>345</v>
      </c>
      <c r="C293" s="36">
        <v>60068</v>
      </c>
      <c r="D293" s="36">
        <v>7126</v>
      </c>
      <c r="E293" s="37">
        <f t="shared" si="46"/>
        <v>8429.4134156609598</v>
      </c>
      <c r="F293" s="38">
        <f t="shared" si="47"/>
        <v>0.98796629443470252</v>
      </c>
      <c r="G293" s="39">
        <f t="shared" si="48"/>
        <v>61.603566662326187</v>
      </c>
      <c r="H293" s="39">
        <f t="shared" si="49"/>
        <v>0</v>
      </c>
      <c r="I293" s="37">
        <f t="shared" si="50"/>
        <v>61.603566662326187</v>
      </c>
      <c r="J293" s="40">
        <f t="shared" si="51"/>
        <v>-92.214291104858432</v>
      </c>
      <c r="K293" s="37">
        <f t="shared" si="52"/>
        <v>-30.610724442532245</v>
      </c>
      <c r="L293" s="37">
        <f t="shared" si="53"/>
        <v>438987.01603573642</v>
      </c>
      <c r="M293" s="37">
        <f t="shared" si="54"/>
        <v>-218132.02237748477</v>
      </c>
      <c r="N293" s="41">
        <f>'jan-feb'!M293</f>
        <v>-2281704.0603460222</v>
      </c>
      <c r="O293" s="41">
        <f t="shared" si="55"/>
        <v>2063572.0379685375</v>
      </c>
      <c r="Q293" s="4"/>
      <c r="R293" s="4"/>
      <c r="S293" s="4"/>
      <c r="T293" s="4"/>
    </row>
    <row r="294" spans="1:20" s="34" customFormat="1" x14ac:dyDescent="0.2">
      <c r="A294" s="33">
        <v>1566</v>
      </c>
      <c r="B294" s="34" t="s">
        <v>346</v>
      </c>
      <c r="C294" s="36">
        <v>40435</v>
      </c>
      <c r="D294" s="36">
        <v>5986</v>
      </c>
      <c r="E294" s="37">
        <f t="shared" si="46"/>
        <v>6754.9281657200136</v>
      </c>
      <c r="F294" s="38">
        <f t="shared" si="47"/>
        <v>0.79170886750673342</v>
      </c>
      <c r="G294" s="39">
        <f t="shared" si="48"/>
        <v>1066.2947166268939</v>
      </c>
      <c r="H294" s="39">
        <f t="shared" si="49"/>
        <v>323.38224042891881</v>
      </c>
      <c r="I294" s="37">
        <f t="shared" si="50"/>
        <v>1389.6769570558126</v>
      </c>
      <c r="J294" s="40">
        <f t="shared" si="51"/>
        <v>-92.214291104858432</v>
      </c>
      <c r="K294" s="37">
        <f t="shared" si="52"/>
        <v>1297.4626659509543</v>
      </c>
      <c r="L294" s="37">
        <f t="shared" si="53"/>
        <v>8318606.2649360942</v>
      </c>
      <c r="M294" s="37">
        <f t="shared" si="54"/>
        <v>7766611.5183824124</v>
      </c>
      <c r="N294" s="41">
        <f>'jan-feb'!M294</f>
        <v>1170427.6687372597</v>
      </c>
      <c r="O294" s="41">
        <f t="shared" si="55"/>
        <v>6596183.8496451527</v>
      </c>
      <c r="Q294" s="4"/>
      <c r="R294" s="4"/>
      <c r="S294" s="4"/>
      <c r="T294" s="4"/>
    </row>
    <row r="295" spans="1:20" s="34" customFormat="1" x14ac:dyDescent="0.2">
      <c r="A295" s="33">
        <v>1567</v>
      </c>
      <c r="B295" s="34" t="s">
        <v>347</v>
      </c>
      <c r="C295" s="36">
        <v>14189</v>
      </c>
      <c r="D295" s="36">
        <v>2026</v>
      </c>
      <c r="E295" s="37">
        <f t="shared" si="46"/>
        <v>7003.4550839091808</v>
      </c>
      <c r="F295" s="38">
        <f t="shared" si="47"/>
        <v>0.82083737340898844</v>
      </c>
      <c r="G295" s="39">
        <f t="shared" si="48"/>
        <v>917.1785657133936</v>
      </c>
      <c r="H295" s="39">
        <f t="shared" si="49"/>
        <v>236.39781906271031</v>
      </c>
      <c r="I295" s="37">
        <f t="shared" si="50"/>
        <v>1153.5763847761039</v>
      </c>
      <c r="J295" s="40">
        <f t="shared" si="51"/>
        <v>-92.214291104858432</v>
      </c>
      <c r="K295" s="37">
        <f t="shared" si="52"/>
        <v>1061.3620936712455</v>
      </c>
      <c r="L295" s="37">
        <f t="shared" si="53"/>
        <v>2337145.7555563864</v>
      </c>
      <c r="M295" s="37">
        <f t="shared" si="54"/>
        <v>2150319.6017779433</v>
      </c>
      <c r="N295" s="41">
        <f>'jan-feb'!M295</f>
        <v>334684.47568607348</v>
      </c>
      <c r="O295" s="41">
        <f t="shared" si="55"/>
        <v>1815635.1260918698</v>
      </c>
      <c r="Q295" s="4"/>
      <c r="R295" s="4"/>
      <c r="S295" s="4"/>
      <c r="T295" s="4"/>
    </row>
    <row r="296" spans="1:20" s="34" customFormat="1" x14ac:dyDescent="0.2">
      <c r="A296" s="33">
        <v>1571</v>
      </c>
      <c r="B296" s="34" t="s">
        <v>348</v>
      </c>
      <c r="C296" s="36">
        <v>10633</v>
      </c>
      <c r="D296" s="36">
        <v>1599</v>
      </c>
      <c r="E296" s="37">
        <f t="shared" si="46"/>
        <v>6649.7811131957469</v>
      </c>
      <c r="F296" s="38">
        <f t="shared" si="47"/>
        <v>0.77938514594621178</v>
      </c>
      <c r="G296" s="39">
        <f t="shared" si="48"/>
        <v>1129.3829481414539</v>
      </c>
      <c r="H296" s="39">
        <f t="shared" si="49"/>
        <v>360.18370881241214</v>
      </c>
      <c r="I296" s="37">
        <f t="shared" si="50"/>
        <v>1489.566656953866</v>
      </c>
      <c r="J296" s="40">
        <f t="shared" si="51"/>
        <v>-92.214291104858432</v>
      </c>
      <c r="K296" s="37">
        <f t="shared" si="52"/>
        <v>1397.3523658490076</v>
      </c>
      <c r="L296" s="37">
        <f t="shared" si="53"/>
        <v>2381817.0844692318</v>
      </c>
      <c r="M296" s="37">
        <f t="shared" si="54"/>
        <v>2234366.4329925631</v>
      </c>
      <c r="N296" s="41">
        <f>'jan-feb'!M296</f>
        <v>911408.76082707627</v>
      </c>
      <c r="O296" s="41">
        <f t="shared" si="55"/>
        <v>1322957.672165487</v>
      </c>
      <c r="Q296" s="4"/>
      <c r="R296" s="4"/>
      <c r="S296" s="4"/>
      <c r="T296" s="4"/>
    </row>
    <row r="297" spans="1:20" s="34" customFormat="1" x14ac:dyDescent="0.2">
      <c r="A297" s="33">
        <v>1573</v>
      </c>
      <c r="B297" s="34" t="s">
        <v>349</v>
      </c>
      <c r="C297" s="36">
        <v>16056</v>
      </c>
      <c r="D297" s="36">
        <v>2160</v>
      </c>
      <c r="E297" s="37">
        <f t="shared" si="46"/>
        <v>7433.333333333333</v>
      </c>
      <c r="F297" s="38">
        <f t="shared" si="47"/>
        <v>0.87122109528844915</v>
      </c>
      <c r="G297" s="39">
        <f t="shared" si="48"/>
        <v>659.25161605890219</v>
      </c>
      <c r="H297" s="39">
        <f t="shared" si="49"/>
        <v>85.940431764257028</v>
      </c>
      <c r="I297" s="37">
        <f t="shared" si="50"/>
        <v>745.19204782315921</v>
      </c>
      <c r="J297" s="40">
        <f t="shared" si="51"/>
        <v>-92.214291104858432</v>
      </c>
      <c r="K297" s="37">
        <f t="shared" si="52"/>
        <v>652.97775671830072</v>
      </c>
      <c r="L297" s="37">
        <f t="shared" si="53"/>
        <v>1609614.823298024</v>
      </c>
      <c r="M297" s="37">
        <f t="shared" si="54"/>
        <v>1410431.9545115295</v>
      </c>
      <c r="N297" s="41">
        <f>'jan-feb'!M297</f>
        <v>197588.38473934794</v>
      </c>
      <c r="O297" s="41">
        <f t="shared" si="55"/>
        <v>1212843.5697721816</v>
      </c>
      <c r="Q297" s="4"/>
      <c r="R297" s="4"/>
      <c r="S297" s="4"/>
      <c r="T297" s="4"/>
    </row>
    <row r="298" spans="1:20" s="34" customFormat="1" x14ac:dyDescent="0.2">
      <c r="A298" s="33">
        <v>1576</v>
      </c>
      <c r="B298" s="34" t="s">
        <v>350</v>
      </c>
      <c r="C298" s="36">
        <v>25632</v>
      </c>
      <c r="D298" s="36">
        <v>3590</v>
      </c>
      <c r="E298" s="37">
        <f t="shared" si="46"/>
        <v>7139.8328690807803</v>
      </c>
      <c r="F298" s="38">
        <f t="shared" si="47"/>
        <v>0.83682148148569879</v>
      </c>
      <c r="G298" s="39">
        <f t="shared" si="48"/>
        <v>835.35189461043387</v>
      </c>
      <c r="H298" s="39">
        <f t="shared" si="49"/>
        <v>188.66559425265049</v>
      </c>
      <c r="I298" s="37">
        <f t="shared" si="50"/>
        <v>1024.0174888630843</v>
      </c>
      <c r="J298" s="40">
        <f t="shared" si="51"/>
        <v>-92.214291104858432</v>
      </c>
      <c r="K298" s="37">
        <f t="shared" si="52"/>
        <v>931.80319775822591</v>
      </c>
      <c r="L298" s="37">
        <f t="shared" si="53"/>
        <v>3676222.7850184725</v>
      </c>
      <c r="M298" s="37">
        <f t="shared" si="54"/>
        <v>3345173.4799520308</v>
      </c>
      <c r="N298" s="41">
        <f>'jan-feb'!M298</f>
        <v>1286087.7431952492</v>
      </c>
      <c r="O298" s="41">
        <f t="shared" si="55"/>
        <v>2059085.7367567816</v>
      </c>
      <c r="Q298" s="4"/>
      <c r="R298" s="4"/>
      <c r="S298" s="4"/>
      <c r="T298" s="4"/>
    </row>
    <row r="299" spans="1:20" s="34" customFormat="1" x14ac:dyDescent="0.2">
      <c r="A299" s="33">
        <v>1601</v>
      </c>
      <c r="B299" s="34" t="s">
        <v>351</v>
      </c>
      <c r="C299" s="36">
        <v>1640651</v>
      </c>
      <c r="D299" s="36">
        <v>190464</v>
      </c>
      <c r="E299" s="37">
        <f t="shared" si="46"/>
        <v>8613.9690440188169</v>
      </c>
      <c r="F299" s="38">
        <f t="shared" si="47"/>
        <v>1.0095970688759017</v>
      </c>
      <c r="G299" s="39">
        <f t="shared" si="48"/>
        <v>-49.129810352388084</v>
      </c>
      <c r="H299" s="39">
        <f t="shared" si="49"/>
        <v>0</v>
      </c>
      <c r="I299" s="37">
        <f t="shared" si="50"/>
        <v>-49.129810352388084</v>
      </c>
      <c r="J299" s="40">
        <f t="shared" si="51"/>
        <v>-92.214291104858432</v>
      </c>
      <c r="K299" s="37">
        <f t="shared" si="52"/>
        <v>-141.34410145724652</v>
      </c>
      <c r="L299" s="37">
        <f t="shared" si="53"/>
        <v>-9357460.1989572439</v>
      </c>
      <c r="M299" s="37">
        <f t="shared" si="54"/>
        <v>-26920962.939953003</v>
      </c>
      <c r="N299" s="41">
        <f>'jan-feb'!M299</f>
        <v>-6740601.9856503615</v>
      </c>
      <c r="O299" s="41">
        <f t="shared" si="55"/>
        <v>-20180360.954302642</v>
      </c>
      <c r="Q299" s="4"/>
      <c r="R299" s="4"/>
      <c r="S299" s="4"/>
      <c r="T299" s="4"/>
    </row>
    <row r="300" spans="1:20" s="34" customFormat="1" x14ac:dyDescent="0.2">
      <c r="A300" s="33">
        <v>1612</v>
      </c>
      <c r="B300" s="34" t="s">
        <v>352</v>
      </c>
      <c r="C300" s="36">
        <v>31314</v>
      </c>
      <c r="D300" s="36">
        <v>4259</v>
      </c>
      <c r="E300" s="37">
        <f t="shared" si="46"/>
        <v>7352.4301479220476</v>
      </c>
      <c r="F300" s="38">
        <f t="shared" si="47"/>
        <v>0.8617388672427525</v>
      </c>
      <c r="G300" s="39">
        <f t="shared" si="48"/>
        <v>707.79352730567348</v>
      </c>
      <c r="H300" s="39">
        <f t="shared" si="49"/>
        <v>114.25654665820693</v>
      </c>
      <c r="I300" s="37">
        <f t="shared" si="50"/>
        <v>822.05007396388044</v>
      </c>
      <c r="J300" s="40">
        <f t="shared" si="51"/>
        <v>-92.214291104858432</v>
      </c>
      <c r="K300" s="37">
        <f t="shared" si="52"/>
        <v>729.83578285902195</v>
      </c>
      <c r="L300" s="37">
        <f t="shared" si="53"/>
        <v>3501111.2650121669</v>
      </c>
      <c r="M300" s="37">
        <f t="shared" si="54"/>
        <v>3108370.5991965747</v>
      </c>
      <c r="N300" s="41">
        <f>'jan-feb'!M300</f>
        <v>731222.00490966823</v>
      </c>
      <c r="O300" s="41">
        <f t="shared" si="55"/>
        <v>2377148.5942869065</v>
      </c>
      <c r="Q300" s="4"/>
      <c r="R300" s="4"/>
      <c r="S300" s="4"/>
      <c r="T300" s="4"/>
    </row>
    <row r="301" spans="1:20" s="34" customFormat="1" x14ac:dyDescent="0.2">
      <c r="A301" s="33">
        <v>1613</v>
      </c>
      <c r="B301" s="34" t="s">
        <v>353</v>
      </c>
      <c r="C301" s="36">
        <v>6983</v>
      </c>
      <c r="D301" s="36">
        <v>982</v>
      </c>
      <c r="E301" s="37">
        <f t="shared" si="46"/>
        <v>7110.9979633401226</v>
      </c>
      <c r="F301" s="38">
        <f t="shared" si="47"/>
        <v>0.83344189697961157</v>
      </c>
      <c r="G301" s="39">
        <f t="shared" si="48"/>
        <v>852.65283805482852</v>
      </c>
      <c r="H301" s="39">
        <f t="shared" si="49"/>
        <v>198.75781126188065</v>
      </c>
      <c r="I301" s="37">
        <f t="shared" si="50"/>
        <v>1051.4106493167092</v>
      </c>
      <c r="J301" s="40">
        <f t="shared" si="51"/>
        <v>-92.214291104858432</v>
      </c>
      <c r="K301" s="37">
        <f t="shared" si="52"/>
        <v>959.19635821185079</v>
      </c>
      <c r="L301" s="37">
        <f t="shared" si="53"/>
        <v>1032485.2576290084</v>
      </c>
      <c r="M301" s="37">
        <f t="shared" si="54"/>
        <v>941930.82376403746</v>
      </c>
      <c r="N301" s="41">
        <f>'jan-feb'!M301</f>
        <v>290799.12641162536</v>
      </c>
      <c r="O301" s="41">
        <f t="shared" si="55"/>
        <v>651131.69735241216</v>
      </c>
      <c r="Q301" s="4"/>
      <c r="R301" s="4"/>
      <c r="S301" s="4"/>
      <c r="T301" s="4"/>
    </row>
    <row r="302" spans="1:20" s="34" customFormat="1" x14ac:dyDescent="0.2">
      <c r="A302" s="33">
        <v>1617</v>
      </c>
      <c r="B302" s="34" t="s">
        <v>354</v>
      </c>
      <c r="C302" s="36">
        <v>30990</v>
      </c>
      <c r="D302" s="36">
        <v>4659</v>
      </c>
      <c r="E302" s="37">
        <f t="shared" si="46"/>
        <v>6651.6419832582096</v>
      </c>
      <c r="F302" s="38">
        <f t="shared" si="47"/>
        <v>0.77960324853643714</v>
      </c>
      <c r="G302" s="39">
        <f t="shared" si="48"/>
        <v>1128.2664261039763</v>
      </c>
      <c r="H302" s="39">
        <f t="shared" si="49"/>
        <v>359.53240429055018</v>
      </c>
      <c r="I302" s="37">
        <f t="shared" si="50"/>
        <v>1487.7988303945265</v>
      </c>
      <c r="J302" s="40">
        <f t="shared" si="51"/>
        <v>-92.214291104858432</v>
      </c>
      <c r="K302" s="37">
        <f t="shared" si="52"/>
        <v>1395.5845392896681</v>
      </c>
      <c r="L302" s="37">
        <f t="shared" si="53"/>
        <v>6931654.7508080993</v>
      </c>
      <c r="M302" s="37">
        <f t="shared" si="54"/>
        <v>6502028.3685505632</v>
      </c>
      <c r="N302" s="41">
        <f>'jan-feb'!M302</f>
        <v>2527574.7759182919</v>
      </c>
      <c r="O302" s="41">
        <f t="shared" si="55"/>
        <v>3974453.5926322713</v>
      </c>
      <c r="Q302" s="4"/>
      <c r="R302" s="4"/>
      <c r="S302" s="4"/>
      <c r="T302" s="4"/>
    </row>
    <row r="303" spans="1:20" s="34" customFormat="1" x14ac:dyDescent="0.2">
      <c r="A303" s="33">
        <v>1620</v>
      </c>
      <c r="B303" s="34" t="s">
        <v>355</v>
      </c>
      <c r="C303" s="36">
        <v>46705</v>
      </c>
      <c r="D303" s="36">
        <v>4937</v>
      </c>
      <c r="E303" s="37">
        <f t="shared" si="46"/>
        <v>9460.1985011140368</v>
      </c>
      <c r="F303" s="38">
        <f t="shared" si="47"/>
        <v>1.1087790806887958</v>
      </c>
      <c r="G303" s="39">
        <f t="shared" si="48"/>
        <v>-556.86748460952003</v>
      </c>
      <c r="H303" s="39">
        <f t="shared" si="49"/>
        <v>0</v>
      </c>
      <c r="I303" s="37">
        <f t="shared" si="50"/>
        <v>-556.86748460952003</v>
      </c>
      <c r="J303" s="40">
        <f t="shared" si="51"/>
        <v>-92.214291104858432</v>
      </c>
      <c r="K303" s="37">
        <f t="shared" si="52"/>
        <v>-649.08177571437841</v>
      </c>
      <c r="L303" s="37">
        <f t="shared" si="53"/>
        <v>-2749254.7715172004</v>
      </c>
      <c r="M303" s="37">
        <f t="shared" si="54"/>
        <v>-3204516.7267018864</v>
      </c>
      <c r="N303" s="41">
        <f>'jan-feb'!M303</f>
        <v>-1472795.5298804811</v>
      </c>
      <c r="O303" s="41">
        <f t="shared" si="55"/>
        <v>-1731721.1968214053</v>
      </c>
      <c r="Q303" s="4"/>
      <c r="R303" s="4"/>
      <c r="S303" s="4"/>
      <c r="T303" s="4"/>
    </row>
    <row r="304" spans="1:20" s="34" customFormat="1" x14ac:dyDescent="0.2">
      <c r="A304" s="33">
        <v>1621</v>
      </c>
      <c r="B304" s="34" t="s">
        <v>356</v>
      </c>
      <c r="C304" s="36">
        <v>37036</v>
      </c>
      <c r="D304" s="36">
        <v>5291</v>
      </c>
      <c r="E304" s="37">
        <f t="shared" si="46"/>
        <v>6999.8109998109994</v>
      </c>
      <c r="F304" s="38">
        <f t="shared" si="47"/>
        <v>0.82041026987454801</v>
      </c>
      <c r="G304" s="39">
        <f t="shared" si="48"/>
        <v>919.36501617230238</v>
      </c>
      <c r="H304" s="39">
        <f t="shared" si="49"/>
        <v>237.67324849707379</v>
      </c>
      <c r="I304" s="37">
        <f t="shared" si="50"/>
        <v>1157.0382646693761</v>
      </c>
      <c r="J304" s="40">
        <f t="shared" si="51"/>
        <v>-92.214291104858432</v>
      </c>
      <c r="K304" s="37">
        <f t="shared" si="52"/>
        <v>1064.8239735645177</v>
      </c>
      <c r="L304" s="37">
        <f t="shared" si="53"/>
        <v>6121889.4583656685</v>
      </c>
      <c r="M304" s="37">
        <f t="shared" si="54"/>
        <v>5633983.644129863</v>
      </c>
      <c r="N304" s="41">
        <f>'jan-feb'!M304</f>
        <v>2375723.7045253664</v>
      </c>
      <c r="O304" s="41">
        <f t="shared" si="55"/>
        <v>3258259.9396044966</v>
      </c>
      <c r="Q304" s="4"/>
      <c r="R304" s="4"/>
      <c r="S304" s="4"/>
      <c r="T304" s="4"/>
    </row>
    <row r="305" spans="1:20" s="34" customFormat="1" x14ac:dyDescent="0.2">
      <c r="A305" s="33">
        <v>1622</v>
      </c>
      <c r="B305" s="34" t="s">
        <v>357</v>
      </c>
      <c r="C305" s="36">
        <v>10730</v>
      </c>
      <c r="D305" s="36">
        <v>1711</v>
      </c>
      <c r="E305" s="37">
        <f t="shared" si="46"/>
        <v>6271.1864406779659</v>
      </c>
      <c r="F305" s="38">
        <f t="shared" si="47"/>
        <v>0.73501209680791857</v>
      </c>
      <c r="G305" s="39">
        <f t="shared" si="48"/>
        <v>1356.5397516521225</v>
      </c>
      <c r="H305" s="39">
        <f t="shared" si="49"/>
        <v>492.69184419363546</v>
      </c>
      <c r="I305" s="37">
        <f t="shared" si="50"/>
        <v>1849.231595845758</v>
      </c>
      <c r="J305" s="40">
        <f t="shared" si="51"/>
        <v>-92.214291104858432</v>
      </c>
      <c r="K305" s="37">
        <f t="shared" si="52"/>
        <v>1757.0173047408996</v>
      </c>
      <c r="L305" s="37">
        <f t="shared" si="53"/>
        <v>3164035.260492092</v>
      </c>
      <c r="M305" s="37">
        <f t="shared" si="54"/>
        <v>3006256.608411679</v>
      </c>
      <c r="N305" s="41">
        <f>'jan-feb'!M305</f>
        <v>1409078.8241245325</v>
      </c>
      <c r="O305" s="41">
        <f t="shared" si="55"/>
        <v>1597177.7842871465</v>
      </c>
      <c r="Q305" s="4"/>
      <c r="R305" s="4"/>
      <c r="S305" s="4"/>
      <c r="T305" s="4"/>
    </row>
    <row r="306" spans="1:20" s="34" customFormat="1" x14ac:dyDescent="0.2">
      <c r="A306" s="33">
        <v>1624</v>
      </c>
      <c r="B306" s="34" t="s">
        <v>358</v>
      </c>
      <c r="C306" s="36">
        <v>40490</v>
      </c>
      <c r="D306" s="36">
        <v>6628</v>
      </c>
      <c r="E306" s="37">
        <f t="shared" si="46"/>
        <v>6108.9318044659021</v>
      </c>
      <c r="F306" s="38">
        <f t="shared" si="47"/>
        <v>0.71599510193666704</v>
      </c>
      <c r="G306" s="39">
        <f t="shared" si="48"/>
        <v>1453.8925333793607</v>
      </c>
      <c r="H306" s="39">
        <f t="shared" si="49"/>
        <v>549.48096686785777</v>
      </c>
      <c r="I306" s="37">
        <f t="shared" si="50"/>
        <v>2003.3735002472185</v>
      </c>
      <c r="J306" s="40">
        <f t="shared" si="51"/>
        <v>-92.214291104858432</v>
      </c>
      <c r="K306" s="37">
        <f t="shared" si="52"/>
        <v>1911.1592091423602</v>
      </c>
      <c r="L306" s="37">
        <f t="shared" si="53"/>
        <v>13278359.559638565</v>
      </c>
      <c r="M306" s="37">
        <f t="shared" si="54"/>
        <v>12667163.238195563</v>
      </c>
      <c r="N306" s="41">
        <f>'jan-feb'!M306</f>
        <v>4754219.4601387493</v>
      </c>
      <c r="O306" s="41">
        <f t="shared" si="55"/>
        <v>7912943.7780568134</v>
      </c>
      <c r="Q306" s="4"/>
      <c r="R306" s="4"/>
      <c r="S306" s="4"/>
      <c r="T306" s="4"/>
    </row>
    <row r="307" spans="1:20" s="34" customFormat="1" x14ac:dyDescent="0.2">
      <c r="A307" s="33">
        <v>1627</v>
      </c>
      <c r="B307" s="34" t="s">
        <v>359</v>
      </c>
      <c r="C307" s="36">
        <v>30295</v>
      </c>
      <c r="D307" s="36">
        <v>4822</v>
      </c>
      <c r="E307" s="37">
        <f t="shared" si="46"/>
        <v>6282.6627955205313</v>
      </c>
      <c r="F307" s="38">
        <f t="shared" si="47"/>
        <v>0.73635717874996243</v>
      </c>
      <c r="G307" s="39">
        <f t="shared" si="48"/>
        <v>1349.6539387465832</v>
      </c>
      <c r="H307" s="39">
        <f t="shared" si="49"/>
        <v>488.67511999873761</v>
      </c>
      <c r="I307" s="37">
        <f t="shared" si="50"/>
        <v>1838.3290587453207</v>
      </c>
      <c r="J307" s="40">
        <f t="shared" si="51"/>
        <v>-92.214291104858432</v>
      </c>
      <c r="K307" s="37">
        <f t="shared" si="52"/>
        <v>1746.1147676404623</v>
      </c>
      <c r="L307" s="37">
        <f t="shared" si="53"/>
        <v>8864422.7212699372</v>
      </c>
      <c r="M307" s="37">
        <f t="shared" si="54"/>
        <v>8419765.4095623102</v>
      </c>
      <c r="N307" s="41">
        <f>'jan-feb'!M307</f>
        <v>3539008.4394672681</v>
      </c>
      <c r="O307" s="41">
        <f t="shared" si="55"/>
        <v>4880756.9700950421</v>
      </c>
      <c r="Q307" s="4"/>
      <c r="R307" s="4"/>
      <c r="S307" s="4"/>
      <c r="T307" s="4"/>
    </row>
    <row r="308" spans="1:20" s="34" customFormat="1" x14ac:dyDescent="0.2">
      <c r="A308" s="33">
        <v>1630</v>
      </c>
      <c r="B308" s="34" t="s">
        <v>360</v>
      </c>
      <c r="C308" s="36">
        <v>22158</v>
      </c>
      <c r="D308" s="36">
        <v>3263</v>
      </c>
      <c r="E308" s="37">
        <f t="shared" si="46"/>
        <v>6790.683420165492</v>
      </c>
      <c r="F308" s="38">
        <f t="shared" si="47"/>
        <v>0.79589954893368053</v>
      </c>
      <c r="G308" s="39">
        <f t="shared" si="48"/>
        <v>1044.8415639596069</v>
      </c>
      <c r="H308" s="39">
        <f t="shared" si="49"/>
        <v>310.86790137300136</v>
      </c>
      <c r="I308" s="37">
        <f t="shared" si="50"/>
        <v>1355.7094653326083</v>
      </c>
      <c r="J308" s="40">
        <f t="shared" si="51"/>
        <v>-92.214291104858432</v>
      </c>
      <c r="K308" s="37">
        <f t="shared" si="52"/>
        <v>1263.4951742277499</v>
      </c>
      <c r="L308" s="37">
        <f t="shared" si="53"/>
        <v>4423679.9853803003</v>
      </c>
      <c r="M308" s="37">
        <f t="shared" si="54"/>
        <v>4122784.753505148</v>
      </c>
      <c r="N308" s="41">
        <f>'jan-feb'!M308</f>
        <v>1286221.1298178544</v>
      </c>
      <c r="O308" s="41">
        <f t="shared" si="55"/>
        <v>2836563.6236872934</v>
      </c>
      <c r="Q308" s="4"/>
      <c r="R308" s="4"/>
      <c r="S308" s="4"/>
      <c r="T308" s="4"/>
    </row>
    <row r="309" spans="1:20" s="34" customFormat="1" x14ac:dyDescent="0.2">
      <c r="A309" s="33">
        <v>1632</v>
      </c>
      <c r="B309" s="34" t="s">
        <v>361</v>
      </c>
      <c r="C309" s="36">
        <v>5930</v>
      </c>
      <c r="D309" s="36">
        <v>959</v>
      </c>
      <c r="E309" s="37">
        <f t="shared" si="46"/>
        <v>6183.5245046923883</v>
      </c>
      <c r="F309" s="38">
        <f t="shared" si="47"/>
        <v>0.72473771189072655</v>
      </c>
      <c r="G309" s="39">
        <f t="shared" si="48"/>
        <v>1409.1369132434691</v>
      </c>
      <c r="H309" s="39">
        <f t="shared" si="49"/>
        <v>523.37352178858771</v>
      </c>
      <c r="I309" s="37">
        <f t="shared" si="50"/>
        <v>1932.5104350320566</v>
      </c>
      <c r="J309" s="40">
        <f t="shared" si="51"/>
        <v>-92.214291104858432</v>
      </c>
      <c r="K309" s="37">
        <f t="shared" si="52"/>
        <v>1840.2961439271983</v>
      </c>
      <c r="L309" s="37">
        <f t="shared" si="53"/>
        <v>1853277.5071957423</v>
      </c>
      <c r="M309" s="37">
        <f t="shared" si="54"/>
        <v>1764844.0020261831</v>
      </c>
      <c r="N309" s="41">
        <f>'jan-feb'!M309</f>
        <v>615615.54198446916</v>
      </c>
      <c r="O309" s="41">
        <f t="shared" si="55"/>
        <v>1149228.4600417139</v>
      </c>
      <c r="Q309" s="4"/>
      <c r="R309" s="4"/>
      <c r="S309" s="4"/>
      <c r="T309" s="4"/>
    </row>
    <row r="310" spans="1:20" s="34" customFormat="1" x14ac:dyDescent="0.2">
      <c r="A310" s="33">
        <v>1633</v>
      </c>
      <c r="B310" s="34" t="s">
        <v>362</v>
      </c>
      <c r="C310" s="36">
        <v>6404</v>
      </c>
      <c r="D310" s="36">
        <v>978</v>
      </c>
      <c r="E310" s="37">
        <f t="shared" si="46"/>
        <v>6548.0572597137016</v>
      </c>
      <c r="F310" s="38">
        <f t="shared" si="47"/>
        <v>0.76746263916850921</v>
      </c>
      <c r="G310" s="39">
        <f t="shared" si="48"/>
        <v>1190.417260230681</v>
      </c>
      <c r="H310" s="39">
        <f t="shared" si="49"/>
        <v>395.78705753112803</v>
      </c>
      <c r="I310" s="37">
        <f t="shared" si="50"/>
        <v>1586.2043177618091</v>
      </c>
      <c r="J310" s="40">
        <f t="shared" si="51"/>
        <v>-92.214291104858432</v>
      </c>
      <c r="K310" s="37">
        <f t="shared" si="52"/>
        <v>1493.9900266569507</v>
      </c>
      <c r="L310" s="37">
        <f t="shared" si="53"/>
        <v>1551307.8227710493</v>
      </c>
      <c r="M310" s="37">
        <f t="shared" si="54"/>
        <v>1461122.2460704979</v>
      </c>
      <c r="N310" s="41">
        <f>'jan-feb'!M310</f>
        <v>494951.98129385896</v>
      </c>
      <c r="O310" s="41">
        <f t="shared" si="55"/>
        <v>966170.26477663894</v>
      </c>
      <c r="Q310" s="4"/>
      <c r="R310" s="4"/>
      <c r="S310" s="4"/>
      <c r="T310" s="4"/>
    </row>
    <row r="311" spans="1:20" s="34" customFormat="1" x14ac:dyDescent="0.2">
      <c r="A311" s="33">
        <v>1634</v>
      </c>
      <c r="B311" s="34" t="s">
        <v>363</v>
      </c>
      <c r="C311" s="36">
        <v>46913</v>
      </c>
      <c r="D311" s="36">
        <v>6973</v>
      </c>
      <c r="E311" s="37">
        <f t="shared" si="46"/>
        <v>6727.8072565610209</v>
      </c>
      <c r="F311" s="38">
        <f t="shared" si="47"/>
        <v>0.78853017133865499</v>
      </c>
      <c r="G311" s="39">
        <f t="shared" si="48"/>
        <v>1082.5672621222895</v>
      </c>
      <c r="H311" s="39">
        <f t="shared" si="49"/>
        <v>332.87455863456626</v>
      </c>
      <c r="I311" s="37">
        <f t="shared" si="50"/>
        <v>1415.4418207568558</v>
      </c>
      <c r="J311" s="40">
        <f t="shared" si="51"/>
        <v>-92.214291104858432</v>
      </c>
      <c r="K311" s="37">
        <f t="shared" si="52"/>
        <v>1323.2275296519974</v>
      </c>
      <c r="L311" s="37">
        <f t="shared" si="53"/>
        <v>9869875.816137556</v>
      </c>
      <c r="M311" s="37">
        <f t="shared" si="54"/>
        <v>9226865.5642633773</v>
      </c>
      <c r="N311" s="41">
        <f>'jan-feb'!M311</f>
        <v>3416923.2265460934</v>
      </c>
      <c r="O311" s="41">
        <f t="shared" si="55"/>
        <v>5809942.3377172835</v>
      </c>
      <c r="Q311" s="4"/>
      <c r="R311" s="4"/>
      <c r="S311" s="4"/>
      <c r="T311" s="4"/>
    </row>
    <row r="312" spans="1:20" s="34" customFormat="1" x14ac:dyDescent="0.2">
      <c r="A312" s="33">
        <v>1635</v>
      </c>
      <c r="B312" s="34" t="s">
        <v>364</v>
      </c>
      <c r="C312" s="36">
        <v>18076</v>
      </c>
      <c r="D312" s="36">
        <v>2556</v>
      </c>
      <c r="E312" s="37">
        <f t="shared" si="46"/>
        <v>7071.9874804381843</v>
      </c>
      <c r="F312" s="38">
        <f t="shared" si="47"/>
        <v>0.8288696877004782</v>
      </c>
      <c r="G312" s="39">
        <f t="shared" si="48"/>
        <v>876.05912779599146</v>
      </c>
      <c r="H312" s="39">
        <f t="shared" si="49"/>
        <v>212.41148027755906</v>
      </c>
      <c r="I312" s="37">
        <f t="shared" si="50"/>
        <v>1088.4706080735505</v>
      </c>
      <c r="J312" s="40">
        <f t="shared" si="51"/>
        <v>-92.214291104858432</v>
      </c>
      <c r="K312" s="37">
        <f t="shared" si="52"/>
        <v>996.25631696869209</v>
      </c>
      <c r="L312" s="37">
        <f t="shared" si="53"/>
        <v>2782130.8742359951</v>
      </c>
      <c r="M312" s="37">
        <f t="shared" si="54"/>
        <v>2546431.1461719768</v>
      </c>
      <c r="N312" s="41">
        <f>'jan-feb'!M312</f>
        <v>3602.9219415619609</v>
      </c>
      <c r="O312" s="41">
        <f t="shared" si="55"/>
        <v>2542828.2242304147</v>
      </c>
      <c r="Q312" s="4"/>
      <c r="R312" s="4"/>
      <c r="S312" s="4"/>
      <c r="T312" s="4"/>
    </row>
    <row r="313" spans="1:20" s="34" customFormat="1" x14ac:dyDescent="0.2">
      <c r="A313" s="33">
        <v>1636</v>
      </c>
      <c r="B313" s="34" t="s">
        <v>365</v>
      </c>
      <c r="C313" s="36">
        <v>26197</v>
      </c>
      <c r="D313" s="36">
        <v>3960</v>
      </c>
      <c r="E313" s="37">
        <f t="shared" si="46"/>
        <v>6615.4040404040406</v>
      </c>
      <c r="F313" s="38">
        <f t="shared" si="47"/>
        <v>0.77535599379234621</v>
      </c>
      <c r="G313" s="39">
        <f t="shared" si="48"/>
        <v>1150.0091918164776</v>
      </c>
      <c r="H313" s="39">
        <f t="shared" si="49"/>
        <v>372.21568428950934</v>
      </c>
      <c r="I313" s="37">
        <f t="shared" si="50"/>
        <v>1522.2248761059868</v>
      </c>
      <c r="J313" s="40">
        <f t="shared" si="51"/>
        <v>-92.214291104858432</v>
      </c>
      <c r="K313" s="37">
        <f t="shared" si="52"/>
        <v>1430.0105850011284</v>
      </c>
      <c r="L313" s="37">
        <f t="shared" si="53"/>
        <v>6028010.5093797082</v>
      </c>
      <c r="M313" s="37">
        <f t="shared" si="54"/>
        <v>5662841.9166044686</v>
      </c>
      <c r="N313" s="41">
        <f>'jan-feb'!M313</f>
        <v>3029773.6665886315</v>
      </c>
      <c r="O313" s="41">
        <f t="shared" si="55"/>
        <v>2633068.2500158371</v>
      </c>
      <c r="Q313" s="4"/>
      <c r="R313" s="4"/>
      <c r="S313" s="4"/>
      <c r="T313" s="4"/>
    </row>
    <row r="314" spans="1:20" s="34" customFormat="1" x14ac:dyDescent="0.2">
      <c r="A314" s="33">
        <v>1638</v>
      </c>
      <c r="B314" s="34" t="s">
        <v>366</v>
      </c>
      <c r="C314" s="36">
        <v>83487</v>
      </c>
      <c r="D314" s="36">
        <v>11891</v>
      </c>
      <c r="E314" s="37">
        <f t="shared" si="46"/>
        <v>7021.0243040955347</v>
      </c>
      <c r="F314" s="38">
        <f t="shared" si="47"/>
        <v>0.82289656738936323</v>
      </c>
      <c r="G314" s="39">
        <f t="shared" si="48"/>
        <v>906.63703360158127</v>
      </c>
      <c r="H314" s="39">
        <f t="shared" si="49"/>
        <v>230.24859199748641</v>
      </c>
      <c r="I314" s="37">
        <f t="shared" si="50"/>
        <v>1136.8856255990677</v>
      </c>
      <c r="J314" s="40">
        <f t="shared" si="51"/>
        <v>-92.214291104858432</v>
      </c>
      <c r="K314" s="37">
        <f t="shared" si="52"/>
        <v>1044.6713344942093</v>
      </c>
      <c r="L314" s="37">
        <f t="shared" si="53"/>
        <v>13518706.973998513</v>
      </c>
      <c r="M314" s="37">
        <f t="shared" si="54"/>
        <v>12422186.838470643</v>
      </c>
      <c r="N314" s="41">
        <f>'jan-feb'!M314</f>
        <v>4995563.1488397522</v>
      </c>
      <c r="O314" s="41">
        <f t="shared" si="55"/>
        <v>7426623.6896308912</v>
      </c>
      <c r="Q314" s="4"/>
      <c r="R314" s="4"/>
      <c r="S314" s="4"/>
      <c r="T314" s="4"/>
    </row>
    <row r="315" spans="1:20" s="34" customFormat="1" x14ac:dyDescent="0.2">
      <c r="A315" s="33">
        <v>1640</v>
      </c>
      <c r="B315" s="34" t="s">
        <v>367</v>
      </c>
      <c r="C315" s="36">
        <v>41366</v>
      </c>
      <c r="D315" s="36">
        <v>5623</v>
      </c>
      <c r="E315" s="37">
        <f t="shared" si="46"/>
        <v>7356.5712253245601</v>
      </c>
      <c r="F315" s="38">
        <f t="shared" si="47"/>
        <v>0.86222422069436122</v>
      </c>
      <c r="G315" s="39">
        <f t="shared" si="48"/>
        <v>705.30888086416599</v>
      </c>
      <c r="H315" s="39">
        <f t="shared" si="49"/>
        <v>112.80716956732753</v>
      </c>
      <c r="I315" s="37">
        <f t="shared" si="50"/>
        <v>818.11605043149348</v>
      </c>
      <c r="J315" s="40">
        <f t="shared" si="51"/>
        <v>-92.214291104858432</v>
      </c>
      <c r="K315" s="37">
        <f t="shared" si="52"/>
        <v>725.9017593266351</v>
      </c>
      <c r="L315" s="37">
        <f t="shared" si="53"/>
        <v>4600266.5515762875</v>
      </c>
      <c r="M315" s="37">
        <f t="shared" si="54"/>
        <v>4081745.5926936693</v>
      </c>
      <c r="N315" s="41">
        <f>'jan-feb'!M315</f>
        <v>1658936.7492999677</v>
      </c>
      <c r="O315" s="41">
        <f t="shared" si="55"/>
        <v>2422808.8433937016</v>
      </c>
      <c r="Q315" s="4"/>
      <c r="R315" s="4"/>
      <c r="S315" s="4"/>
      <c r="T315" s="4"/>
    </row>
    <row r="316" spans="1:20" s="34" customFormat="1" x14ac:dyDescent="0.2">
      <c r="A316" s="33">
        <v>1644</v>
      </c>
      <c r="B316" s="34" t="s">
        <v>368</v>
      </c>
      <c r="C316" s="36">
        <v>12475</v>
      </c>
      <c r="D316" s="36">
        <v>2046</v>
      </c>
      <c r="E316" s="37">
        <f t="shared" si="46"/>
        <v>6097.2629521016615</v>
      </c>
      <c r="F316" s="38">
        <f t="shared" si="47"/>
        <v>0.71462745839350117</v>
      </c>
      <c r="G316" s="39">
        <f t="shared" si="48"/>
        <v>1460.8938447979051</v>
      </c>
      <c r="H316" s="39">
        <f t="shared" si="49"/>
        <v>553.56506519534196</v>
      </c>
      <c r="I316" s="37">
        <f t="shared" si="50"/>
        <v>2014.4589099932471</v>
      </c>
      <c r="J316" s="40">
        <f t="shared" si="51"/>
        <v>-92.214291104858432</v>
      </c>
      <c r="K316" s="37">
        <f t="shared" si="52"/>
        <v>1922.2446188883887</v>
      </c>
      <c r="L316" s="37">
        <f t="shared" si="53"/>
        <v>4121582.9298461834</v>
      </c>
      <c r="M316" s="37">
        <f t="shared" si="54"/>
        <v>3932912.4902456431</v>
      </c>
      <c r="N316" s="41">
        <f>'jan-feb'!M316</f>
        <v>1577289.7277374601</v>
      </c>
      <c r="O316" s="41">
        <f t="shared" si="55"/>
        <v>2355622.7625081828</v>
      </c>
      <c r="Q316" s="4"/>
      <c r="R316" s="4"/>
      <c r="S316" s="4"/>
      <c r="T316" s="4"/>
    </row>
    <row r="317" spans="1:20" s="34" customFormat="1" x14ac:dyDescent="0.2">
      <c r="A317" s="33">
        <v>1648</v>
      </c>
      <c r="B317" s="34" t="s">
        <v>369</v>
      </c>
      <c r="C317" s="36">
        <v>39826</v>
      </c>
      <c r="D317" s="36">
        <v>6319</v>
      </c>
      <c r="E317" s="37">
        <f t="shared" si="46"/>
        <v>6302.5795220762775</v>
      </c>
      <c r="F317" s="38">
        <f t="shared" si="47"/>
        <v>0.73869151134966526</v>
      </c>
      <c r="G317" s="39">
        <f t="shared" si="48"/>
        <v>1337.7039028131355</v>
      </c>
      <c r="H317" s="39">
        <f t="shared" si="49"/>
        <v>481.70426570422643</v>
      </c>
      <c r="I317" s="37">
        <f t="shared" si="50"/>
        <v>1819.4081685173619</v>
      </c>
      <c r="J317" s="40">
        <f t="shared" si="51"/>
        <v>-92.214291104858432</v>
      </c>
      <c r="K317" s="37">
        <f t="shared" si="52"/>
        <v>1727.1938774125035</v>
      </c>
      <c r="L317" s="37">
        <f t="shared" si="53"/>
        <v>11496840.216861211</v>
      </c>
      <c r="M317" s="37">
        <f t="shared" si="54"/>
        <v>10914138.11136961</v>
      </c>
      <c r="N317" s="41">
        <f>'jan-feb'!M317</f>
        <v>4001439.9997913046</v>
      </c>
      <c r="O317" s="41">
        <f t="shared" si="55"/>
        <v>6912698.1115783053</v>
      </c>
      <c r="Q317" s="4"/>
      <c r="R317" s="4"/>
      <c r="S317" s="4"/>
      <c r="T317" s="4"/>
    </row>
    <row r="318" spans="1:20" s="34" customFormat="1" x14ac:dyDescent="0.2">
      <c r="A318" s="33">
        <v>1653</v>
      </c>
      <c r="B318" s="34" t="s">
        <v>370</v>
      </c>
      <c r="C318" s="36">
        <v>113326</v>
      </c>
      <c r="D318" s="36">
        <v>16213</v>
      </c>
      <c r="E318" s="37">
        <f t="shared" si="46"/>
        <v>6989.8229815580089</v>
      </c>
      <c r="F318" s="38">
        <f t="shared" si="47"/>
        <v>0.81923962787426119</v>
      </c>
      <c r="G318" s="39">
        <f t="shared" si="48"/>
        <v>925.35782712409673</v>
      </c>
      <c r="H318" s="39">
        <f t="shared" si="49"/>
        <v>241.16905488562045</v>
      </c>
      <c r="I318" s="37">
        <f t="shared" si="50"/>
        <v>1166.5268820097172</v>
      </c>
      <c r="J318" s="40">
        <f t="shared" si="51"/>
        <v>-92.214291104858432</v>
      </c>
      <c r="K318" s="37">
        <f t="shared" si="52"/>
        <v>1074.3125909048588</v>
      </c>
      <c r="L318" s="37">
        <f t="shared" si="53"/>
        <v>18912900.338023543</v>
      </c>
      <c r="M318" s="37">
        <f t="shared" si="54"/>
        <v>17417830.036340475</v>
      </c>
      <c r="N318" s="41">
        <f>'jan-feb'!M318</f>
        <v>6699378.4485862339</v>
      </c>
      <c r="O318" s="41">
        <f t="shared" si="55"/>
        <v>10718451.587754242</v>
      </c>
      <c r="Q318" s="4"/>
      <c r="R318" s="4"/>
      <c r="S318" s="4"/>
      <c r="T318" s="4"/>
    </row>
    <row r="319" spans="1:20" s="34" customFormat="1" x14ac:dyDescent="0.2">
      <c r="A319" s="33">
        <v>1657</v>
      </c>
      <c r="B319" s="34" t="s">
        <v>371</v>
      </c>
      <c r="C319" s="36">
        <v>53964</v>
      </c>
      <c r="D319" s="36">
        <v>8000</v>
      </c>
      <c r="E319" s="37">
        <f t="shared" si="46"/>
        <v>6745.5</v>
      </c>
      <c r="F319" s="38">
        <f t="shared" si="47"/>
        <v>0.79060384281635432</v>
      </c>
      <c r="G319" s="39">
        <f t="shared" si="48"/>
        <v>1071.9516160589021</v>
      </c>
      <c r="H319" s="39">
        <f t="shared" si="49"/>
        <v>326.68209843092359</v>
      </c>
      <c r="I319" s="37">
        <f t="shared" si="50"/>
        <v>1398.6337144898257</v>
      </c>
      <c r="J319" s="40">
        <f t="shared" si="51"/>
        <v>-92.214291104858432</v>
      </c>
      <c r="K319" s="37">
        <f t="shared" si="52"/>
        <v>1306.4194233849673</v>
      </c>
      <c r="L319" s="37">
        <f t="shared" si="53"/>
        <v>11189069.715918606</v>
      </c>
      <c r="M319" s="37">
        <f t="shared" si="54"/>
        <v>10451355.387079738</v>
      </c>
      <c r="N319" s="41">
        <f>'jan-feb'!M319</f>
        <v>4386640.2355325893</v>
      </c>
      <c r="O319" s="41">
        <f t="shared" si="55"/>
        <v>6064715.1515471488</v>
      </c>
      <c r="Q319" s="4"/>
      <c r="R319" s="4"/>
      <c r="S319" s="4"/>
      <c r="T319" s="4"/>
    </row>
    <row r="320" spans="1:20" s="34" customFormat="1" x14ac:dyDescent="0.2">
      <c r="A320" s="33">
        <v>1662</v>
      </c>
      <c r="B320" s="34" t="s">
        <v>372</v>
      </c>
      <c r="C320" s="36">
        <v>46101</v>
      </c>
      <c r="D320" s="36">
        <v>6050</v>
      </c>
      <c r="E320" s="37">
        <f t="shared" si="46"/>
        <v>7620</v>
      </c>
      <c r="F320" s="38">
        <f t="shared" si="47"/>
        <v>0.89309929319703796</v>
      </c>
      <c r="G320" s="39">
        <f t="shared" si="48"/>
        <v>547.25161605890207</v>
      </c>
      <c r="H320" s="39">
        <f t="shared" si="49"/>
        <v>20.607098430923585</v>
      </c>
      <c r="I320" s="37">
        <f t="shared" si="50"/>
        <v>567.85871448982562</v>
      </c>
      <c r="J320" s="40">
        <f t="shared" si="51"/>
        <v>-92.214291104858432</v>
      </c>
      <c r="K320" s="37">
        <f t="shared" si="52"/>
        <v>475.64442338496718</v>
      </c>
      <c r="L320" s="37">
        <f t="shared" si="53"/>
        <v>3435545.2226634449</v>
      </c>
      <c r="M320" s="37">
        <f t="shared" si="54"/>
        <v>2877648.7614790513</v>
      </c>
      <c r="N320" s="41">
        <f>'jan-feb'!M320</f>
        <v>176733.20725604499</v>
      </c>
      <c r="O320" s="41">
        <f t="shared" si="55"/>
        <v>2700915.5542230061</v>
      </c>
      <c r="Q320" s="4"/>
      <c r="R320" s="4"/>
      <c r="S320" s="4"/>
      <c r="T320" s="4"/>
    </row>
    <row r="321" spans="1:20" s="34" customFormat="1" x14ac:dyDescent="0.2">
      <c r="A321" s="33">
        <v>1663</v>
      </c>
      <c r="B321" s="34" t="s">
        <v>373</v>
      </c>
      <c r="C321" s="36">
        <v>108364</v>
      </c>
      <c r="D321" s="36">
        <v>13820</v>
      </c>
      <c r="E321" s="37">
        <f t="shared" si="46"/>
        <v>7841.0998552821993</v>
      </c>
      <c r="F321" s="38">
        <f t="shared" si="47"/>
        <v>0.91901322029395394</v>
      </c>
      <c r="G321" s="39">
        <f t="shared" si="48"/>
        <v>414.59170288958245</v>
      </c>
      <c r="H321" s="39">
        <f t="shared" si="49"/>
        <v>0</v>
      </c>
      <c r="I321" s="37">
        <f t="shared" si="50"/>
        <v>414.59170288958245</v>
      </c>
      <c r="J321" s="40">
        <f t="shared" si="51"/>
        <v>-92.214291104858432</v>
      </c>
      <c r="K321" s="37">
        <f t="shared" si="52"/>
        <v>322.37741178472402</v>
      </c>
      <c r="L321" s="37">
        <f t="shared" si="53"/>
        <v>5729657.3339340296</v>
      </c>
      <c r="M321" s="37">
        <f t="shared" si="54"/>
        <v>4455255.8308648858</v>
      </c>
      <c r="N321" s="41">
        <f>'jan-feb'!M321</f>
        <v>1336594.2023600868</v>
      </c>
      <c r="O321" s="41">
        <f t="shared" si="55"/>
        <v>3118661.6285047987</v>
      </c>
      <c r="Q321" s="4"/>
      <c r="R321" s="4"/>
      <c r="S321" s="4"/>
      <c r="T321" s="4"/>
    </row>
    <row r="322" spans="1:20" s="34" customFormat="1" x14ac:dyDescent="0.2">
      <c r="A322" s="33">
        <v>1664</v>
      </c>
      <c r="B322" s="34" t="s">
        <v>374</v>
      </c>
      <c r="C322" s="36">
        <v>28569</v>
      </c>
      <c r="D322" s="36">
        <v>4098</v>
      </c>
      <c r="E322" s="37">
        <f t="shared" si="46"/>
        <v>6971.4494875549044</v>
      </c>
      <c r="F322" s="38">
        <f t="shared" si="47"/>
        <v>0.81708616927744593</v>
      </c>
      <c r="G322" s="39">
        <f t="shared" si="48"/>
        <v>936.38192352595934</v>
      </c>
      <c r="H322" s="39">
        <f t="shared" si="49"/>
        <v>247.59977778670702</v>
      </c>
      <c r="I322" s="37">
        <f t="shared" si="50"/>
        <v>1183.9817013126662</v>
      </c>
      <c r="J322" s="40">
        <f t="shared" si="51"/>
        <v>-92.214291104858432</v>
      </c>
      <c r="K322" s="37">
        <f t="shared" si="52"/>
        <v>1091.7674102078079</v>
      </c>
      <c r="L322" s="37">
        <f t="shared" si="53"/>
        <v>4851957.0119793061</v>
      </c>
      <c r="M322" s="37">
        <f t="shared" si="54"/>
        <v>4474062.847031597</v>
      </c>
      <c r="N322" s="41">
        <f>'jan-feb'!M322</f>
        <v>763575.17315156932</v>
      </c>
      <c r="O322" s="41">
        <f t="shared" si="55"/>
        <v>3710487.6738800276</v>
      </c>
      <c r="Q322" s="4"/>
      <c r="R322" s="4"/>
      <c r="S322" s="4"/>
      <c r="T322" s="4"/>
    </row>
    <row r="323" spans="1:20" s="34" customFormat="1" x14ac:dyDescent="0.2">
      <c r="A323" s="33">
        <v>1665</v>
      </c>
      <c r="B323" s="34" t="s">
        <v>375</v>
      </c>
      <c r="C323" s="36">
        <v>12796</v>
      </c>
      <c r="D323" s="36">
        <v>861</v>
      </c>
      <c r="E323" s="37">
        <f t="shared" si="46"/>
        <v>14861.788617886179</v>
      </c>
      <c r="F323" s="38">
        <f t="shared" si="47"/>
        <v>1.7418704606663951</v>
      </c>
      <c r="G323" s="39">
        <f t="shared" si="48"/>
        <v>-3797.8215546728052</v>
      </c>
      <c r="H323" s="39">
        <f t="shared" si="49"/>
        <v>0</v>
      </c>
      <c r="I323" s="37">
        <f t="shared" si="50"/>
        <v>-3797.8215546728052</v>
      </c>
      <c r="J323" s="40">
        <f t="shared" si="51"/>
        <v>-92.214291104858432</v>
      </c>
      <c r="K323" s="37">
        <f t="shared" si="52"/>
        <v>-3890.0358457776638</v>
      </c>
      <c r="L323" s="37">
        <f t="shared" si="53"/>
        <v>-3269924.3585732854</v>
      </c>
      <c r="M323" s="37">
        <f t="shared" si="54"/>
        <v>-3349320.8632145687</v>
      </c>
      <c r="N323" s="41">
        <f>'jan-feb'!M323</f>
        <v>-3779753.241083065</v>
      </c>
      <c r="O323" s="41">
        <f t="shared" si="55"/>
        <v>430432.37786849635</v>
      </c>
      <c r="Q323" s="4"/>
      <c r="R323" s="4"/>
      <c r="S323" s="4"/>
      <c r="T323" s="4"/>
    </row>
    <row r="324" spans="1:20" s="34" customFormat="1" x14ac:dyDescent="0.2">
      <c r="A324" s="33">
        <v>1702</v>
      </c>
      <c r="B324" s="34" t="s">
        <v>376</v>
      </c>
      <c r="C324" s="36">
        <v>142420</v>
      </c>
      <c r="D324" s="36">
        <v>21972</v>
      </c>
      <c r="E324" s="37">
        <f t="shared" si="46"/>
        <v>6481.8860367740763</v>
      </c>
      <c r="F324" s="38">
        <f t="shared" si="47"/>
        <v>0.75970706535783172</v>
      </c>
      <c r="G324" s="39">
        <f t="shared" si="48"/>
        <v>1230.1199939944563</v>
      </c>
      <c r="H324" s="39">
        <f t="shared" si="49"/>
        <v>418.94698555999685</v>
      </c>
      <c r="I324" s="37">
        <f t="shared" si="50"/>
        <v>1649.0669795544532</v>
      </c>
      <c r="J324" s="40">
        <f t="shared" si="51"/>
        <v>-92.214291104858432</v>
      </c>
      <c r="K324" s="37">
        <f t="shared" si="52"/>
        <v>1556.8526884495948</v>
      </c>
      <c r="L324" s="37">
        <f t="shared" si="53"/>
        <v>36233299.674770445</v>
      </c>
      <c r="M324" s="37">
        <f t="shared" si="54"/>
        <v>34207167.270614497</v>
      </c>
      <c r="N324" s="41">
        <f>'jan-feb'!M324</f>
        <v>15651918.131890254</v>
      </c>
      <c r="O324" s="41">
        <f t="shared" si="55"/>
        <v>18555249.138724245</v>
      </c>
      <c r="Q324" s="4"/>
      <c r="R324" s="4"/>
      <c r="S324" s="4"/>
      <c r="T324" s="4"/>
    </row>
    <row r="325" spans="1:20" s="34" customFormat="1" x14ac:dyDescent="0.2">
      <c r="A325" s="33">
        <v>1703</v>
      </c>
      <c r="B325" s="34" t="s">
        <v>377</v>
      </c>
      <c r="C325" s="36">
        <v>92054</v>
      </c>
      <c r="D325" s="36">
        <v>13051</v>
      </c>
      <c r="E325" s="37">
        <f t="shared" si="46"/>
        <v>7053.4058692820472</v>
      </c>
      <c r="F325" s="38">
        <f t="shared" si="47"/>
        <v>0.82669183680940106</v>
      </c>
      <c r="G325" s="39">
        <f t="shared" si="48"/>
        <v>887.20809448967373</v>
      </c>
      <c r="H325" s="39">
        <f t="shared" si="49"/>
        <v>218.91504418220705</v>
      </c>
      <c r="I325" s="37">
        <f t="shared" si="50"/>
        <v>1106.1231386718807</v>
      </c>
      <c r="J325" s="40">
        <f t="shared" si="51"/>
        <v>-92.214291104858432</v>
      </c>
      <c r="K325" s="37">
        <f t="shared" si="52"/>
        <v>1013.9088475670223</v>
      </c>
      <c r="L325" s="37">
        <f t="shared" si="53"/>
        <v>14436013.082806716</v>
      </c>
      <c r="M325" s="37">
        <f t="shared" si="54"/>
        <v>13232524.369597208</v>
      </c>
      <c r="N325" s="41">
        <f>'jan-feb'!M325</f>
        <v>5848335.2329919785</v>
      </c>
      <c r="O325" s="41">
        <f t="shared" si="55"/>
        <v>7384189.1366052292</v>
      </c>
      <c r="Q325" s="4"/>
      <c r="R325" s="4"/>
      <c r="S325" s="4"/>
      <c r="T325" s="4"/>
    </row>
    <row r="326" spans="1:20" s="34" customFormat="1" x14ac:dyDescent="0.2">
      <c r="A326" s="33">
        <v>1711</v>
      </c>
      <c r="B326" s="34" t="s">
        <v>378</v>
      </c>
      <c r="C326" s="36">
        <v>17875</v>
      </c>
      <c r="D326" s="36">
        <v>2508</v>
      </c>
      <c r="E326" s="37">
        <f t="shared" si="46"/>
        <v>7127.1929824561403</v>
      </c>
      <c r="F326" s="38">
        <f t="shared" si="47"/>
        <v>0.8353400282297202</v>
      </c>
      <c r="G326" s="39">
        <f t="shared" si="48"/>
        <v>842.93582658521791</v>
      </c>
      <c r="H326" s="39">
        <f t="shared" si="49"/>
        <v>193.08955457127448</v>
      </c>
      <c r="I326" s="37">
        <f t="shared" si="50"/>
        <v>1036.0253811564924</v>
      </c>
      <c r="J326" s="40">
        <f t="shared" si="51"/>
        <v>-92.214291104858432</v>
      </c>
      <c r="K326" s="37">
        <f t="shared" si="52"/>
        <v>943.81109005163398</v>
      </c>
      <c r="L326" s="37">
        <f t="shared" si="53"/>
        <v>2598351.6559404829</v>
      </c>
      <c r="M326" s="37">
        <f t="shared" si="54"/>
        <v>2367078.213849498</v>
      </c>
      <c r="N326" s="41">
        <f>'jan-feb'!M326</f>
        <v>-247574.5977193123</v>
      </c>
      <c r="O326" s="41">
        <f t="shared" si="55"/>
        <v>2614652.8115688101</v>
      </c>
      <c r="Q326" s="4"/>
      <c r="R326" s="4"/>
      <c r="S326" s="4"/>
      <c r="T326" s="4"/>
    </row>
    <row r="327" spans="1:20" s="34" customFormat="1" x14ac:dyDescent="0.2">
      <c r="A327" s="33">
        <v>1714</v>
      </c>
      <c r="B327" s="34" t="s">
        <v>379</v>
      </c>
      <c r="C327" s="36">
        <v>165209</v>
      </c>
      <c r="D327" s="36">
        <v>23625</v>
      </c>
      <c r="E327" s="37">
        <f t="shared" si="46"/>
        <v>6992.9735449735454</v>
      </c>
      <c r="F327" s="38">
        <f t="shared" si="47"/>
        <v>0.81960888849887903</v>
      </c>
      <c r="G327" s="39">
        <f t="shared" si="48"/>
        <v>923.46748907477479</v>
      </c>
      <c r="H327" s="39">
        <f t="shared" si="49"/>
        <v>240.06635769018268</v>
      </c>
      <c r="I327" s="37">
        <f t="shared" si="50"/>
        <v>1163.5338467649574</v>
      </c>
      <c r="J327" s="40">
        <f t="shared" si="51"/>
        <v>-92.214291104858432</v>
      </c>
      <c r="K327" s="37">
        <f t="shared" si="52"/>
        <v>1071.319555660099</v>
      </c>
      <c r="L327" s="37">
        <f t="shared" si="53"/>
        <v>27488487.12982212</v>
      </c>
      <c r="M327" s="37">
        <f t="shared" si="54"/>
        <v>25309924.502469838</v>
      </c>
      <c r="N327" s="41">
        <f>'jan-feb'!M327</f>
        <v>11033738.351807181</v>
      </c>
      <c r="O327" s="41">
        <f t="shared" si="55"/>
        <v>14276186.150662657</v>
      </c>
      <c r="Q327" s="4"/>
      <c r="R327" s="4"/>
      <c r="S327" s="4"/>
      <c r="T327" s="4"/>
    </row>
    <row r="328" spans="1:20" s="34" customFormat="1" x14ac:dyDescent="0.2">
      <c r="A328" s="33">
        <v>1717</v>
      </c>
      <c r="B328" s="34" t="s">
        <v>380</v>
      </c>
      <c r="C328" s="36">
        <v>14996</v>
      </c>
      <c r="D328" s="36">
        <v>2630</v>
      </c>
      <c r="E328" s="37">
        <f t="shared" si="46"/>
        <v>5701.9011406844111</v>
      </c>
      <c r="F328" s="38">
        <f t="shared" si="47"/>
        <v>0.66828922291661841</v>
      </c>
      <c r="G328" s="39">
        <f t="shared" si="48"/>
        <v>1698.1109316482555</v>
      </c>
      <c r="H328" s="39">
        <f t="shared" si="49"/>
        <v>691.94169919137971</v>
      </c>
      <c r="I328" s="37">
        <f t="shared" si="50"/>
        <v>2390.0526308396352</v>
      </c>
      <c r="J328" s="40">
        <f t="shared" si="51"/>
        <v>-92.214291104858432</v>
      </c>
      <c r="K328" s="37">
        <f t="shared" si="52"/>
        <v>2297.8383397347766</v>
      </c>
      <c r="L328" s="37">
        <f t="shared" si="53"/>
        <v>6285838.4191082409</v>
      </c>
      <c r="M328" s="37">
        <f t="shared" si="54"/>
        <v>6043314.8335024621</v>
      </c>
      <c r="N328" s="41">
        <f>'jan-feb'!M328</f>
        <v>2507272.9149313387</v>
      </c>
      <c r="O328" s="41">
        <f t="shared" si="55"/>
        <v>3536041.9185711234</v>
      </c>
      <c r="Q328" s="4"/>
      <c r="R328" s="4"/>
      <c r="S328" s="4"/>
      <c r="T328" s="4"/>
    </row>
    <row r="329" spans="1:20" s="34" customFormat="1" x14ac:dyDescent="0.2">
      <c r="A329" s="33">
        <v>1718</v>
      </c>
      <c r="B329" s="34" t="s">
        <v>381</v>
      </c>
      <c r="C329" s="36">
        <v>21553</v>
      </c>
      <c r="D329" s="36">
        <v>3480</v>
      </c>
      <c r="E329" s="37">
        <f t="shared" ref="E329:E392" si="56">(C329*1000)/D329</f>
        <v>6193.3908045977014</v>
      </c>
      <c r="F329" s="38">
        <f t="shared" ref="F329:F392" si="57">IF(ISNUMBER(C329),E329/E$435,"")</f>
        <v>0.72589408793690835</v>
      </c>
      <c r="G329" s="39">
        <f t="shared" ref="G329:G392" si="58">(E$435-E329)*0.6</f>
        <v>1403.2171333002811</v>
      </c>
      <c r="H329" s="39">
        <f t="shared" ref="H329:H392" si="59">IF(E329&gt;=E$435*0.9,0,IF(E329&lt;0.9*E$435,(E$435*0.9-E329)*0.35))</f>
        <v>519.92031682172808</v>
      </c>
      <c r="I329" s="37">
        <f t="shared" ref="I329:I392" si="60">G329+H329</f>
        <v>1923.1374501220093</v>
      </c>
      <c r="J329" s="40">
        <f t="shared" ref="J329:J392" si="61">I$437</f>
        <v>-92.214291104858432</v>
      </c>
      <c r="K329" s="37">
        <f t="shared" ref="K329:K392" si="62">I329+J329</f>
        <v>1830.923159017151</v>
      </c>
      <c r="L329" s="37">
        <f t="shared" ref="L329:L392" si="63">(I329*D329)</f>
        <v>6692518.3264245922</v>
      </c>
      <c r="M329" s="37">
        <f t="shared" ref="M329:M392" si="64">(K329*D329)</f>
        <v>6371612.5933796857</v>
      </c>
      <c r="N329" s="41">
        <f>'jan-feb'!M329</f>
        <v>2587766.2524566767</v>
      </c>
      <c r="O329" s="41">
        <f t="shared" ref="O329:O392" si="65">M329-N329</f>
        <v>3783846.340923009</v>
      </c>
      <c r="Q329" s="4"/>
      <c r="R329" s="4"/>
      <c r="S329" s="4"/>
      <c r="T329" s="4"/>
    </row>
    <row r="330" spans="1:20" s="34" customFormat="1" x14ac:dyDescent="0.2">
      <c r="A330" s="33">
        <v>1719</v>
      </c>
      <c r="B330" s="34" t="s">
        <v>382</v>
      </c>
      <c r="C330" s="36">
        <v>131935</v>
      </c>
      <c r="D330" s="36">
        <v>19892</v>
      </c>
      <c r="E330" s="37">
        <f t="shared" si="56"/>
        <v>6632.5658556203498</v>
      </c>
      <c r="F330" s="38">
        <f t="shared" si="57"/>
        <v>0.77736743802327324</v>
      </c>
      <c r="G330" s="39">
        <f t="shared" si="58"/>
        <v>1139.7121026866921</v>
      </c>
      <c r="H330" s="39">
        <f t="shared" si="59"/>
        <v>366.20904896380114</v>
      </c>
      <c r="I330" s="37">
        <f t="shared" si="60"/>
        <v>1505.9211516504934</v>
      </c>
      <c r="J330" s="40">
        <f t="shared" si="61"/>
        <v>-92.214291104858432</v>
      </c>
      <c r="K330" s="37">
        <f t="shared" si="62"/>
        <v>1413.706860545635</v>
      </c>
      <c r="L330" s="37">
        <f t="shared" si="63"/>
        <v>29955783.548631612</v>
      </c>
      <c r="M330" s="37">
        <f t="shared" si="64"/>
        <v>28121456.869973771</v>
      </c>
      <c r="N330" s="41">
        <f>'jan-feb'!M330</f>
        <v>14073802.670651786</v>
      </c>
      <c r="O330" s="41">
        <f t="shared" si="65"/>
        <v>14047654.199321985</v>
      </c>
      <c r="Q330" s="4"/>
      <c r="R330" s="4"/>
      <c r="S330" s="4"/>
      <c r="T330" s="4"/>
    </row>
    <row r="331" spans="1:20" s="34" customFormat="1" x14ac:dyDescent="0.2">
      <c r="A331" s="33">
        <v>1721</v>
      </c>
      <c r="B331" s="34" t="s">
        <v>383</v>
      </c>
      <c r="C331" s="36">
        <v>92331</v>
      </c>
      <c r="D331" s="36">
        <v>14849</v>
      </c>
      <c r="E331" s="37">
        <f t="shared" si="56"/>
        <v>6217.994477742609</v>
      </c>
      <c r="F331" s="38">
        <f t="shared" si="57"/>
        <v>0.72877775238517184</v>
      </c>
      <c r="G331" s="39">
        <f t="shared" si="58"/>
        <v>1388.4549294133367</v>
      </c>
      <c r="H331" s="39">
        <f t="shared" si="59"/>
        <v>511.3090312210104</v>
      </c>
      <c r="I331" s="37">
        <f t="shared" si="60"/>
        <v>1899.7639606343471</v>
      </c>
      <c r="J331" s="40">
        <f t="shared" si="61"/>
        <v>-92.214291104858432</v>
      </c>
      <c r="K331" s="37">
        <f t="shared" si="62"/>
        <v>1807.5496695294887</v>
      </c>
      <c r="L331" s="37">
        <f t="shared" si="63"/>
        <v>28209595.05145942</v>
      </c>
      <c r="M331" s="37">
        <f t="shared" si="64"/>
        <v>26840305.042843379</v>
      </c>
      <c r="N331" s="41">
        <f>'jan-feb'!M331</f>
        <v>11882701.963427929</v>
      </c>
      <c r="O331" s="41">
        <f t="shared" si="65"/>
        <v>14957603.07941545</v>
      </c>
      <c r="Q331" s="4"/>
      <c r="R331" s="4"/>
      <c r="S331" s="4"/>
      <c r="T331" s="4"/>
    </row>
    <row r="332" spans="1:20" s="34" customFormat="1" x14ac:dyDescent="0.2">
      <c r="A332" s="33">
        <v>1724</v>
      </c>
      <c r="B332" s="34" t="s">
        <v>384</v>
      </c>
      <c r="C332" s="36">
        <v>14412</v>
      </c>
      <c r="D332" s="36">
        <v>2515</v>
      </c>
      <c r="E332" s="37">
        <f t="shared" si="56"/>
        <v>5730.4174950298211</v>
      </c>
      <c r="F332" s="38">
        <f t="shared" si="57"/>
        <v>0.67163147172376303</v>
      </c>
      <c r="G332" s="39">
        <f t="shared" si="58"/>
        <v>1681.0011190410094</v>
      </c>
      <c r="H332" s="39">
        <f t="shared" si="59"/>
        <v>681.96097517048611</v>
      </c>
      <c r="I332" s="37">
        <f t="shared" si="60"/>
        <v>2362.9620942114952</v>
      </c>
      <c r="J332" s="40">
        <f t="shared" si="61"/>
        <v>-92.214291104858432</v>
      </c>
      <c r="K332" s="37">
        <f t="shared" si="62"/>
        <v>2270.7478031066366</v>
      </c>
      <c r="L332" s="37">
        <f t="shared" si="63"/>
        <v>5942849.666941911</v>
      </c>
      <c r="M332" s="37">
        <f t="shared" si="64"/>
        <v>5710930.7248131912</v>
      </c>
      <c r="N332" s="41">
        <f>'jan-feb'!M332</f>
        <v>1987204.9927955579</v>
      </c>
      <c r="O332" s="41">
        <f t="shared" si="65"/>
        <v>3723725.7320176335</v>
      </c>
      <c r="Q332" s="4"/>
      <c r="R332" s="4"/>
      <c r="S332" s="4"/>
      <c r="T332" s="4"/>
    </row>
    <row r="333" spans="1:20" s="34" customFormat="1" x14ac:dyDescent="0.2">
      <c r="A333" s="33">
        <v>1725</v>
      </c>
      <c r="B333" s="34" t="s">
        <v>385</v>
      </c>
      <c r="C333" s="36">
        <v>8824</v>
      </c>
      <c r="D333" s="36">
        <v>1593</v>
      </c>
      <c r="E333" s="37">
        <f t="shared" si="56"/>
        <v>5539.2341494036409</v>
      </c>
      <c r="F333" s="38">
        <f t="shared" si="57"/>
        <v>0.64922389812142878</v>
      </c>
      <c r="G333" s="39">
        <f t="shared" si="58"/>
        <v>1795.7111264167174</v>
      </c>
      <c r="H333" s="39">
        <f t="shared" si="59"/>
        <v>748.87514613964925</v>
      </c>
      <c r="I333" s="37">
        <f t="shared" si="60"/>
        <v>2544.5862725563666</v>
      </c>
      <c r="J333" s="40">
        <f t="shared" si="61"/>
        <v>-92.214291104858432</v>
      </c>
      <c r="K333" s="37">
        <f t="shared" si="62"/>
        <v>2452.371981451508</v>
      </c>
      <c r="L333" s="37">
        <f t="shared" si="63"/>
        <v>4053525.932182292</v>
      </c>
      <c r="M333" s="37">
        <f t="shared" si="64"/>
        <v>3906628.5664522522</v>
      </c>
      <c r="N333" s="41">
        <f>'jan-feb'!M333</f>
        <v>1731113.0431504268</v>
      </c>
      <c r="O333" s="41">
        <f t="shared" si="65"/>
        <v>2175515.5233018254</v>
      </c>
      <c r="Q333" s="4"/>
      <c r="R333" s="4"/>
      <c r="S333" s="4"/>
      <c r="T333" s="4"/>
    </row>
    <row r="334" spans="1:20" s="34" customFormat="1" x14ac:dyDescent="0.2">
      <c r="A334" s="33">
        <v>1736</v>
      </c>
      <c r="B334" s="34" t="s">
        <v>386</v>
      </c>
      <c r="C334" s="36">
        <v>13724</v>
      </c>
      <c r="D334" s="36">
        <v>2159</v>
      </c>
      <c r="E334" s="37">
        <f t="shared" si="56"/>
        <v>6356.6465956461325</v>
      </c>
      <c r="F334" s="38">
        <f t="shared" si="57"/>
        <v>0.74502842279198411</v>
      </c>
      <c r="G334" s="39">
        <f t="shared" si="58"/>
        <v>1305.2636586712226</v>
      </c>
      <c r="H334" s="39">
        <f t="shared" si="59"/>
        <v>462.78078995477716</v>
      </c>
      <c r="I334" s="37">
        <f t="shared" si="60"/>
        <v>1768.0444486259998</v>
      </c>
      <c r="J334" s="40">
        <f t="shared" si="61"/>
        <v>-92.214291104858432</v>
      </c>
      <c r="K334" s="37">
        <f t="shared" si="62"/>
        <v>1675.8301575211415</v>
      </c>
      <c r="L334" s="37">
        <f t="shared" si="63"/>
        <v>3817207.9645835338</v>
      </c>
      <c r="M334" s="37">
        <f t="shared" si="64"/>
        <v>3618117.3100881446</v>
      </c>
      <c r="N334" s="41">
        <f>'jan-feb'!M334</f>
        <v>928809.07731435809</v>
      </c>
      <c r="O334" s="41">
        <f t="shared" si="65"/>
        <v>2689308.2327737864</v>
      </c>
      <c r="Q334" s="4"/>
      <c r="R334" s="4"/>
      <c r="S334" s="4"/>
      <c r="T334" s="4"/>
    </row>
    <row r="335" spans="1:20" s="34" customFormat="1" x14ac:dyDescent="0.2">
      <c r="A335" s="33">
        <v>1738</v>
      </c>
      <c r="B335" s="34" t="s">
        <v>387</v>
      </c>
      <c r="C335" s="36">
        <v>9543</v>
      </c>
      <c r="D335" s="36">
        <v>1389</v>
      </c>
      <c r="E335" s="37">
        <f t="shared" si="56"/>
        <v>6870.4103671706262</v>
      </c>
      <c r="F335" s="38">
        <f t="shared" si="57"/>
        <v>0.80524391639024784</v>
      </c>
      <c r="G335" s="39">
        <f t="shared" si="58"/>
        <v>997.00539575652635</v>
      </c>
      <c r="H335" s="39">
        <f t="shared" si="59"/>
        <v>282.96346992120442</v>
      </c>
      <c r="I335" s="37">
        <f t="shared" si="60"/>
        <v>1279.9688656777307</v>
      </c>
      <c r="J335" s="40">
        <f t="shared" si="61"/>
        <v>-92.214291104858432</v>
      </c>
      <c r="K335" s="37">
        <f t="shared" si="62"/>
        <v>1187.7545745728723</v>
      </c>
      <c r="L335" s="37">
        <f t="shared" si="63"/>
        <v>1777876.754426368</v>
      </c>
      <c r="M335" s="37">
        <f t="shared" si="64"/>
        <v>1649791.1040817196</v>
      </c>
      <c r="N335" s="41">
        <f>'jan-feb'!M335</f>
        <v>206599.47518655309</v>
      </c>
      <c r="O335" s="41">
        <f t="shared" si="65"/>
        <v>1443191.6288951666</v>
      </c>
      <c r="Q335" s="4"/>
      <c r="R335" s="4"/>
      <c r="S335" s="4"/>
      <c r="T335" s="4"/>
    </row>
    <row r="336" spans="1:20" s="34" customFormat="1" x14ac:dyDescent="0.2">
      <c r="A336" s="33">
        <v>1739</v>
      </c>
      <c r="B336" s="34" t="s">
        <v>388</v>
      </c>
      <c r="C336" s="36">
        <v>4577</v>
      </c>
      <c r="D336" s="36">
        <v>469</v>
      </c>
      <c r="E336" s="37">
        <f t="shared" si="56"/>
        <v>9759.0618336887001</v>
      </c>
      <c r="F336" s="38">
        <f t="shared" si="57"/>
        <v>1.1438072474978436</v>
      </c>
      <c r="G336" s="39">
        <f t="shared" si="58"/>
        <v>-736.18548415431792</v>
      </c>
      <c r="H336" s="39">
        <f t="shared" si="59"/>
        <v>0</v>
      </c>
      <c r="I336" s="37">
        <f t="shared" si="60"/>
        <v>-736.18548415431792</v>
      </c>
      <c r="J336" s="40">
        <f t="shared" si="61"/>
        <v>-92.214291104858432</v>
      </c>
      <c r="K336" s="37">
        <f t="shared" si="62"/>
        <v>-828.39977525917629</v>
      </c>
      <c r="L336" s="37">
        <f t="shared" si="63"/>
        <v>-345270.99206837511</v>
      </c>
      <c r="M336" s="37">
        <f t="shared" si="64"/>
        <v>-388519.49459655368</v>
      </c>
      <c r="N336" s="41">
        <f>'jan-feb'!M336</f>
        <v>-727636.31831353961</v>
      </c>
      <c r="O336" s="41">
        <f t="shared" si="65"/>
        <v>339116.82371698593</v>
      </c>
      <c r="Q336" s="4"/>
      <c r="R336" s="4"/>
      <c r="S336" s="4"/>
      <c r="T336" s="4"/>
    </row>
    <row r="337" spans="1:20" s="34" customFormat="1" x14ac:dyDescent="0.2">
      <c r="A337" s="33">
        <v>1740</v>
      </c>
      <c r="B337" s="34" t="s">
        <v>389</v>
      </c>
      <c r="C337" s="36">
        <v>9892</v>
      </c>
      <c r="D337" s="36">
        <v>872</v>
      </c>
      <c r="E337" s="37">
        <f t="shared" si="56"/>
        <v>11344.036697247706</v>
      </c>
      <c r="F337" s="38">
        <f t="shared" si="57"/>
        <v>1.3295736425607858</v>
      </c>
      <c r="G337" s="39">
        <f t="shared" si="58"/>
        <v>-1687.1704022897213</v>
      </c>
      <c r="H337" s="39">
        <f t="shared" si="59"/>
        <v>0</v>
      </c>
      <c r="I337" s="37">
        <f t="shared" si="60"/>
        <v>-1687.1704022897213</v>
      </c>
      <c r="J337" s="40">
        <f t="shared" si="61"/>
        <v>-92.214291104858432</v>
      </c>
      <c r="K337" s="37">
        <f t="shared" si="62"/>
        <v>-1779.3846933945797</v>
      </c>
      <c r="L337" s="37">
        <f t="shared" si="63"/>
        <v>-1471212.5907966369</v>
      </c>
      <c r="M337" s="37">
        <f t="shared" si="64"/>
        <v>-1551623.4526400736</v>
      </c>
      <c r="N337" s="41">
        <f>'jan-feb'!M337</f>
        <v>-2347541.726160781</v>
      </c>
      <c r="O337" s="41">
        <f t="shared" si="65"/>
        <v>795918.27352070739</v>
      </c>
      <c r="Q337" s="4"/>
      <c r="R337" s="4"/>
      <c r="S337" s="4"/>
      <c r="T337" s="4"/>
    </row>
    <row r="338" spans="1:20" s="34" customFormat="1" x14ac:dyDescent="0.2">
      <c r="A338" s="33">
        <v>1742</v>
      </c>
      <c r="B338" s="34" t="s">
        <v>390</v>
      </c>
      <c r="C338" s="36">
        <v>18310</v>
      </c>
      <c r="D338" s="36">
        <v>2467</v>
      </c>
      <c r="E338" s="37">
        <f t="shared" si="56"/>
        <v>7421.9700040535063</v>
      </c>
      <c r="F338" s="38">
        <f t="shared" si="57"/>
        <v>0.86988926046585346</v>
      </c>
      <c r="G338" s="39">
        <f t="shared" si="58"/>
        <v>666.06961362679829</v>
      </c>
      <c r="H338" s="39">
        <f t="shared" si="59"/>
        <v>89.917597012196381</v>
      </c>
      <c r="I338" s="37">
        <f t="shared" si="60"/>
        <v>755.98721063899461</v>
      </c>
      <c r="J338" s="40">
        <f t="shared" si="61"/>
        <v>-92.214291104858432</v>
      </c>
      <c r="K338" s="37">
        <f t="shared" si="62"/>
        <v>663.77291953413624</v>
      </c>
      <c r="L338" s="37">
        <f t="shared" si="63"/>
        <v>1865020.4486463997</v>
      </c>
      <c r="M338" s="37">
        <f t="shared" si="64"/>
        <v>1637527.792490714</v>
      </c>
      <c r="N338" s="41">
        <f>'jan-feb'!M338</f>
        <v>-166072.06242964233</v>
      </c>
      <c r="O338" s="41">
        <f t="shared" si="65"/>
        <v>1803599.8549203563</v>
      </c>
      <c r="Q338" s="4"/>
      <c r="R338" s="4"/>
      <c r="S338" s="4"/>
      <c r="T338" s="4"/>
    </row>
    <row r="339" spans="1:20" s="34" customFormat="1" x14ac:dyDescent="0.2">
      <c r="A339" s="33">
        <v>1743</v>
      </c>
      <c r="B339" s="34" t="s">
        <v>391</v>
      </c>
      <c r="C339" s="36">
        <v>7497</v>
      </c>
      <c r="D339" s="36">
        <v>1264</v>
      </c>
      <c r="E339" s="37">
        <f t="shared" si="56"/>
        <v>5931.1708860759491</v>
      </c>
      <c r="F339" s="38">
        <f t="shared" si="57"/>
        <v>0.6951606989744461</v>
      </c>
      <c r="G339" s="39">
        <f t="shared" si="58"/>
        <v>1560.5490844133326</v>
      </c>
      <c r="H339" s="39">
        <f t="shared" si="59"/>
        <v>611.69728830434133</v>
      </c>
      <c r="I339" s="37">
        <f t="shared" si="60"/>
        <v>2172.2463727176737</v>
      </c>
      <c r="J339" s="40">
        <f t="shared" si="61"/>
        <v>-92.214291104858432</v>
      </c>
      <c r="K339" s="37">
        <f t="shared" si="62"/>
        <v>2080.0320816128151</v>
      </c>
      <c r="L339" s="37">
        <f t="shared" si="63"/>
        <v>2745719.4151151394</v>
      </c>
      <c r="M339" s="37">
        <f t="shared" si="64"/>
        <v>2629160.5511585982</v>
      </c>
      <c r="N339" s="41">
        <f>'jan-feb'!M339</f>
        <v>1337897.8572141489</v>
      </c>
      <c r="O339" s="41">
        <f t="shared" si="65"/>
        <v>1291262.6939444493</v>
      </c>
      <c r="Q339" s="4"/>
      <c r="R339" s="4"/>
      <c r="S339" s="4"/>
      <c r="T339" s="4"/>
    </row>
    <row r="340" spans="1:20" s="34" customFormat="1" x14ac:dyDescent="0.2">
      <c r="A340" s="33">
        <v>1744</v>
      </c>
      <c r="B340" s="34" t="s">
        <v>392</v>
      </c>
      <c r="C340" s="36">
        <v>25361</v>
      </c>
      <c r="D340" s="36">
        <v>3840</v>
      </c>
      <c r="E340" s="37">
        <f t="shared" si="56"/>
        <v>6604.427083333333</v>
      </c>
      <c r="F340" s="38">
        <f t="shared" si="57"/>
        <v>0.77406944358220142</v>
      </c>
      <c r="G340" s="39">
        <f t="shared" si="58"/>
        <v>1156.5953660589023</v>
      </c>
      <c r="H340" s="39">
        <f t="shared" si="59"/>
        <v>376.05761926425703</v>
      </c>
      <c r="I340" s="37">
        <f t="shared" si="60"/>
        <v>1532.6529853231593</v>
      </c>
      <c r="J340" s="40">
        <f t="shared" si="61"/>
        <v>-92.214291104858432</v>
      </c>
      <c r="K340" s="37">
        <f t="shared" si="62"/>
        <v>1440.438694218301</v>
      </c>
      <c r="L340" s="37">
        <f t="shared" si="63"/>
        <v>5885387.463640932</v>
      </c>
      <c r="M340" s="37">
        <f t="shared" si="64"/>
        <v>5531284.5857982757</v>
      </c>
      <c r="N340" s="41">
        <f>'jan-feb'!M340</f>
        <v>2511009.3130556424</v>
      </c>
      <c r="O340" s="41">
        <f t="shared" si="65"/>
        <v>3020275.2727426332</v>
      </c>
      <c r="Q340" s="4"/>
      <c r="R340" s="4"/>
      <c r="S340" s="4"/>
      <c r="T340" s="4"/>
    </row>
    <row r="341" spans="1:20" s="34" customFormat="1" x14ac:dyDescent="0.2">
      <c r="A341" s="33">
        <v>1748</v>
      </c>
      <c r="B341" s="34" t="s">
        <v>393</v>
      </c>
      <c r="C341" s="36">
        <v>3432</v>
      </c>
      <c r="D341" s="36">
        <v>628</v>
      </c>
      <c r="E341" s="37">
        <f t="shared" si="56"/>
        <v>5464.9681528662422</v>
      </c>
      <c r="F341" s="38">
        <f t="shared" si="57"/>
        <v>0.6405195793529086</v>
      </c>
      <c r="G341" s="39">
        <f t="shared" si="58"/>
        <v>1840.2707243391567</v>
      </c>
      <c r="H341" s="39">
        <f t="shared" si="59"/>
        <v>774.86824492773871</v>
      </c>
      <c r="I341" s="37">
        <f t="shared" si="60"/>
        <v>2615.1389692668954</v>
      </c>
      <c r="J341" s="40">
        <f t="shared" si="61"/>
        <v>-92.214291104858432</v>
      </c>
      <c r="K341" s="37">
        <f t="shared" si="62"/>
        <v>2522.9246781620368</v>
      </c>
      <c r="L341" s="37">
        <f t="shared" si="63"/>
        <v>1642307.2726996103</v>
      </c>
      <c r="M341" s="37">
        <f t="shared" si="64"/>
        <v>1584396.6978857592</v>
      </c>
      <c r="N341" s="41">
        <f>'jan-feb'!M341</f>
        <v>694501.78348930832</v>
      </c>
      <c r="O341" s="41">
        <f t="shared" si="65"/>
        <v>889894.91439645085</v>
      </c>
      <c r="Q341" s="4"/>
      <c r="R341" s="4"/>
      <c r="S341" s="4"/>
      <c r="T341" s="4"/>
    </row>
    <row r="342" spans="1:20" s="34" customFormat="1" x14ac:dyDescent="0.2">
      <c r="A342" s="33">
        <v>1749</v>
      </c>
      <c r="B342" s="34" t="s">
        <v>394</v>
      </c>
      <c r="C342" s="36">
        <v>7712</v>
      </c>
      <c r="D342" s="36">
        <v>1090</v>
      </c>
      <c r="E342" s="37">
        <f t="shared" si="56"/>
        <v>7075.2293577981654</v>
      </c>
      <c r="F342" s="38">
        <f t="shared" si="57"/>
        <v>0.82924965074231949</v>
      </c>
      <c r="G342" s="39">
        <f t="shared" si="58"/>
        <v>874.11400138000283</v>
      </c>
      <c r="H342" s="39">
        <f t="shared" si="59"/>
        <v>211.27682320156566</v>
      </c>
      <c r="I342" s="37">
        <f t="shared" si="60"/>
        <v>1085.3908245815685</v>
      </c>
      <c r="J342" s="40">
        <f t="shared" si="61"/>
        <v>-92.214291104858432</v>
      </c>
      <c r="K342" s="37">
        <f t="shared" si="62"/>
        <v>993.17653347671012</v>
      </c>
      <c r="L342" s="37">
        <f t="shared" si="63"/>
        <v>1183075.9987939096</v>
      </c>
      <c r="M342" s="37">
        <f t="shared" si="64"/>
        <v>1082562.4214896141</v>
      </c>
      <c r="N342" s="41">
        <f>'jan-feb'!M342</f>
        <v>315272.04459131544</v>
      </c>
      <c r="O342" s="41">
        <f t="shared" si="65"/>
        <v>767290.37689829862</v>
      </c>
      <c r="Q342" s="4"/>
      <c r="R342" s="4"/>
      <c r="S342" s="4"/>
      <c r="T342" s="4"/>
    </row>
    <row r="343" spans="1:20" s="34" customFormat="1" x14ac:dyDescent="0.2">
      <c r="A343" s="33">
        <v>1750</v>
      </c>
      <c r="B343" s="34" t="s">
        <v>395</v>
      </c>
      <c r="C343" s="36">
        <v>33259</v>
      </c>
      <c r="D343" s="36">
        <v>4418</v>
      </c>
      <c r="E343" s="37">
        <f t="shared" si="56"/>
        <v>7528.0669986419198</v>
      </c>
      <c r="F343" s="38">
        <f t="shared" si="57"/>
        <v>0.88232431963609526</v>
      </c>
      <c r="G343" s="39">
        <f t="shared" si="58"/>
        <v>602.41141687375023</v>
      </c>
      <c r="H343" s="39">
        <f t="shared" si="59"/>
        <v>52.783648906251663</v>
      </c>
      <c r="I343" s="37">
        <f t="shared" si="60"/>
        <v>655.19506578000187</v>
      </c>
      <c r="J343" s="40">
        <f t="shared" si="61"/>
        <v>-92.214291104858432</v>
      </c>
      <c r="K343" s="37">
        <f t="shared" si="62"/>
        <v>562.98077467514349</v>
      </c>
      <c r="L343" s="37">
        <f t="shared" si="63"/>
        <v>2894651.8006160483</v>
      </c>
      <c r="M343" s="37">
        <f t="shared" si="64"/>
        <v>2487249.0625147838</v>
      </c>
      <c r="N343" s="41">
        <f>'jan-feb'!M343</f>
        <v>807697.53878631454</v>
      </c>
      <c r="O343" s="41">
        <f t="shared" si="65"/>
        <v>1679551.5237284694</v>
      </c>
      <c r="Q343" s="4"/>
      <c r="R343" s="4"/>
      <c r="S343" s="4"/>
      <c r="T343" s="4"/>
    </row>
    <row r="344" spans="1:20" s="34" customFormat="1" x14ac:dyDescent="0.2">
      <c r="A344" s="33">
        <v>1751</v>
      </c>
      <c r="B344" s="34" t="s">
        <v>396</v>
      </c>
      <c r="C344" s="36">
        <v>32900</v>
      </c>
      <c r="D344" s="36">
        <v>5138</v>
      </c>
      <c r="E344" s="37">
        <f t="shared" si="56"/>
        <v>6403.269754768392</v>
      </c>
      <c r="F344" s="38">
        <f t="shared" si="57"/>
        <v>0.75049287298341494</v>
      </c>
      <c r="G344" s="39">
        <f t="shared" si="58"/>
        <v>1277.2897631978669</v>
      </c>
      <c r="H344" s="39">
        <f t="shared" si="59"/>
        <v>446.4626842619864</v>
      </c>
      <c r="I344" s="37">
        <f t="shared" si="60"/>
        <v>1723.7524474598533</v>
      </c>
      <c r="J344" s="40">
        <f t="shared" si="61"/>
        <v>-92.214291104858432</v>
      </c>
      <c r="K344" s="37">
        <f t="shared" si="62"/>
        <v>1631.538156354995</v>
      </c>
      <c r="L344" s="37">
        <f t="shared" si="63"/>
        <v>8856640.0750487261</v>
      </c>
      <c r="M344" s="37">
        <f t="shared" si="64"/>
        <v>8382843.0473519638</v>
      </c>
      <c r="N344" s="41">
        <f>'jan-feb'!M344</f>
        <v>3241732.9037708058</v>
      </c>
      <c r="O344" s="41">
        <f t="shared" si="65"/>
        <v>5141110.1435811576</v>
      </c>
      <c r="Q344" s="4"/>
      <c r="R344" s="4"/>
      <c r="S344" s="4"/>
      <c r="T344" s="4"/>
    </row>
    <row r="345" spans="1:20" s="34" customFormat="1" x14ac:dyDescent="0.2">
      <c r="A345" s="33">
        <v>1755</v>
      </c>
      <c r="B345" s="34" t="s">
        <v>397</v>
      </c>
      <c r="C345" s="36">
        <v>3620</v>
      </c>
      <c r="D345" s="36">
        <v>584</v>
      </c>
      <c r="E345" s="37">
        <f t="shared" si="56"/>
        <v>6198.6301369863013</v>
      </c>
      <c r="F345" s="38">
        <f t="shared" si="57"/>
        <v>0.72650816195962264</v>
      </c>
      <c r="G345" s="39">
        <f t="shared" si="58"/>
        <v>1400.0735338671213</v>
      </c>
      <c r="H345" s="39">
        <f t="shared" si="59"/>
        <v>518.08655048571813</v>
      </c>
      <c r="I345" s="37">
        <f t="shared" si="60"/>
        <v>1918.1600843528395</v>
      </c>
      <c r="J345" s="40">
        <f t="shared" si="61"/>
        <v>-92.214291104858432</v>
      </c>
      <c r="K345" s="37">
        <f t="shared" si="62"/>
        <v>1825.9457932479811</v>
      </c>
      <c r="L345" s="37">
        <f t="shared" si="63"/>
        <v>1120205.4892620582</v>
      </c>
      <c r="M345" s="37">
        <f t="shared" si="64"/>
        <v>1066352.3432568209</v>
      </c>
      <c r="N345" s="41">
        <f>'jan-feb'!M345</f>
        <v>510083.1871938791</v>
      </c>
      <c r="O345" s="41">
        <f t="shared" si="65"/>
        <v>556269.15606294177</v>
      </c>
      <c r="Q345" s="4"/>
      <c r="R345" s="4"/>
      <c r="S345" s="4"/>
      <c r="T345" s="4"/>
    </row>
    <row r="346" spans="1:20" s="34" customFormat="1" x14ac:dyDescent="0.2">
      <c r="A346" s="33">
        <v>1756</v>
      </c>
      <c r="B346" s="34" t="s">
        <v>398</v>
      </c>
      <c r="C346" s="36">
        <v>45349</v>
      </c>
      <c r="D346" s="36">
        <v>6800</v>
      </c>
      <c r="E346" s="37">
        <f t="shared" si="56"/>
        <v>6668.9705882352937</v>
      </c>
      <c r="F346" s="38">
        <f t="shared" si="57"/>
        <v>0.78163424129983927</v>
      </c>
      <c r="G346" s="39">
        <f t="shared" si="58"/>
        <v>1117.8692631177257</v>
      </c>
      <c r="H346" s="39">
        <f t="shared" si="59"/>
        <v>353.46739254857079</v>
      </c>
      <c r="I346" s="37">
        <f t="shared" si="60"/>
        <v>1471.3366556662966</v>
      </c>
      <c r="J346" s="40">
        <f t="shared" si="61"/>
        <v>-92.214291104858432</v>
      </c>
      <c r="K346" s="37">
        <f t="shared" si="62"/>
        <v>1379.1223645614382</v>
      </c>
      <c r="L346" s="37">
        <f t="shared" si="63"/>
        <v>10005089.258530816</v>
      </c>
      <c r="M346" s="37">
        <f t="shared" si="64"/>
        <v>9378032.0790177789</v>
      </c>
      <c r="N346" s="41">
        <f>'jan-feb'!M346</f>
        <v>4597846.7002027007</v>
      </c>
      <c r="O346" s="41">
        <f t="shared" si="65"/>
        <v>4780185.3788150782</v>
      </c>
      <c r="Q346" s="4"/>
      <c r="R346" s="4"/>
      <c r="S346" s="4"/>
      <c r="T346" s="4"/>
    </row>
    <row r="347" spans="1:20" s="34" customFormat="1" x14ac:dyDescent="0.2">
      <c r="A347" s="33">
        <v>1804</v>
      </c>
      <c r="B347" s="34" t="s">
        <v>399</v>
      </c>
      <c r="C347" s="36">
        <v>420326</v>
      </c>
      <c r="D347" s="36">
        <v>51022</v>
      </c>
      <c r="E347" s="37">
        <f t="shared" si="56"/>
        <v>8238.1325702638078</v>
      </c>
      <c r="F347" s="38">
        <f t="shared" si="57"/>
        <v>0.96554729340762524</v>
      </c>
      <c r="G347" s="39">
        <f t="shared" si="58"/>
        <v>176.37207390061738</v>
      </c>
      <c r="H347" s="39">
        <f t="shared" si="59"/>
        <v>0</v>
      </c>
      <c r="I347" s="37">
        <f t="shared" si="60"/>
        <v>176.37207390061738</v>
      </c>
      <c r="J347" s="40">
        <f t="shared" si="61"/>
        <v>-92.214291104858432</v>
      </c>
      <c r="K347" s="37">
        <f t="shared" si="62"/>
        <v>84.157782795758948</v>
      </c>
      <c r="L347" s="37">
        <f t="shared" si="63"/>
        <v>8998855.9545572996</v>
      </c>
      <c r="M347" s="37">
        <f t="shared" si="64"/>
        <v>4293898.3938052133</v>
      </c>
      <c r="N347" s="41">
        <f>'jan-feb'!M347</f>
        <v>555337.66952362459</v>
      </c>
      <c r="O347" s="41">
        <f t="shared" si="65"/>
        <v>3738560.7242815886</v>
      </c>
      <c r="Q347" s="4"/>
      <c r="R347" s="4"/>
      <c r="S347" s="4"/>
      <c r="T347" s="4"/>
    </row>
    <row r="348" spans="1:20" s="34" customFormat="1" x14ac:dyDescent="0.2">
      <c r="A348" s="33">
        <v>1805</v>
      </c>
      <c r="B348" s="34" t="s">
        <v>400</v>
      </c>
      <c r="C348" s="36">
        <v>149612</v>
      </c>
      <c r="D348" s="36">
        <v>18756</v>
      </c>
      <c r="E348" s="37">
        <f t="shared" si="56"/>
        <v>7976.754105352954</v>
      </c>
      <c r="F348" s="38">
        <f t="shared" si="57"/>
        <v>0.9349125267056817</v>
      </c>
      <c r="G348" s="39">
        <f t="shared" si="58"/>
        <v>333.19915284712971</v>
      </c>
      <c r="H348" s="39">
        <f t="shared" si="59"/>
        <v>0</v>
      </c>
      <c r="I348" s="37">
        <f t="shared" si="60"/>
        <v>333.19915284712971</v>
      </c>
      <c r="J348" s="40">
        <f t="shared" si="61"/>
        <v>-92.214291104858432</v>
      </c>
      <c r="K348" s="37">
        <f t="shared" si="62"/>
        <v>240.98486174227128</v>
      </c>
      <c r="L348" s="37">
        <f t="shared" si="63"/>
        <v>6249483.3108007647</v>
      </c>
      <c r="M348" s="37">
        <f t="shared" si="64"/>
        <v>4519912.06683804</v>
      </c>
      <c r="N348" s="41">
        <f>'jan-feb'!M348</f>
        <v>-1219584.1925133269</v>
      </c>
      <c r="O348" s="41">
        <f t="shared" si="65"/>
        <v>5739496.2593513671</v>
      </c>
      <c r="Q348" s="4"/>
      <c r="R348" s="4"/>
      <c r="S348" s="4"/>
      <c r="T348" s="4"/>
    </row>
    <row r="349" spans="1:20" s="34" customFormat="1" x14ac:dyDescent="0.2">
      <c r="A349" s="33">
        <v>1811</v>
      </c>
      <c r="B349" s="34" t="s">
        <v>401</v>
      </c>
      <c r="C349" s="36">
        <v>12069</v>
      </c>
      <c r="D349" s="36">
        <v>1473</v>
      </c>
      <c r="E349" s="37">
        <f t="shared" si="56"/>
        <v>8193.4826883910391</v>
      </c>
      <c r="F349" s="38">
        <f t="shared" si="57"/>
        <v>0.96031412044937059</v>
      </c>
      <c r="G349" s="39">
        <f t="shared" si="58"/>
        <v>203.16200302427859</v>
      </c>
      <c r="H349" s="39">
        <f t="shared" si="59"/>
        <v>0</v>
      </c>
      <c r="I349" s="37">
        <f t="shared" si="60"/>
        <v>203.16200302427859</v>
      </c>
      <c r="J349" s="40">
        <f t="shared" si="61"/>
        <v>-92.214291104858432</v>
      </c>
      <c r="K349" s="37">
        <f t="shared" si="62"/>
        <v>110.94771191942016</v>
      </c>
      <c r="L349" s="37">
        <f t="shared" si="63"/>
        <v>299257.63045476237</v>
      </c>
      <c r="M349" s="37">
        <f t="shared" si="64"/>
        <v>163425.9796573059</v>
      </c>
      <c r="N349" s="41">
        <f>'jan-feb'!M349</f>
        <v>-1017039.8654069165</v>
      </c>
      <c r="O349" s="41">
        <f t="shared" si="65"/>
        <v>1180465.8450642223</v>
      </c>
      <c r="Q349" s="4"/>
      <c r="R349" s="4"/>
      <c r="S349" s="4"/>
      <c r="T349" s="4"/>
    </row>
    <row r="350" spans="1:20" s="34" customFormat="1" x14ac:dyDescent="0.2">
      <c r="A350" s="33">
        <v>1812</v>
      </c>
      <c r="B350" s="34" t="s">
        <v>402</v>
      </c>
      <c r="C350" s="36">
        <v>12065</v>
      </c>
      <c r="D350" s="36">
        <v>2047</v>
      </c>
      <c r="E350" s="37">
        <f t="shared" si="56"/>
        <v>5893.9912066438692</v>
      </c>
      <c r="F350" s="38">
        <f t="shared" si="57"/>
        <v>0.69080306834162686</v>
      </c>
      <c r="G350" s="39">
        <f t="shared" si="58"/>
        <v>1582.8568920725804</v>
      </c>
      <c r="H350" s="39">
        <f t="shared" si="59"/>
        <v>624.7101761055693</v>
      </c>
      <c r="I350" s="37">
        <f t="shared" si="60"/>
        <v>2207.5670681781498</v>
      </c>
      <c r="J350" s="40">
        <f t="shared" si="61"/>
        <v>-92.214291104858432</v>
      </c>
      <c r="K350" s="37">
        <f t="shared" si="62"/>
        <v>2115.3527770732912</v>
      </c>
      <c r="L350" s="37">
        <f t="shared" si="63"/>
        <v>4518889.7885606727</v>
      </c>
      <c r="M350" s="37">
        <f t="shared" si="64"/>
        <v>4330127.1346690273</v>
      </c>
      <c r="N350" s="41">
        <f>'jan-feb'!M350</f>
        <v>2096489.0140169014</v>
      </c>
      <c r="O350" s="41">
        <f t="shared" si="65"/>
        <v>2233638.1206521261</v>
      </c>
      <c r="Q350" s="4"/>
      <c r="R350" s="4"/>
      <c r="S350" s="4"/>
      <c r="T350" s="4"/>
    </row>
    <row r="351" spans="1:20" s="34" customFormat="1" x14ac:dyDescent="0.2">
      <c r="A351" s="33">
        <v>1813</v>
      </c>
      <c r="B351" s="34" t="s">
        <v>403</v>
      </c>
      <c r="C351" s="36">
        <v>53996</v>
      </c>
      <c r="D351" s="36">
        <v>7956</v>
      </c>
      <c r="E351" s="37">
        <f t="shared" si="56"/>
        <v>6786.8275515334335</v>
      </c>
      <c r="F351" s="38">
        <f t="shared" si="57"/>
        <v>0.79544762327095719</v>
      </c>
      <c r="G351" s="39">
        <f t="shared" si="58"/>
        <v>1047.155085138842</v>
      </c>
      <c r="H351" s="39">
        <f t="shared" si="59"/>
        <v>312.21745539422182</v>
      </c>
      <c r="I351" s="37">
        <f t="shared" si="60"/>
        <v>1359.3725405330638</v>
      </c>
      <c r="J351" s="40">
        <f t="shared" si="61"/>
        <v>-92.214291104858432</v>
      </c>
      <c r="K351" s="37">
        <f t="shared" si="62"/>
        <v>1267.1582494282054</v>
      </c>
      <c r="L351" s="37">
        <f t="shared" si="63"/>
        <v>10815167.932481056</v>
      </c>
      <c r="M351" s="37">
        <f t="shared" si="64"/>
        <v>10081511.032450803</v>
      </c>
      <c r="N351" s="41">
        <f>'jan-feb'!M351</f>
        <v>4169921.6392371603</v>
      </c>
      <c r="O351" s="41">
        <f t="shared" si="65"/>
        <v>5911589.3932136428</v>
      </c>
      <c r="Q351" s="4"/>
      <c r="R351" s="4"/>
      <c r="S351" s="4"/>
      <c r="T351" s="4"/>
    </row>
    <row r="352" spans="1:20" s="34" customFormat="1" x14ac:dyDescent="0.2">
      <c r="A352" s="33">
        <v>1815</v>
      </c>
      <c r="B352" s="34" t="s">
        <v>404</v>
      </c>
      <c r="C352" s="36">
        <v>7167</v>
      </c>
      <c r="D352" s="36">
        <v>1234</v>
      </c>
      <c r="E352" s="37">
        <f t="shared" si="56"/>
        <v>5807.9416531604538</v>
      </c>
      <c r="F352" s="38">
        <f t="shared" si="57"/>
        <v>0.68071766212168472</v>
      </c>
      <c r="G352" s="39">
        <f t="shared" si="58"/>
        <v>1634.4866241626298</v>
      </c>
      <c r="H352" s="39">
        <f t="shared" si="59"/>
        <v>654.82751982476475</v>
      </c>
      <c r="I352" s="37">
        <f t="shared" si="60"/>
        <v>2289.3141439873943</v>
      </c>
      <c r="J352" s="40">
        <f t="shared" si="61"/>
        <v>-92.214291104858432</v>
      </c>
      <c r="K352" s="37">
        <f t="shared" si="62"/>
        <v>2197.0998528825357</v>
      </c>
      <c r="L352" s="37">
        <f t="shared" si="63"/>
        <v>2825013.6536804447</v>
      </c>
      <c r="M352" s="37">
        <f t="shared" si="64"/>
        <v>2711221.2184570492</v>
      </c>
      <c r="N352" s="41">
        <f>'jan-feb'!M352</f>
        <v>1293469.2688309019</v>
      </c>
      <c r="O352" s="41">
        <f t="shared" si="65"/>
        <v>1417751.9496261473</v>
      </c>
      <c r="Q352" s="4"/>
      <c r="R352" s="4"/>
      <c r="S352" s="4"/>
      <c r="T352" s="4"/>
    </row>
    <row r="353" spans="1:20" s="34" customFormat="1" x14ac:dyDescent="0.2">
      <c r="A353" s="33">
        <v>1816</v>
      </c>
      <c r="B353" s="34" t="s">
        <v>405</v>
      </c>
      <c r="C353" s="36">
        <v>2930</v>
      </c>
      <c r="D353" s="36">
        <v>528</v>
      </c>
      <c r="E353" s="37">
        <f t="shared" si="56"/>
        <v>5549.242424242424</v>
      </c>
      <c r="F353" s="38">
        <f t="shared" si="57"/>
        <v>0.65039691428739199</v>
      </c>
      <c r="G353" s="39">
        <f t="shared" si="58"/>
        <v>1789.7061615134476</v>
      </c>
      <c r="H353" s="39">
        <f t="shared" si="59"/>
        <v>745.37224994607516</v>
      </c>
      <c r="I353" s="37">
        <f t="shared" si="60"/>
        <v>2535.0784114595226</v>
      </c>
      <c r="J353" s="40">
        <f t="shared" si="61"/>
        <v>-92.214291104858432</v>
      </c>
      <c r="K353" s="37">
        <f t="shared" si="62"/>
        <v>2442.864120354664</v>
      </c>
      <c r="L353" s="37">
        <f t="shared" si="63"/>
        <v>1338521.4012506278</v>
      </c>
      <c r="M353" s="37">
        <f t="shared" si="64"/>
        <v>1289832.2555472625</v>
      </c>
      <c r="N353" s="41">
        <f>'jan-feb'!M353</f>
        <v>587573.15554515109</v>
      </c>
      <c r="O353" s="41">
        <f t="shared" si="65"/>
        <v>702259.1000021114</v>
      </c>
      <c r="Q353" s="4"/>
      <c r="R353" s="4"/>
      <c r="S353" s="4"/>
      <c r="T353" s="4"/>
    </row>
    <row r="354" spans="1:20" s="34" customFormat="1" x14ac:dyDescent="0.2">
      <c r="A354" s="33">
        <v>1818</v>
      </c>
      <c r="B354" s="34" t="s">
        <v>320</v>
      </c>
      <c r="C354" s="36">
        <v>13135</v>
      </c>
      <c r="D354" s="36">
        <v>1788</v>
      </c>
      <c r="E354" s="37">
        <f t="shared" si="56"/>
        <v>7346.1968680089485</v>
      </c>
      <c r="F354" s="38">
        <f t="shared" si="57"/>
        <v>0.86100829796654677</v>
      </c>
      <c r="G354" s="39">
        <f t="shared" si="58"/>
        <v>711.53349525353292</v>
      </c>
      <c r="H354" s="39">
        <f t="shared" si="59"/>
        <v>116.4381946277916</v>
      </c>
      <c r="I354" s="37">
        <f t="shared" si="60"/>
        <v>827.97168988132455</v>
      </c>
      <c r="J354" s="40">
        <f t="shared" si="61"/>
        <v>-92.214291104858432</v>
      </c>
      <c r="K354" s="37">
        <f t="shared" si="62"/>
        <v>735.75739877646606</v>
      </c>
      <c r="L354" s="37">
        <f t="shared" si="63"/>
        <v>1480413.3815078083</v>
      </c>
      <c r="M354" s="37">
        <f t="shared" si="64"/>
        <v>1315534.2290123212</v>
      </c>
      <c r="N354" s="41">
        <f>'jan-feb'!M354</f>
        <v>500373.86764153407</v>
      </c>
      <c r="O354" s="41">
        <f t="shared" si="65"/>
        <v>815160.36137078714</v>
      </c>
      <c r="Q354" s="4"/>
      <c r="R354" s="4"/>
      <c r="S354" s="4"/>
      <c r="T354" s="4"/>
    </row>
    <row r="355" spans="1:20" s="34" customFormat="1" x14ac:dyDescent="0.2">
      <c r="A355" s="33">
        <v>1820</v>
      </c>
      <c r="B355" s="34" t="s">
        <v>406</v>
      </c>
      <c r="C355" s="36">
        <v>52617</v>
      </c>
      <c r="D355" s="36">
        <v>7428</v>
      </c>
      <c r="E355" s="37">
        <f t="shared" si="56"/>
        <v>7083.6025848142162</v>
      </c>
      <c r="F355" s="38">
        <f t="shared" si="57"/>
        <v>0.83023103173048396</v>
      </c>
      <c r="G355" s="39">
        <f t="shared" si="58"/>
        <v>869.09006517037233</v>
      </c>
      <c r="H355" s="39">
        <f t="shared" si="59"/>
        <v>208.34619374594789</v>
      </c>
      <c r="I355" s="37">
        <f t="shared" si="60"/>
        <v>1077.4362589163202</v>
      </c>
      <c r="J355" s="40">
        <f t="shared" si="61"/>
        <v>-92.214291104858432</v>
      </c>
      <c r="K355" s="37">
        <f t="shared" si="62"/>
        <v>985.22196781146181</v>
      </c>
      <c r="L355" s="37">
        <f t="shared" si="63"/>
        <v>8003196.5312304264</v>
      </c>
      <c r="M355" s="37">
        <f t="shared" si="64"/>
        <v>7318228.776903538</v>
      </c>
      <c r="N355" s="41">
        <f>'jan-feb'!M355</f>
        <v>2685548.4836920104</v>
      </c>
      <c r="O355" s="41">
        <f t="shared" si="65"/>
        <v>4632680.2932115272</v>
      </c>
      <c r="Q355" s="4"/>
      <c r="R355" s="4"/>
      <c r="S355" s="4"/>
      <c r="T355" s="4"/>
    </row>
    <row r="356" spans="1:20" s="34" customFormat="1" x14ac:dyDescent="0.2">
      <c r="A356" s="33">
        <v>1822</v>
      </c>
      <c r="B356" s="34" t="s">
        <v>407</v>
      </c>
      <c r="C356" s="36">
        <v>13019</v>
      </c>
      <c r="D356" s="36">
        <v>2278</v>
      </c>
      <c r="E356" s="37">
        <f t="shared" si="56"/>
        <v>5715.1009657594377</v>
      </c>
      <c r="F356" s="38">
        <f t="shared" si="57"/>
        <v>0.66983630355242296</v>
      </c>
      <c r="G356" s="39">
        <f t="shared" si="58"/>
        <v>1690.1910366032394</v>
      </c>
      <c r="H356" s="39">
        <f t="shared" si="59"/>
        <v>687.32176041512037</v>
      </c>
      <c r="I356" s="37">
        <f t="shared" si="60"/>
        <v>2377.5127970183598</v>
      </c>
      <c r="J356" s="40">
        <f t="shared" si="61"/>
        <v>-92.214291104858432</v>
      </c>
      <c r="K356" s="37">
        <f t="shared" si="62"/>
        <v>2285.2985059135012</v>
      </c>
      <c r="L356" s="37">
        <f t="shared" si="63"/>
        <v>5415974.1516078236</v>
      </c>
      <c r="M356" s="37">
        <f t="shared" si="64"/>
        <v>5205909.9964709561</v>
      </c>
      <c r="N356" s="41">
        <f>'jan-feb'!M356</f>
        <v>2113974.1445679045</v>
      </c>
      <c r="O356" s="41">
        <f t="shared" si="65"/>
        <v>3091935.8519030516</v>
      </c>
      <c r="Q356" s="4"/>
      <c r="R356" s="4"/>
      <c r="S356" s="4"/>
      <c r="T356" s="4"/>
    </row>
    <row r="357" spans="1:20" s="34" customFormat="1" x14ac:dyDescent="0.2">
      <c r="A357" s="33">
        <v>1824</v>
      </c>
      <c r="B357" s="34" t="s">
        <v>408</v>
      </c>
      <c r="C357" s="36">
        <v>96493</v>
      </c>
      <c r="D357" s="36">
        <v>13465</v>
      </c>
      <c r="E357" s="37">
        <f t="shared" si="56"/>
        <v>7166.2086891942072</v>
      </c>
      <c r="F357" s="38">
        <f t="shared" si="57"/>
        <v>0.83991284976664282</v>
      </c>
      <c r="G357" s="39">
        <f t="shared" si="58"/>
        <v>819.5264025423777</v>
      </c>
      <c r="H357" s="39">
        <f t="shared" si="59"/>
        <v>179.43405721295107</v>
      </c>
      <c r="I357" s="37">
        <f t="shared" si="60"/>
        <v>998.96045975532877</v>
      </c>
      <c r="J357" s="40">
        <f t="shared" si="61"/>
        <v>-92.214291104858432</v>
      </c>
      <c r="K357" s="37">
        <f t="shared" si="62"/>
        <v>906.74616865047028</v>
      </c>
      <c r="L357" s="37">
        <f t="shared" si="63"/>
        <v>13451002.590605501</v>
      </c>
      <c r="M357" s="37">
        <f t="shared" si="64"/>
        <v>12209337.160878582</v>
      </c>
      <c r="N357" s="41">
        <f>'jan-feb'!M357</f>
        <v>4790589.7526807869</v>
      </c>
      <c r="O357" s="41">
        <f t="shared" si="65"/>
        <v>7418747.408197795</v>
      </c>
      <c r="Q357" s="4"/>
      <c r="R357" s="4"/>
      <c r="S357" s="4"/>
      <c r="T357" s="4"/>
    </row>
    <row r="358" spans="1:20" s="34" customFormat="1" x14ac:dyDescent="0.2">
      <c r="A358" s="33">
        <v>1825</v>
      </c>
      <c r="B358" s="34" t="s">
        <v>409</v>
      </c>
      <c r="C358" s="36">
        <v>9649</v>
      </c>
      <c r="D358" s="36">
        <v>1469</v>
      </c>
      <c r="E358" s="37">
        <f t="shared" si="56"/>
        <v>6568.4138869979579</v>
      </c>
      <c r="F358" s="38">
        <f t="shared" si="57"/>
        <v>0.76984853017106103</v>
      </c>
      <c r="G358" s="39">
        <f t="shared" si="58"/>
        <v>1178.2032838601274</v>
      </c>
      <c r="H358" s="39">
        <f t="shared" si="59"/>
        <v>388.66223798163833</v>
      </c>
      <c r="I358" s="37">
        <f t="shared" si="60"/>
        <v>1566.8655218417657</v>
      </c>
      <c r="J358" s="40">
        <f t="shared" si="61"/>
        <v>-92.214291104858432</v>
      </c>
      <c r="K358" s="37">
        <f t="shared" si="62"/>
        <v>1474.6512307369073</v>
      </c>
      <c r="L358" s="37">
        <f t="shared" si="63"/>
        <v>2301725.4515855541</v>
      </c>
      <c r="M358" s="37">
        <f t="shared" si="64"/>
        <v>2166262.6579525168</v>
      </c>
      <c r="N358" s="41">
        <f>'jan-feb'!M358</f>
        <v>273651.54449967196</v>
      </c>
      <c r="O358" s="41">
        <f t="shared" si="65"/>
        <v>1892611.1134528448</v>
      </c>
      <c r="Q358" s="4"/>
      <c r="R358" s="4"/>
      <c r="S358" s="4"/>
      <c r="T358" s="4"/>
    </row>
    <row r="359" spans="1:20" s="34" customFormat="1" x14ac:dyDescent="0.2">
      <c r="A359" s="33">
        <v>1826</v>
      </c>
      <c r="B359" s="34" t="s">
        <v>410</v>
      </c>
      <c r="C359" s="36">
        <v>9243</v>
      </c>
      <c r="D359" s="36">
        <v>1414</v>
      </c>
      <c r="E359" s="37">
        <f t="shared" si="56"/>
        <v>6536.7751060820365</v>
      </c>
      <c r="F359" s="38">
        <f t="shared" si="57"/>
        <v>0.76614031850785558</v>
      </c>
      <c r="G359" s="39">
        <f t="shared" si="58"/>
        <v>1197.1865524096802</v>
      </c>
      <c r="H359" s="39">
        <f t="shared" si="59"/>
        <v>399.73581130221078</v>
      </c>
      <c r="I359" s="37">
        <f t="shared" si="60"/>
        <v>1596.922363711891</v>
      </c>
      <c r="J359" s="40">
        <f t="shared" si="61"/>
        <v>-92.214291104858432</v>
      </c>
      <c r="K359" s="37">
        <f t="shared" si="62"/>
        <v>1504.7080726070326</v>
      </c>
      <c r="L359" s="37">
        <f t="shared" si="63"/>
        <v>2258048.2222886137</v>
      </c>
      <c r="M359" s="37">
        <f t="shared" si="64"/>
        <v>2127657.2146663442</v>
      </c>
      <c r="N359" s="41">
        <f>'jan-feb'!M359</f>
        <v>272790.79913038493</v>
      </c>
      <c r="O359" s="41">
        <f t="shared" si="65"/>
        <v>1854866.4155359594</v>
      </c>
      <c r="Q359" s="4"/>
      <c r="R359" s="4"/>
      <c r="S359" s="4"/>
      <c r="T359" s="4"/>
    </row>
    <row r="360" spans="1:20" s="34" customFormat="1" x14ac:dyDescent="0.2">
      <c r="A360" s="33">
        <v>1827</v>
      </c>
      <c r="B360" s="34" t="s">
        <v>411</v>
      </c>
      <c r="C360" s="36">
        <v>9936</v>
      </c>
      <c r="D360" s="36">
        <v>1410</v>
      </c>
      <c r="E360" s="37">
        <f t="shared" si="56"/>
        <v>7046.8085106382978</v>
      </c>
      <c r="F360" s="38">
        <f t="shared" si="57"/>
        <v>0.82591859581967664</v>
      </c>
      <c r="G360" s="39">
        <f t="shared" si="58"/>
        <v>891.16650967592341</v>
      </c>
      <c r="H360" s="39">
        <f t="shared" si="59"/>
        <v>221.22411970751935</v>
      </c>
      <c r="I360" s="37">
        <f t="shared" si="60"/>
        <v>1112.3906293834427</v>
      </c>
      <c r="J360" s="40">
        <f t="shared" si="61"/>
        <v>-92.214291104858432</v>
      </c>
      <c r="K360" s="37">
        <f t="shared" si="62"/>
        <v>1020.1763382785844</v>
      </c>
      <c r="L360" s="37">
        <f t="shared" si="63"/>
        <v>1568470.7874306543</v>
      </c>
      <c r="M360" s="37">
        <f t="shared" si="64"/>
        <v>1438448.6369728039</v>
      </c>
      <c r="N360" s="41">
        <f>'jan-feb'!M360</f>
        <v>173239.64003818546</v>
      </c>
      <c r="O360" s="41">
        <f t="shared" si="65"/>
        <v>1265208.9969346183</v>
      </c>
      <c r="Q360" s="4"/>
      <c r="R360" s="4"/>
      <c r="S360" s="4"/>
      <c r="T360" s="4"/>
    </row>
    <row r="361" spans="1:20" s="34" customFormat="1" x14ac:dyDescent="0.2">
      <c r="A361" s="33">
        <v>1828</v>
      </c>
      <c r="B361" s="34" t="s">
        <v>412</v>
      </c>
      <c r="C361" s="36">
        <v>10665</v>
      </c>
      <c r="D361" s="36">
        <v>1837</v>
      </c>
      <c r="E361" s="37">
        <f t="shared" si="56"/>
        <v>5805.6614044638</v>
      </c>
      <c r="F361" s="38">
        <f t="shared" si="57"/>
        <v>0.68045040641311583</v>
      </c>
      <c r="G361" s="39">
        <f t="shared" si="58"/>
        <v>1635.854773380622</v>
      </c>
      <c r="H361" s="39">
        <f t="shared" si="59"/>
        <v>655.62560686859354</v>
      </c>
      <c r="I361" s="37">
        <f t="shared" si="60"/>
        <v>2291.4803802492156</v>
      </c>
      <c r="J361" s="40">
        <f t="shared" si="61"/>
        <v>-92.214291104858432</v>
      </c>
      <c r="K361" s="37">
        <f t="shared" si="62"/>
        <v>2199.266089144357</v>
      </c>
      <c r="L361" s="37">
        <f t="shared" si="63"/>
        <v>4209449.4585178094</v>
      </c>
      <c r="M361" s="37">
        <f t="shared" si="64"/>
        <v>4040051.8057581838</v>
      </c>
      <c r="N361" s="41">
        <f>'jan-feb'!M361</f>
        <v>1875738.8953341709</v>
      </c>
      <c r="O361" s="41">
        <f t="shared" si="65"/>
        <v>2164312.9104240127</v>
      </c>
      <c r="Q361" s="4"/>
      <c r="R361" s="4"/>
      <c r="S361" s="4"/>
      <c r="T361" s="4"/>
    </row>
    <row r="362" spans="1:20" s="34" customFormat="1" x14ac:dyDescent="0.2">
      <c r="A362" s="33">
        <v>1832</v>
      </c>
      <c r="B362" s="34" t="s">
        <v>413</v>
      </c>
      <c r="C362" s="36">
        <v>42261</v>
      </c>
      <c r="D362" s="36">
        <v>4524</v>
      </c>
      <c r="E362" s="37">
        <f t="shared" si="56"/>
        <v>9341.5119363395224</v>
      </c>
      <c r="F362" s="38">
        <f t="shared" si="57"/>
        <v>1.0948684655822207</v>
      </c>
      <c r="G362" s="39">
        <f t="shared" si="58"/>
        <v>-485.65554574481138</v>
      </c>
      <c r="H362" s="39">
        <f t="shared" si="59"/>
        <v>0</v>
      </c>
      <c r="I362" s="37">
        <f t="shared" si="60"/>
        <v>-485.65554574481138</v>
      </c>
      <c r="J362" s="40">
        <f t="shared" si="61"/>
        <v>-92.214291104858432</v>
      </c>
      <c r="K362" s="37">
        <f t="shared" si="62"/>
        <v>-577.86983684966981</v>
      </c>
      <c r="L362" s="37">
        <f t="shared" si="63"/>
        <v>-2197105.6889495268</v>
      </c>
      <c r="M362" s="37">
        <f t="shared" si="64"/>
        <v>-2614283.1419079062</v>
      </c>
      <c r="N362" s="41">
        <f>'jan-feb'!M362</f>
        <v>-5598118.7719625877</v>
      </c>
      <c r="O362" s="41">
        <f t="shared" si="65"/>
        <v>2983835.6300546816</v>
      </c>
      <c r="Q362" s="4"/>
      <c r="R362" s="4"/>
      <c r="S362" s="4"/>
      <c r="T362" s="4"/>
    </row>
    <row r="363" spans="1:20" s="34" customFormat="1" x14ac:dyDescent="0.2">
      <c r="A363" s="33">
        <v>1833</v>
      </c>
      <c r="B363" s="34" t="s">
        <v>414</v>
      </c>
      <c r="C363" s="36">
        <v>201684</v>
      </c>
      <c r="D363" s="36">
        <v>26101</v>
      </c>
      <c r="E363" s="37">
        <f t="shared" si="56"/>
        <v>7727.0602658901962</v>
      </c>
      <c r="F363" s="38">
        <f t="shared" si="57"/>
        <v>0.90564725222538722</v>
      </c>
      <c r="G363" s="39">
        <f t="shared" si="58"/>
        <v>483.01545652478433</v>
      </c>
      <c r="H363" s="39">
        <f t="shared" si="59"/>
        <v>0</v>
      </c>
      <c r="I363" s="37">
        <f t="shared" si="60"/>
        <v>483.01545652478433</v>
      </c>
      <c r="J363" s="40">
        <f t="shared" si="61"/>
        <v>-92.214291104858432</v>
      </c>
      <c r="K363" s="37">
        <f t="shared" si="62"/>
        <v>390.80116541992589</v>
      </c>
      <c r="L363" s="37">
        <f t="shared" si="63"/>
        <v>12607186.430753395</v>
      </c>
      <c r="M363" s="37">
        <f t="shared" si="64"/>
        <v>10200301.218625486</v>
      </c>
      <c r="N363" s="41">
        <f>'jan-feb'!M363</f>
        <v>346959.1805933899</v>
      </c>
      <c r="O363" s="41">
        <f t="shared" si="65"/>
        <v>9853342.0380320959</v>
      </c>
      <c r="Q363" s="4"/>
      <c r="R363" s="4"/>
      <c r="S363" s="4"/>
      <c r="T363" s="4"/>
    </row>
    <row r="364" spans="1:20" s="34" customFormat="1" x14ac:dyDescent="0.2">
      <c r="A364" s="33">
        <v>1834</v>
      </c>
      <c r="B364" s="34" t="s">
        <v>415</v>
      </c>
      <c r="C364" s="36">
        <v>14897</v>
      </c>
      <c r="D364" s="36">
        <v>1920</v>
      </c>
      <c r="E364" s="37">
        <f t="shared" si="56"/>
        <v>7758.854166666667</v>
      </c>
      <c r="F364" s="38">
        <f t="shared" si="57"/>
        <v>0.90937364465471049</v>
      </c>
      <c r="G364" s="39">
        <f t="shared" si="58"/>
        <v>463.93911605890185</v>
      </c>
      <c r="H364" s="39">
        <f t="shared" si="59"/>
        <v>0</v>
      </c>
      <c r="I364" s="37">
        <f t="shared" si="60"/>
        <v>463.93911605890185</v>
      </c>
      <c r="J364" s="40">
        <f t="shared" si="61"/>
        <v>-92.214291104858432</v>
      </c>
      <c r="K364" s="37">
        <f t="shared" si="62"/>
        <v>371.72482495404341</v>
      </c>
      <c r="L364" s="37">
        <f t="shared" si="63"/>
        <v>890763.10283309151</v>
      </c>
      <c r="M364" s="37">
        <f t="shared" si="64"/>
        <v>713711.66391176335</v>
      </c>
      <c r="N364" s="41">
        <f>'jan-feb'!M364</f>
        <v>252700.78643497609</v>
      </c>
      <c r="O364" s="41">
        <f t="shared" si="65"/>
        <v>461010.87747678725</v>
      </c>
      <c r="Q364" s="4"/>
      <c r="R364" s="4"/>
      <c r="S364" s="4"/>
      <c r="T364" s="4"/>
    </row>
    <row r="365" spans="1:20" s="34" customFormat="1" x14ac:dyDescent="0.2">
      <c r="A365" s="33">
        <v>1835</v>
      </c>
      <c r="B365" s="34" t="s">
        <v>416</v>
      </c>
      <c r="C365" s="36">
        <v>3204</v>
      </c>
      <c r="D365" s="36">
        <v>465</v>
      </c>
      <c r="E365" s="37">
        <f t="shared" si="56"/>
        <v>6890.322580645161</v>
      </c>
      <c r="F365" s="38">
        <f t="shared" si="57"/>
        <v>0.80757772003592965</v>
      </c>
      <c r="G365" s="39">
        <f t="shared" si="58"/>
        <v>985.05806767180547</v>
      </c>
      <c r="H365" s="39">
        <f t="shared" si="59"/>
        <v>275.99419520511719</v>
      </c>
      <c r="I365" s="37">
        <f t="shared" si="60"/>
        <v>1261.0522628769227</v>
      </c>
      <c r="J365" s="40">
        <f t="shared" si="61"/>
        <v>-92.214291104858432</v>
      </c>
      <c r="K365" s="37">
        <f t="shared" si="62"/>
        <v>1168.8379717720643</v>
      </c>
      <c r="L365" s="37">
        <f t="shared" si="63"/>
        <v>586389.30223776901</v>
      </c>
      <c r="M365" s="37">
        <f t="shared" si="64"/>
        <v>543509.65687400987</v>
      </c>
      <c r="N365" s="41">
        <f>'jan-feb'!M365</f>
        <v>155218.11994033185</v>
      </c>
      <c r="O365" s="41">
        <f t="shared" si="65"/>
        <v>388291.53693367803</v>
      </c>
      <c r="Q365" s="4"/>
      <c r="R365" s="4"/>
      <c r="S365" s="4"/>
      <c r="T365" s="4"/>
    </row>
    <row r="366" spans="1:20" s="34" customFormat="1" x14ac:dyDescent="0.2">
      <c r="A366" s="33">
        <v>1836</v>
      </c>
      <c r="B366" s="34" t="s">
        <v>417</v>
      </c>
      <c r="C366" s="36">
        <v>8044</v>
      </c>
      <c r="D366" s="36">
        <v>1267</v>
      </c>
      <c r="E366" s="37">
        <f t="shared" si="56"/>
        <v>6348.8555643251775</v>
      </c>
      <c r="F366" s="38">
        <f t="shared" si="57"/>
        <v>0.74411527783581333</v>
      </c>
      <c r="G366" s="39">
        <f t="shared" si="58"/>
        <v>1309.9382774637954</v>
      </c>
      <c r="H366" s="39">
        <f t="shared" si="59"/>
        <v>465.50765091711145</v>
      </c>
      <c r="I366" s="37">
        <f t="shared" si="60"/>
        <v>1775.4459283809069</v>
      </c>
      <c r="J366" s="40">
        <f t="shared" si="61"/>
        <v>-92.214291104858432</v>
      </c>
      <c r="K366" s="37">
        <f t="shared" si="62"/>
        <v>1683.2316372760486</v>
      </c>
      <c r="L366" s="37">
        <f t="shared" si="63"/>
        <v>2249489.9912586091</v>
      </c>
      <c r="M366" s="37">
        <f t="shared" si="64"/>
        <v>2132654.4844287536</v>
      </c>
      <c r="N366" s="41">
        <f>'jan-feb'!M366</f>
        <v>447345.71605247405</v>
      </c>
      <c r="O366" s="41">
        <f t="shared" si="65"/>
        <v>1685308.7683762796</v>
      </c>
      <c r="Q366" s="4"/>
      <c r="R366" s="4"/>
      <c r="S366" s="4"/>
      <c r="T366" s="4"/>
    </row>
    <row r="367" spans="1:20" s="34" customFormat="1" x14ac:dyDescent="0.2">
      <c r="A367" s="33">
        <v>1837</v>
      </c>
      <c r="B367" s="34" t="s">
        <v>418</v>
      </c>
      <c r="C367" s="36">
        <v>60489</v>
      </c>
      <c r="D367" s="36">
        <v>6435</v>
      </c>
      <c r="E367" s="37">
        <f t="shared" si="56"/>
        <v>9400</v>
      </c>
      <c r="F367" s="38">
        <f t="shared" si="57"/>
        <v>1.1017235375396532</v>
      </c>
      <c r="G367" s="39">
        <f t="shared" si="58"/>
        <v>-520.74838394109793</v>
      </c>
      <c r="H367" s="39">
        <f t="shared" si="59"/>
        <v>0</v>
      </c>
      <c r="I367" s="37">
        <f t="shared" si="60"/>
        <v>-520.74838394109793</v>
      </c>
      <c r="J367" s="40">
        <f t="shared" si="61"/>
        <v>-92.214291104858432</v>
      </c>
      <c r="K367" s="37">
        <f t="shared" si="62"/>
        <v>-612.9626750459563</v>
      </c>
      <c r="L367" s="37">
        <f t="shared" si="63"/>
        <v>-3351015.8506609653</v>
      </c>
      <c r="M367" s="37">
        <f t="shared" si="64"/>
        <v>-3944414.8139207289</v>
      </c>
      <c r="N367" s="41">
        <f>'jan-feb'!M367</f>
        <v>-6616063.7704640245</v>
      </c>
      <c r="O367" s="41">
        <f t="shared" si="65"/>
        <v>2671648.9565432956</v>
      </c>
      <c r="Q367" s="4"/>
      <c r="R367" s="4"/>
      <c r="S367" s="4"/>
      <c r="T367" s="4"/>
    </row>
    <row r="368" spans="1:20" s="34" customFormat="1" x14ac:dyDescent="0.2">
      <c r="A368" s="33">
        <v>1838</v>
      </c>
      <c r="B368" s="34" t="s">
        <v>419</v>
      </c>
      <c r="C368" s="36">
        <v>15288</v>
      </c>
      <c r="D368" s="36">
        <v>2024</v>
      </c>
      <c r="E368" s="37">
        <f t="shared" si="56"/>
        <v>7553.359683794466</v>
      </c>
      <c r="F368" s="38">
        <f t="shared" si="57"/>
        <v>0.88528873948291864</v>
      </c>
      <c r="G368" s="39">
        <f t="shared" si="58"/>
        <v>587.23580578222243</v>
      </c>
      <c r="H368" s="39">
        <f t="shared" si="59"/>
        <v>43.931209102860471</v>
      </c>
      <c r="I368" s="37">
        <f t="shared" si="60"/>
        <v>631.16701488508295</v>
      </c>
      <c r="J368" s="40">
        <f t="shared" si="61"/>
        <v>-92.214291104858432</v>
      </c>
      <c r="K368" s="37">
        <f t="shared" si="62"/>
        <v>538.95272378022446</v>
      </c>
      <c r="L368" s="37">
        <f t="shared" si="63"/>
        <v>1277482.0381274079</v>
      </c>
      <c r="M368" s="37">
        <f t="shared" si="64"/>
        <v>1090840.3129311744</v>
      </c>
      <c r="N368" s="41">
        <f>'jan-feb'!M368</f>
        <v>-165281.25429979613</v>
      </c>
      <c r="O368" s="41">
        <f t="shared" si="65"/>
        <v>1256121.5672309706</v>
      </c>
      <c r="Q368" s="4"/>
      <c r="R368" s="4"/>
      <c r="S368" s="4"/>
      <c r="T368" s="4"/>
    </row>
    <row r="369" spans="1:20" s="34" customFormat="1" x14ac:dyDescent="0.2">
      <c r="A369" s="33">
        <v>1839</v>
      </c>
      <c r="B369" s="34" t="s">
        <v>420</v>
      </c>
      <c r="C369" s="36">
        <v>8845</v>
      </c>
      <c r="D369" s="36">
        <v>1043</v>
      </c>
      <c r="E369" s="37">
        <f t="shared" si="56"/>
        <v>8480.3451581975078</v>
      </c>
      <c r="F369" s="38">
        <f t="shared" si="57"/>
        <v>0.99393573055815188</v>
      </c>
      <c r="G369" s="39">
        <f t="shared" si="58"/>
        <v>31.044521140397407</v>
      </c>
      <c r="H369" s="39">
        <f t="shared" si="59"/>
        <v>0</v>
      </c>
      <c r="I369" s="37">
        <f t="shared" si="60"/>
        <v>31.044521140397407</v>
      </c>
      <c r="J369" s="40">
        <f t="shared" si="61"/>
        <v>-92.214291104858432</v>
      </c>
      <c r="K369" s="37">
        <f t="shared" si="62"/>
        <v>-61.169769964461025</v>
      </c>
      <c r="L369" s="37">
        <f t="shared" si="63"/>
        <v>32379.435549434496</v>
      </c>
      <c r="M369" s="37">
        <f t="shared" si="64"/>
        <v>-63800.070072932853</v>
      </c>
      <c r="N369" s="41">
        <f>'jan-feb'!M369</f>
        <v>-1028071.8123689165</v>
      </c>
      <c r="O369" s="41">
        <f t="shared" si="65"/>
        <v>964271.7422959836</v>
      </c>
      <c r="Q369" s="4"/>
      <c r="R369" s="4"/>
      <c r="S369" s="4"/>
      <c r="T369" s="4"/>
    </row>
    <row r="370" spans="1:20" s="34" customFormat="1" x14ac:dyDescent="0.2">
      <c r="A370" s="33">
        <v>1840</v>
      </c>
      <c r="B370" s="34" t="s">
        <v>421</v>
      </c>
      <c r="C370" s="36">
        <v>32328</v>
      </c>
      <c r="D370" s="36">
        <v>4702</v>
      </c>
      <c r="E370" s="37">
        <f t="shared" si="56"/>
        <v>6875.3721820501914</v>
      </c>
      <c r="F370" s="38">
        <f t="shared" si="57"/>
        <v>0.80582546407553846</v>
      </c>
      <c r="G370" s="39">
        <f t="shared" si="58"/>
        <v>994.02830682878721</v>
      </c>
      <c r="H370" s="39">
        <f t="shared" si="59"/>
        <v>281.22683471335654</v>
      </c>
      <c r="I370" s="37">
        <f t="shared" si="60"/>
        <v>1275.2551415421437</v>
      </c>
      <c r="J370" s="40">
        <f t="shared" si="61"/>
        <v>-92.214291104858432</v>
      </c>
      <c r="K370" s="37">
        <f t="shared" si="62"/>
        <v>1183.0408504372854</v>
      </c>
      <c r="L370" s="37">
        <f t="shared" si="63"/>
        <v>5996249.6755311601</v>
      </c>
      <c r="M370" s="37">
        <f t="shared" si="64"/>
        <v>5562658.0787561154</v>
      </c>
      <c r="N370" s="41">
        <f>'jan-feb'!M370</f>
        <v>2589894.085934279</v>
      </c>
      <c r="O370" s="41">
        <f t="shared" si="65"/>
        <v>2972763.9928218364</v>
      </c>
      <c r="Q370" s="4"/>
      <c r="R370" s="4"/>
      <c r="S370" s="4"/>
      <c r="T370" s="4"/>
    </row>
    <row r="371" spans="1:20" s="34" customFormat="1" x14ac:dyDescent="0.2">
      <c r="A371" s="33">
        <v>1841</v>
      </c>
      <c r="B371" s="34" t="s">
        <v>422</v>
      </c>
      <c r="C371" s="36">
        <v>74105</v>
      </c>
      <c r="D371" s="36">
        <v>9729</v>
      </c>
      <c r="E371" s="37">
        <f t="shared" si="56"/>
        <v>7616.9184911090551</v>
      </c>
      <c r="F371" s="38">
        <f t="shared" si="57"/>
        <v>0.89273812608253889</v>
      </c>
      <c r="G371" s="39">
        <f t="shared" si="58"/>
        <v>549.10052139346897</v>
      </c>
      <c r="H371" s="39">
        <f t="shared" si="59"/>
        <v>21.685626542754289</v>
      </c>
      <c r="I371" s="37">
        <f t="shared" si="60"/>
        <v>570.7861479362233</v>
      </c>
      <c r="J371" s="40">
        <f t="shared" si="61"/>
        <v>-92.214291104858432</v>
      </c>
      <c r="K371" s="37">
        <f t="shared" si="62"/>
        <v>478.57185683136487</v>
      </c>
      <c r="L371" s="37">
        <f t="shared" si="63"/>
        <v>5553178.4332715161</v>
      </c>
      <c r="M371" s="37">
        <f t="shared" si="64"/>
        <v>4656025.5951123489</v>
      </c>
      <c r="N371" s="41">
        <f>'jan-feb'!M371</f>
        <v>-286706.48373652069</v>
      </c>
      <c r="O371" s="41">
        <f t="shared" si="65"/>
        <v>4942732.0788488695</v>
      </c>
      <c r="Q371" s="4"/>
      <c r="R371" s="4"/>
      <c r="S371" s="4"/>
      <c r="T371" s="4"/>
    </row>
    <row r="372" spans="1:20" s="34" customFormat="1" x14ac:dyDescent="0.2">
      <c r="A372" s="33">
        <v>1845</v>
      </c>
      <c r="B372" s="34" t="s">
        <v>423</v>
      </c>
      <c r="C372" s="36">
        <v>20217</v>
      </c>
      <c r="D372" s="36">
        <v>1958</v>
      </c>
      <c r="E372" s="37">
        <f t="shared" si="56"/>
        <v>10325.331971399388</v>
      </c>
      <c r="F372" s="38">
        <f t="shared" si="57"/>
        <v>1.2101767304044058</v>
      </c>
      <c r="G372" s="39">
        <f t="shared" si="58"/>
        <v>-1075.9475667807305</v>
      </c>
      <c r="H372" s="39">
        <f t="shared" si="59"/>
        <v>0</v>
      </c>
      <c r="I372" s="37">
        <f t="shared" si="60"/>
        <v>-1075.9475667807305</v>
      </c>
      <c r="J372" s="40">
        <f t="shared" si="61"/>
        <v>-92.214291104858432</v>
      </c>
      <c r="K372" s="37">
        <f t="shared" si="62"/>
        <v>-1168.1618578855889</v>
      </c>
      <c r="L372" s="37">
        <f t="shared" si="63"/>
        <v>-2106705.3357566702</v>
      </c>
      <c r="M372" s="37">
        <f t="shared" si="64"/>
        <v>-2287260.9177399832</v>
      </c>
      <c r="N372" s="41">
        <f>'jan-feb'!M372</f>
        <v>-3649550.3438334982</v>
      </c>
      <c r="O372" s="41">
        <f t="shared" si="65"/>
        <v>1362289.426093515</v>
      </c>
      <c r="Q372" s="4"/>
      <c r="R372" s="4"/>
      <c r="S372" s="4"/>
      <c r="T372" s="4"/>
    </row>
    <row r="373" spans="1:20" s="34" customFormat="1" x14ac:dyDescent="0.2">
      <c r="A373" s="33">
        <v>1848</v>
      </c>
      <c r="B373" s="34" t="s">
        <v>424</v>
      </c>
      <c r="C373" s="36">
        <v>17049</v>
      </c>
      <c r="D373" s="36">
        <v>2543</v>
      </c>
      <c r="E373" s="37">
        <f t="shared" si="56"/>
        <v>6704.2862760519074</v>
      </c>
      <c r="F373" s="38">
        <f t="shared" si="57"/>
        <v>0.78577340348196334</v>
      </c>
      <c r="G373" s="39">
        <f t="shared" si="58"/>
        <v>1096.6798504277576</v>
      </c>
      <c r="H373" s="39">
        <f t="shared" si="59"/>
        <v>341.10690181275595</v>
      </c>
      <c r="I373" s="37">
        <f t="shared" si="60"/>
        <v>1437.7867522405136</v>
      </c>
      <c r="J373" s="40">
        <f t="shared" si="61"/>
        <v>-92.214291104858432</v>
      </c>
      <c r="K373" s="37">
        <f t="shared" si="62"/>
        <v>1345.5724611356552</v>
      </c>
      <c r="L373" s="37">
        <f t="shared" si="63"/>
        <v>3656291.7109476258</v>
      </c>
      <c r="M373" s="37">
        <f t="shared" si="64"/>
        <v>3421790.7686679712</v>
      </c>
      <c r="N373" s="41">
        <f>'jan-feb'!M373</f>
        <v>1584135.0086199222</v>
      </c>
      <c r="O373" s="41">
        <f t="shared" si="65"/>
        <v>1837655.760048049</v>
      </c>
      <c r="Q373" s="4"/>
      <c r="R373" s="4"/>
      <c r="S373" s="4"/>
      <c r="T373" s="4"/>
    </row>
    <row r="374" spans="1:20" s="34" customFormat="1" x14ac:dyDescent="0.2">
      <c r="A374" s="33">
        <v>1849</v>
      </c>
      <c r="B374" s="34" t="s">
        <v>425</v>
      </c>
      <c r="C374" s="36">
        <v>14308</v>
      </c>
      <c r="D374" s="36">
        <v>1810</v>
      </c>
      <c r="E374" s="37">
        <f t="shared" si="56"/>
        <v>7904.9723756906078</v>
      </c>
      <c r="F374" s="38">
        <f t="shared" si="57"/>
        <v>0.92649937552118011</v>
      </c>
      <c r="G374" s="39">
        <f t="shared" si="58"/>
        <v>376.26819064453736</v>
      </c>
      <c r="H374" s="39">
        <f t="shared" si="59"/>
        <v>0</v>
      </c>
      <c r="I374" s="37">
        <f t="shared" si="60"/>
        <v>376.26819064453736</v>
      </c>
      <c r="J374" s="40">
        <f t="shared" si="61"/>
        <v>-92.214291104858432</v>
      </c>
      <c r="K374" s="37">
        <f t="shared" si="62"/>
        <v>284.05389953967892</v>
      </c>
      <c r="L374" s="37">
        <f t="shared" si="63"/>
        <v>681045.42506661266</v>
      </c>
      <c r="M374" s="37">
        <f t="shared" si="64"/>
        <v>514137.55816681887</v>
      </c>
      <c r="N374" s="41">
        <f>'jan-feb'!M374</f>
        <v>-615614.36278786114</v>
      </c>
      <c r="O374" s="41">
        <f t="shared" si="65"/>
        <v>1129751.9209546801</v>
      </c>
      <c r="Q374" s="4"/>
      <c r="R374" s="4"/>
      <c r="S374" s="4"/>
      <c r="T374" s="4"/>
    </row>
    <row r="375" spans="1:20" s="34" customFormat="1" x14ac:dyDescent="0.2">
      <c r="A375" s="33">
        <v>1850</v>
      </c>
      <c r="B375" s="34" t="s">
        <v>426</v>
      </c>
      <c r="C375" s="36">
        <v>14976</v>
      </c>
      <c r="D375" s="36">
        <v>1960</v>
      </c>
      <c r="E375" s="37">
        <f t="shared" si="56"/>
        <v>7640.8163265306121</v>
      </c>
      <c r="F375" s="38">
        <f t="shared" si="57"/>
        <v>0.89553906308043019</v>
      </c>
      <c r="G375" s="39">
        <f t="shared" si="58"/>
        <v>534.76182014053484</v>
      </c>
      <c r="H375" s="39">
        <f t="shared" si="59"/>
        <v>13.321384145209366</v>
      </c>
      <c r="I375" s="37">
        <f t="shared" si="60"/>
        <v>548.08320428574416</v>
      </c>
      <c r="J375" s="40">
        <f t="shared" si="61"/>
        <v>-92.214291104858432</v>
      </c>
      <c r="K375" s="37">
        <f t="shared" si="62"/>
        <v>455.86891318088573</v>
      </c>
      <c r="L375" s="37">
        <f t="shared" si="63"/>
        <v>1074243.0804000585</v>
      </c>
      <c r="M375" s="37">
        <f t="shared" si="64"/>
        <v>893503.06983453606</v>
      </c>
      <c r="N375" s="41">
        <f>'jan-feb'!M375</f>
        <v>-610384.61384762824</v>
      </c>
      <c r="O375" s="41">
        <f t="shared" si="65"/>
        <v>1503887.6836821642</v>
      </c>
      <c r="Q375" s="4"/>
      <c r="R375" s="4"/>
      <c r="S375" s="4"/>
      <c r="T375" s="4"/>
    </row>
    <row r="376" spans="1:20" s="34" customFormat="1" x14ac:dyDescent="0.2">
      <c r="A376" s="33">
        <v>1851</v>
      </c>
      <c r="B376" s="34" t="s">
        <v>427</v>
      </c>
      <c r="C376" s="36">
        <v>15550</v>
      </c>
      <c r="D376" s="36">
        <v>2134</v>
      </c>
      <c r="E376" s="37">
        <f t="shared" si="56"/>
        <v>7286.7853795688843</v>
      </c>
      <c r="F376" s="38">
        <f t="shared" si="57"/>
        <v>0.85404499634796338</v>
      </c>
      <c r="G376" s="39">
        <f t="shared" si="58"/>
        <v>747.18038831757144</v>
      </c>
      <c r="H376" s="39">
        <f t="shared" si="59"/>
        <v>137.23221558181407</v>
      </c>
      <c r="I376" s="37">
        <f t="shared" si="60"/>
        <v>884.41260389938554</v>
      </c>
      <c r="J376" s="40">
        <f t="shared" si="61"/>
        <v>-92.214291104858432</v>
      </c>
      <c r="K376" s="37">
        <f t="shared" si="62"/>
        <v>792.19831279452706</v>
      </c>
      <c r="L376" s="37">
        <f t="shared" si="63"/>
        <v>1887336.4967212887</v>
      </c>
      <c r="M376" s="37">
        <f t="shared" si="64"/>
        <v>1690551.1995035207</v>
      </c>
      <c r="N376" s="41">
        <f>'jan-feb'!M376</f>
        <v>383833.89492304128</v>
      </c>
      <c r="O376" s="41">
        <f t="shared" si="65"/>
        <v>1306717.3045804794</v>
      </c>
      <c r="Q376" s="4"/>
      <c r="R376" s="4"/>
      <c r="S376" s="4"/>
      <c r="T376" s="4"/>
    </row>
    <row r="377" spans="1:20" s="34" customFormat="1" x14ac:dyDescent="0.2">
      <c r="A377" s="33">
        <v>1852</v>
      </c>
      <c r="B377" s="34" t="s">
        <v>428</v>
      </c>
      <c r="C377" s="36">
        <v>7880</v>
      </c>
      <c r="D377" s="36">
        <v>1252</v>
      </c>
      <c r="E377" s="37">
        <f t="shared" si="56"/>
        <v>6293.9297124600635</v>
      </c>
      <c r="F377" s="38">
        <f t="shared" si="57"/>
        <v>0.73767771359972689</v>
      </c>
      <c r="G377" s="39">
        <f t="shared" si="58"/>
        <v>1342.8937885828639</v>
      </c>
      <c r="H377" s="39">
        <f t="shared" si="59"/>
        <v>484.73169906990137</v>
      </c>
      <c r="I377" s="37">
        <f t="shared" si="60"/>
        <v>1827.6254876527653</v>
      </c>
      <c r="J377" s="40">
        <f t="shared" si="61"/>
        <v>-92.214291104858432</v>
      </c>
      <c r="K377" s="37">
        <f t="shared" si="62"/>
        <v>1735.4111965479069</v>
      </c>
      <c r="L377" s="37">
        <f t="shared" si="63"/>
        <v>2288187.1105412622</v>
      </c>
      <c r="M377" s="37">
        <f t="shared" si="64"/>
        <v>2172734.8180779796</v>
      </c>
      <c r="N377" s="41">
        <f>'jan-feb'!M377</f>
        <v>932906.42186085042</v>
      </c>
      <c r="O377" s="41">
        <f t="shared" si="65"/>
        <v>1239828.3962171292</v>
      </c>
      <c r="Q377" s="4"/>
      <c r="R377" s="4"/>
      <c r="S377" s="4"/>
      <c r="T377" s="4"/>
    </row>
    <row r="378" spans="1:20" s="34" customFormat="1" x14ac:dyDescent="0.2">
      <c r="A378" s="33">
        <v>1853</v>
      </c>
      <c r="B378" s="34" t="s">
        <v>429</v>
      </c>
      <c r="C378" s="36">
        <v>9015</v>
      </c>
      <c r="D378" s="36">
        <v>1402</v>
      </c>
      <c r="E378" s="37">
        <f t="shared" si="56"/>
        <v>6430.0998573466477</v>
      </c>
      <c r="F378" s="38">
        <f t="shared" si="57"/>
        <v>0.75363748527331575</v>
      </c>
      <c r="G378" s="39">
        <f t="shared" si="58"/>
        <v>1261.1917016509135</v>
      </c>
      <c r="H378" s="39">
        <f t="shared" si="59"/>
        <v>437.07214835959689</v>
      </c>
      <c r="I378" s="37">
        <f t="shared" si="60"/>
        <v>1698.2638500105104</v>
      </c>
      <c r="J378" s="40">
        <f t="shared" si="61"/>
        <v>-92.214291104858432</v>
      </c>
      <c r="K378" s="37">
        <f t="shared" si="62"/>
        <v>1606.049558905652</v>
      </c>
      <c r="L378" s="37">
        <f t="shared" si="63"/>
        <v>2380965.9177147355</v>
      </c>
      <c r="M378" s="37">
        <f t="shared" si="64"/>
        <v>2251681.4815857243</v>
      </c>
      <c r="N378" s="41">
        <f>'jan-feb'!M378</f>
        <v>622099.36377708614</v>
      </c>
      <c r="O378" s="41">
        <f t="shared" si="65"/>
        <v>1629582.1178086381</v>
      </c>
      <c r="Q378" s="4"/>
      <c r="R378" s="4"/>
      <c r="S378" s="4"/>
      <c r="T378" s="4"/>
    </row>
    <row r="379" spans="1:20" s="34" customFormat="1" x14ac:dyDescent="0.2">
      <c r="A379" s="33">
        <v>1854</v>
      </c>
      <c r="B379" s="34" t="s">
        <v>430</v>
      </c>
      <c r="C379" s="36">
        <v>15000</v>
      </c>
      <c r="D379" s="36">
        <v>2554</v>
      </c>
      <c r="E379" s="37">
        <f t="shared" si="56"/>
        <v>5873.1401722787787</v>
      </c>
      <c r="F379" s="38">
        <f t="shared" si="57"/>
        <v>0.68835923053927917</v>
      </c>
      <c r="G379" s="39">
        <f t="shared" si="58"/>
        <v>1595.3675126916348</v>
      </c>
      <c r="H379" s="39">
        <f t="shared" si="59"/>
        <v>632.00803813335096</v>
      </c>
      <c r="I379" s="37">
        <f t="shared" si="60"/>
        <v>2227.375550824986</v>
      </c>
      <c r="J379" s="40">
        <f t="shared" si="61"/>
        <v>-92.214291104858432</v>
      </c>
      <c r="K379" s="37">
        <f t="shared" si="62"/>
        <v>2135.1612597201274</v>
      </c>
      <c r="L379" s="37">
        <f t="shared" si="63"/>
        <v>5688717.1568070147</v>
      </c>
      <c r="M379" s="37">
        <f t="shared" si="64"/>
        <v>5453201.8573252056</v>
      </c>
      <c r="N379" s="41">
        <f>'jan-feb'!M379</f>
        <v>2012377.1576937789</v>
      </c>
      <c r="O379" s="41">
        <f t="shared" si="65"/>
        <v>3440824.6996314265</v>
      </c>
      <c r="Q379" s="4"/>
      <c r="R379" s="4"/>
      <c r="S379" s="4"/>
      <c r="T379" s="4"/>
    </row>
    <row r="380" spans="1:20" s="34" customFormat="1" x14ac:dyDescent="0.2">
      <c r="A380" s="33">
        <v>1856</v>
      </c>
      <c r="B380" s="34" t="s">
        <v>431</v>
      </c>
      <c r="C380" s="36">
        <v>3956</v>
      </c>
      <c r="D380" s="36">
        <v>535</v>
      </c>
      <c r="E380" s="37">
        <f t="shared" si="56"/>
        <v>7394.3925233644859</v>
      </c>
      <c r="F380" s="38">
        <f t="shared" si="57"/>
        <v>0.86665705199977494</v>
      </c>
      <c r="G380" s="39">
        <f t="shared" si="58"/>
        <v>682.61610204021054</v>
      </c>
      <c r="H380" s="39">
        <f t="shared" si="59"/>
        <v>99.569715253353522</v>
      </c>
      <c r="I380" s="37">
        <f t="shared" si="60"/>
        <v>782.18581729356401</v>
      </c>
      <c r="J380" s="40">
        <f t="shared" si="61"/>
        <v>-92.214291104858432</v>
      </c>
      <c r="K380" s="37">
        <f t="shared" si="62"/>
        <v>689.97152618870564</v>
      </c>
      <c r="L380" s="37">
        <f t="shared" si="63"/>
        <v>418469.41225205676</v>
      </c>
      <c r="M380" s="37">
        <f t="shared" si="64"/>
        <v>369134.7665109575</v>
      </c>
      <c r="N380" s="41">
        <f>'jan-feb'!M380</f>
        <v>115118.15950124201</v>
      </c>
      <c r="O380" s="41">
        <f t="shared" si="65"/>
        <v>254016.60700971549</v>
      </c>
      <c r="Q380" s="4"/>
      <c r="R380" s="4"/>
      <c r="S380" s="4"/>
      <c r="T380" s="4"/>
    </row>
    <row r="381" spans="1:20" s="34" customFormat="1" x14ac:dyDescent="0.2">
      <c r="A381" s="33">
        <v>1857</v>
      </c>
      <c r="B381" s="34" t="s">
        <v>432</v>
      </c>
      <c r="C381" s="36">
        <v>6220</v>
      </c>
      <c r="D381" s="36">
        <v>744</v>
      </c>
      <c r="E381" s="37">
        <f t="shared" si="56"/>
        <v>8360.2150537634407</v>
      </c>
      <c r="F381" s="38">
        <f t="shared" si="57"/>
        <v>0.97985592591750204</v>
      </c>
      <c r="G381" s="39">
        <f t="shared" si="58"/>
        <v>103.12258380083767</v>
      </c>
      <c r="H381" s="39">
        <f t="shared" si="59"/>
        <v>0</v>
      </c>
      <c r="I381" s="37">
        <f t="shared" si="60"/>
        <v>103.12258380083767</v>
      </c>
      <c r="J381" s="40">
        <f t="shared" si="61"/>
        <v>-92.214291104858432</v>
      </c>
      <c r="K381" s="37">
        <f t="shared" si="62"/>
        <v>10.908292695979242</v>
      </c>
      <c r="L381" s="37">
        <f t="shared" si="63"/>
        <v>76723.20234782323</v>
      </c>
      <c r="M381" s="37">
        <f t="shared" si="64"/>
        <v>8115.7697658085563</v>
      </c>
      <c r="N381" s="41">
        <f>'jan-feb'!M381</f>
        <v>-208948.44525644669</v>
      </c>
      <c r="O381" s="41">
        <f t="shared" si="65"/>
        <v>217064.21502225526</v>
      </c>
      <c r="Q381" s="4"/>
      <c r="R381" s="4"/>
      <c r="S381" s="4"/>
      <c r="T381" s="4"/>
    </row>
    <row r="382" spans="1:20" s="34" customFormat="1" x14ac:dyDescent="0.2">
      <c r="A382" s="33">
        <v>1859</v>
      </c>
      <c r="B382" s="34" t="s">
        <v>433</v>
      </c>
      <c r="C382" s="36">
        <v>8752</v>
      </c>
      <c r="D382" s="36">
        <v>1349</v>
      </c>
      <c r="E382" s="37">
        <f t="shared" si="56"/>
        <v>6487.7687175685696</v>
      </c>
      <c r="F382" s="38">
        <f t="shared" si="57"/>
        <v>0.76039654279348334</v>
      </c>
      <c r="G382" s="39">
        <f t="shared" si="58"/>
        <v>1226.5903855177603</v>
      </c>
      <c r="H382" s="39">
        <f t="shared" si="59"/>
        <v>416.88804728192417</v>
      </c>
      <c r="I382" s="37">
        <f t="shared" si="60"/>
        <v>1643.4784327996845</v>
      </c>
      <c r="J382" s="40">
        <f t="shared" si="61"/>
        <v>-92.214291104858432</v>
      </c>
      <c r="K382" s="37">
        <f t="shared" si="62"/>
        <v>1551.2641416948261</v>
      </c>
      <c r="L382" s="37">
        <f t="shared" si="63"/>
        <v>2217052.4058467746</v>
      </c>
      <c r="M382" s="37">
        <f t="shared" si="64"/>
        <v>2092655.3271463204</v>
      </c>
      <c r="N382" s="41">
        <f>'jan-feb'!M382</f>
        <v>245284.87546915759</v>
      </c>
      <c r="O382" s="41">
        <f t="shared" si="65"/>
        <v>1847370.4516771627</v>
      </c>
      <c r="Q382" s="4"/>
      <c r="R382" s="4"/>
      <c r="S382" s="4"/>
      <c r="T382" s="4"/>
    </row>
    <row r="383" spans="1:20" s="34" customFormat="1" x14ac:dyDescent="0.2">
      <c r="A383" s="33">
        <v>1860</v>
      </c>
      <c r="B383" s="34" t="s">
        <v>434</v>
      </c>
      <c r="C383" s="36">
        <v>76112</v>
      </c>
      <c r="D383" s="36">
        <v>11294</v>
      </c>
      <c r="E383" s="37">
        <f t="shared" si="56"/>
        <v>6739.1535328493001</v>
      </c>
      <c r="F383" s="38">
        <f t="shared" si="57"/>
        <v>0.78986000747165763</v>
      </c>
      <c r="G383" s="39">
        <f t="shared" si="58"/>
        <v>1075.759496349322</v>
      </c>
      <c r="H383" s="39">
        <f t="shared" si="59"/>
        <v>328.90336193366852</v>
      </c>
      <c r="I383" s="37">
        <f t="shared" si="60"/>
        <v>1404.6628582829906</v>
      </c>
      <c r="J383" s="40">
        <f t="shared" si="61"/>
        <v>-92.214291104858432</v>
      </c>
      <c r="K383" s="37">
        <f t="shared" si="62"/>
        <v>1312.4485671781322</v>
      </c>
      <c r="L383" s="37">
        <f t="shared" si="63"/>
        <v>15864262.321448095</v>
      </c>
      <c r="M383" s="37">
        <f t="shared" si="64"/>
        <v>14822794.117709825</v>
      </c>
      <c r="N383" s="41">
        <f>'jan-feb'!M383</f>
        <v>4801989.2400131347</v>
      </c>
      <c r="O383" s="41">
        <f t="shared" si="65"/>
        <v>10020804.877696689</v>
      </c>
      <c r="Q383" s="4"/>
      <c r="R383" s="4"/>
      <c r="S383" s="4"/>
      <c r="T383" s="4"/>
    </row>
    <row r="384" spans="1:20" s="34" customFormat="1" x14ac:dyDescent="0.2">
      <c r="A384" s="33">
        <v>1865</v>
      </c>
      <c r="B384" s="34" t="s">
        <v>435</v>
      </c>
      <c r="C384" s="36">
        <v>67778</v>
      </c>
      <c r="D384" s="36">
        <v>9444</v>
      </c>
      <c r="E384" s="37">
        <f t="shared" si="56"/>
        <v>7176.8318509106311</v>
      </c>
      <c r="F384" s="38">
        <f t="shared" si="57"/>
        <v>0.84115793352260826</v>
      </c>
      <c r="G384" s="39">
        <f t="shared" si="58"/>
        <v>813.15250551252336</v>
      </c>
      <c r="H384" s="39">
        <f t="shared" si="59"/>
        <v>175.71595061220268</v>
      </c>
      <c r="I384" s="37">
        <f t="shared" si="60"/>
        <v>988.86845612472598</v>
      </c>
      <c r="J384" s="40">
        <f t="shared" si="61"/>
        <v>-92.214291104858432</v>
      </c>
      <c r="K384" s="37">
        <f t="shared" si="62"/>
        <v>896.65416501986761</v>
      </c>
      <c r="L384" s="37">
        <f t="shared" si="63"/>
        <v>9338873.6996419113</v>
      </c>
      <c r="M384" s="37">
        <f t="shared" si="64"/>
        <v>8468001.9344476294</v>
      </c>
      <c r="N384" s="41">
        <f>'jan-feb'!M384</f>
        <v>2775359.6230462217</v>
      </c>
      <c r="O384" s="41">
        <f t="shared" si="65"/>
        <v>5692642.3114014082</v>
      </c>
      <c r="Q384" s="4"/>
      <c r="R384" s="4"/>
      <c r="S384" s="4"/>
      <c r="T384" s="4"/>
    </row>
    <row r="385" spans="1:20" s="34" customFormat="1" x14ac:dyDescent="0.2">
      <c r="A385" s="33">
        <v>1866</v>
      </c>
      <c r="B385" s="34" t="s">
        <v>436</v>
      </c>
      <c r="C385" s="36">
        <v>57180</v>
      </c>
      <c r="D385" s="36">
        <v>8009</v>
      </c>
      <c r="E385" s="37">
        <f t="shared" si="56"/>
        <v>7139.4680983893122</v>
      </c>
      <c r="F385" s="38">
        <f t="shared" si="57"/>
        <v>0.83677872867116743</v>
      </c>
      <c r="G385" s="39">
        <f t="shared" si="58"/>
        <v>835.57075702531472</v>
      </c>
      <c r="H385" s="39">
        <f t="shared" si="59"/>
        <v>188.7932639946643</v>
      </c>
      <c r="I385" s="37">
        <f t="shared" si="60"/>
        <v>1024.364021019979</v>
      </c>
      <c r="J385" s="40">
        <f t="shared" si="61"/>
        <v>-92.214291104858432</v>
      </c>
      <c r="K385" s="37">
        <f t="shared" si="62"/>
        <v>932.14972991512059</v>
      </c>
      <c r="L385" s="37">
        <f t="shared" si="63"/>
        <v>8204131.4443490114</v>
      </c>
      <c r="M385" s="37">
        <f t="shared" si="64"/>
        <v>7465587.1868902007</v>
      </c>
      <c r="N385" s="41">
        <f>'jan-feb'!M385</f>
        <v>3235933.8120475644</v>
      </c>
      <c r="O385" s="41">
        <f t="shared" si="65"/>
        <v>4229653.3748426363</v>
      </c>
      <c r="Q385" s="4"/>
      <c r="R385" s="4"/>
      <c r="S385" s="4"/>
      <c r="T385" s="4"/>
    </row>
    <row r="386" spans="1:20" s="34" customFormat="1" x14ac:dyDescent="0.2">
      <c r="A386" s="33">
        <v>1867</v>
      </c>
      <c r="B386" s="34" t="s">
        <v>192</v>
      </c>
      <c r="C386" s="36">
        <v>15332</v>
      </c>
      <c r="D386" s="36">
        <v>2624</v>
      </c>
      <c r="E386" s="37">
        <f t="shared" si="56"/>
        <v>5842.9878048780483</v>
      </c>
      <c r="F386" s="38">
        <f t="shared" si="57"/>
        <v>0.68482523342460599</v>
      </c>
      <c r="G386" s="39">
        <f t="shared" si="58"/>
        <v>1613.4589331320731</v>
      </c>
      <c r="H386" s="39">
        <f t="shared" si="59"/>
        <v>642.56136672360662</v>
      </c>
      <c r="I386" s="37">
        <f t="shared" si="60"/>
        <v>2256.0202998556797</v>
      </c>
      <c r="J386" s="40">
        <f t="shared" si="61"/>
        <v>-92.214291104858432</v>
      </c>
      <c r="K386" s="37">
        <f t="shared" si="62"/>
        <v>2163.8060087508211</v>
      </c>
      <c r="L386" s="37">
        <f t="shared" si="63"/>
        <v>5919797.2668213034</v>
      </c>
      <c r="M386" s="37">
        <f t="shared" si="64"/>
        <v>5677826.966962155</v>
      </c>
      <c r="N386" s="41">
        <f>'jan-feb'!M386</f>
        <v>1967527.1972546889</v>
      </c>
      <c r="O386" s="41">
        <f t="shared" si="65"/>
        <v>3710299.769707466</v>
      </c>
      <c r="Q386" s="4"/>
      <c r="R386" s="4"/>
      <c r="S386" s="4"/>
      <c r="T386" s="4"/>
    </row>
    <row r="387" spans="1:20" s="34" customFormat="1" x14ac:dyDescent="0.2">
      <c r="A387" s="33">
        <v>1868</v>
      </c>
      <c r="B387" s="34" t="s">
        <v>437</v>
      </c>
      <c r="C387" s="36">
        <v>33178</v>
      </c>
      <c r="D387" s="36">
        <v>4580</v>
      </c>
      <c r="E387" s="37">
        <f t="shared" si="56"/>
        <v>7244.1048034934502</v>
      </c>
      <c r="F387" s="38">
        <f t="shared" si="57"/>
        <v>0.84904263515029765</v>
      </c>
      <c r="G387" s="39">
        <f t="shared" si="58"/>
        <v>772.788733962832</v>
      </c>
      <c r="H387" s="39">
        <f t="shared" si="59"/>
        <v>152.17041720821601</v>
      </c>
      <c r="I387" s="37">
        <f t="shared" si="60"/>
        <v>924.95915117104801</v>
      </c>
      <c r="J387" s="40">
        <f t="shared" si="61"/>
        <v>-92.214291104858432</v>
      </c>
      <c r="K387" s="37">
        <f t="shared" si="62"/>
        <v>832.74486006618963</v>
      </c>
      <c r="L387" s="37">
        <f t="shared" si="63"/>
        <v>4236312.9123633998</v>
      </c>
      <c r="M387" s="37">
        <f t="shared" si="64"/>
        <v>3813971.4591031484</v>
      </c>
      <c r="N387" s="41">
        <f>'jan-feb'!M387</f>
        <v>173121.66764176608</v>
      </c>
      <c r="O387" s="41">
        <f t="shared" si="65"/>
        <v>3640849.7914613825</v>
      </c>
      <c r="Q387" s="4"/>
      <c r="R387" s="4"/>
      <c r="S387" s="4"/>
      <c r="T387" s="4"/>
    </row>
    <row r="388" spans="1:20" s="34" customFormat="1" x14ac:dyDescent="0.2">
      <c r="A388" s="33">
        <v>1870</v>
      </c>
      <c r="B388" s="34" t="s">
        <v>438</v>
      </c>
      <c r="C388" s="36">
        <v>73577</v>
      </c>
      <c r="D388" s="36">
        <v>10378</v>
      </c>
      <c r="E388" s="37">
        <f t="shared" si="56"/>
        <v>7089.7089998072843</v>
      </c>
      <c r="F388" s="38">
        <f t="shared" si="57"/>
        <v>0.83094673185046786</v>
      </c>
      <c r="G388" s="39">
        <f t="shared" si="58"/>
        <v>865.42621617453153</v>
      </c>
      <c r="H388" s="39">
        <f t="shared" si="59"/>
        <v>206.20894849837407</v>
      </c>
      <c r="I388" s="37">
        <f t="shared" si="60"/>
        <v>1071.6351646729056</v>
      </c>
      <c r="J388" s="40">
        <f t="shared" si="61"/>
        <v>-92.214291104858432</v>
      </c>
      <c r="K388" s="37">
        <f t="shared" si="62"/>
        <v>979.42087356804723</v>
      </c>
      <c r="L388" s="37">
        <f t="shared" si="63"/>
        <v>11121429.738975415</v>
      </c>
      <c r="M388" s="37">
        <f t="shared" si="64"/>
        <v>10164429.825889194</v>
      </c>
      <c r="N388" s="41">
        <f>'jan-feb'!M388</f>
        <v>2017143.0080446517</v>
      </c>
      <c r="O388" s="41">
        <f t="shared" si="65"/>
        <v>8147286.8178445427</v>
      </c>
      <c r="Q388" s="4"/>
      <c r="R388" s="4"/>
      <c r="S388" s="4"/>
      <c r="T388" s="4"/>
    </row>
    <row r="389" spans="1:20" s="34" customFormat="1" x14ac:dyDescent="0.2">
      <c r="A389" s="33">
        <v>1871</v>
      </c>
      <c r="B389" s="34" t="s">
        <v>439</v>
      </c>
      <c r="C389" s="36">
        <v>34526</v>
      </c>
      <c r="D389" s="36">
        <v>4908</v>
      </c>
      <c r="E389" s="37">
        <f t="shared" si="56"/>
        <v>7034.6373268133657</v>
      </c>
      <c r="F389" s="38">
        <f t="shared" si="57"/>
        <v>0.82449207670269264</v>
      </c>
      <c r="G389" s="39">
        <f t="shared" si="58"/>
        <v>898.46921997088259</v>
      </c>
      <c r="H389" s="39">
        <f t="shared" si="59"/>
        <v>225.48403404624557</v>
      </c>
      <c r="I389" s="37">
        <f t="shared" si="60"/>
        <v>1123.9532540171281</v>
      </c>
      <c r="J389" s="40">
        <f t="shared" si="61"/>
        <v>-92.214291104858432</v>
      </c>
      <c r="K389" s="37">
        <f t="shared" si="62"/>
        <v>1031.7389629122697</v>
      </c>
      <c r="L389" s="37">
        <f t="shared" si="63"/>
        <v>5516362.5707160644</v>
      </c>
      <c r="M389" s="37">
        <f t="shared" si="64"/>
        <v>5063774.8299734201</v>
      </c>
      <c r="N389" s="41">
        <f>'jan-feb'!M389</f>
        <v>1484347.0594992444</v>
      </c>
      <c r="O389" s="41">
        <f t="shared" si="65"/>
        <v>3579427.7704741759</v>
      </c>
      <c r="Q389" s="4"/>
      <c r="R389" s="4"/>
      <c r="S389" s="4"/>
      <c r="T389" s="4"/>
    </row>
    <row r="390" spans="1:20" s="34" customFormat="1" x14ac:dyDescent="0.2">
      <c r="A390" s="33">
        <v>1874</v>
      </c>
      <c r="B390" s="34" t="s">
        <v>440</v>
      </c>
      <c r="C390" s="36">
        <v>8197</v>
      </c>
      <c r="D390" s="36">
        <v>1073</v>
      </c>
      <c r="E390" s="37">
        <f t="shared" si="56"/>
        <v>7639.3289841565702</v>
      </c>
      <c r="F390" s="38">
        <f t="shared" si="57"/>
        <v>0.89536473966533847</v>
      </c>
      <c r="G390" s="39">
        <f t="shared" si="58"/>
        <v>535.65422556495992</v>
      </c>
      <c r="H390" s="39">
        <f t="shared" si="59"/>
        <v>13.841953976124023</v>
      </c>
      <c r="I390" s="37">
        <f t="shared" si="60"/>
        <v>549.49617954108396</v>
      </c>
      <c r="J390" s="40">
        <f t="shared" si="61"/>
        <v>-92.214291104858432</v>
      </c>
      <c r="K390" s="37">
        <f t="shared" si="62"/>
        <v>457.28188843622553</v>
      </c>
      <c r="L390" s="37">
        <f t="shared" si="63"/>
        <v>589609.40064758307</v>
      </c>
      <c r="M390" s="37">
        <f t="shared" si="64"/>
        <v>490663.46629206999</v>
      </c>
      <c r="N390" s="41">
        <f>'jan-feb'!M390</f>
        <v>-383585.86258087028</v>
      </c>
      <c r="O390" s="41">
        <f t="shared" si="65"/>
        <v>874249.32887294027</v>
      </c>
      <c r="Q390" s="4"/>
      <c r="R390" s="4"/>
      <c r="S390" s="4"/>
      <c r="T390" s="4"/>
    </row>
    <row r="391" spans="1:20" s="34" customFormat="1" x14ac:dyDescent="0.2">
      <c r="A391" s="33">
        <v>1902</v>
      </c>
      <c r="B391" s="34" t="s">
        <v>441</v>
      </c>
      <c r="C391" s="36">
        <v>639316</v>
      </c>
      <c r="D391" s="36">
        <v>74541</v>
      </c>
      <c r="E391" s="37">
        <f t="shared" si="56"/>
        <v>8576.7027541889693</v>
      </c>
      <c r="F391" s="38">
        <f t="shared" si="57"/>
        <v>1.0052292871033146</v>
      </c>
      <c r="G391" s="39">
        <f t="shared" si="58"/>
        <v>-26.770036454479484</v>
      </c>
      <c r="H391" s="39">
        <f t="shared" si="59"/>
        <v>0</v>
      </c>
      <c r="I391" s="37">
        <f t="shared" si="60"/>
        <v>-26.770036454479484</v>
      </c>
      <c r="J391" s="40">
        <f t="shared" si="61"/>
        <v>-92.214291104858432</v>
      </c>
      <c r="K391" s="37">
        <f t="shared" si="62"/>
        <v>-118.98432755933791</v>
      </c>
      <c r="L391" s="37">
        <f t="shared" si="63"/>
        <v>-1995465.2873533552</v>
      </c>
      <c r="M391" s="37">
        <f t="shared" si="64"/>
        <v>-8869210.7606006078</v>
      </c>
      <c r="N391" s="41">
        <f>'jan-feb'!M391</f>
        <v>-7102660.5616408512</v>
      </c>
      <c r="O391" s="41">
        <f t="shared" si="65"/>
        <v>-1766550.1989597566</v>
      </c>
      <c r="Q391" s="4"/>
      <c r="R391" s="4"/>
      <c r="S391" s="4"/>
      <c r="T391" s="4"/>
    </row>
    <row r="392" spans="1:20" s="34" customFormat="1" x14ac:dyDescent="0.2">
      <c r="A392" s="33">
        <v>1903</v>
      </c>
      <c r="B392" s="34" t="s">
        <v>442</v>
      </c>
      <c r="C392" s="36">
        <v>187560</v>
      </c>
      <c r="D392" s="36">
        <v>24845</v>
      </c>
      <c r="E392" s="37">
        <f t="shared" si="56"/>
        <v>7549.2050714429461</v>
      </c>
      <c r="F392" s="38">
        <f t="shared" si="57"/>
        <v>0.88480179967259709</v>
      </c>
      <c r="G392" s="39">
        <f t="shared" si="58"/>
        <v>589.72857319313437</v>
      </c>
      <c r="H392" s="39">
        <f t="shared" si="59"/>
        <v>45.385323425892466</v>
      </c>
      <c r="I392" s="37">
        <f t="shared" si="60"/>
        <v>635.11389661902683</v>
      </c>
      <c r="J392" s="40">
        <f t="shared" si="61"/>
        <v>-92.214291104858432</v>
      </c>
      <c r="K392" s="37">
        <f t="shared" si="62"/>
        <v>542.89960551416834</v>
      </c>
      <c r="L392" s="37">
        <f t="shared" si="63"/>
        <v>15779404.761499722</v>
      </c>
      <c r="M392" s="37">
        <f t="shared" si="64"/>
        <v>13488340.698999513</v>
      </c>
      <c r="N392" s="41">
        <f>'jan-feb'!M392</f>
        <v>3671880.7494671764</v>
      </c>
      <c r="O392" s="41">
        <f t="shared" si="65"/>
        <v>9816459.9495323375</v>
      </c>
      <c r="Q392" s="4"/>
      <c r="R392" s="4"/>
      <c r="S392" s="4"/>
      <c r="T392" s="4"/>
    </row>
    <row r="393" spans="1:20" s="34" customFormat="1" x14ac:dyDescent="0.2">
      <c r="A393" s="33">
        <v>1911</v>
      </c>
      <c r="B393" s="34" t="s">
        <v>443</v>
      </c>
      <c r="C393" s="36">
        <v>18771</v>
      </c>
      <c r="D393" s="36">
        <v>2986</v>
      </c>
      <c r="E393" s="37">
        <f t="shared" ref="E393:E433" si="66">(C393*1000)/D393</f>
        <v>6286.3362357669121</v>
      </c>
      <c r="F393" s="38">
        <f t="shared" ref="F393:F433" si="67">IF(ISNUMBER(C393),E393/E$435,"")</f>
        <v>0.73678772296093931</v>
      </c>
      <c r="G393" s="39">
        <f t="shared" ref="G393:G433" si="68">(E$435-E393)*0.6</f>
        <v>1347.4498745987548</v>
      </c>
      <c r="H393" s="39">
        <f t="shared" ref="H393:H433" si="69">IF(E393&gt;=E$435*0.9,0,IF(E393&lt;0.9*E$435,(E$435*0.9-E393)*0.35))</f>
        <v>487.38941591250432</v>
      </c>
      <c r="I393" s="37">
        <f t="shared" ref="I393:I433" si="70">G393+H393</f>
        <v>1834.8392905112592</v>
      </c>
      <c r="J393" s="40">
        <f t="shared" ref="J393:J433" si="71">I$437</f>
        <v>-92.214291104858432</v>
      </c>
      <c r="K393" s="37">
        <f t="shared" ref="K393:K433" si="72">I393+J393</f>
        <v>1742.6249994064008</v>
      </c>
      <c r="L393" s="37">
        <f t="shared" ref="L393:L433" si="73">(I393*D393)</f>
        <v>5478830.1214666199</v>
      </c>
      <c r="M393" s="37">
        <f t="shared" ref="M393:M433" si="74">(K393*D393)</f>
        <v>5203478.2482275125</v>
      </c>
      <c r="N393" s="41">
        <f>'jan-feb'!M393</f>
        <v>2145418.8304125387</v>
      </c>
      <c r="O393" s="41">
        <f t="shared" ref="O393:O433" si="75">M393-N393</f>
        <v>3058059.4178149737</v>
      </c>
      <c r="Q393" s="4"/>
      <c r="R393" s="4"/>
      <c r="S393" s="4"/>
      <c r="T393" s="4"/>
    </row>
    <row r="394" spans="1:20" s="34" customFormat="1" x14ac:dyDescent="0.2">
      <c r="A394" s="33">
        <v>1913</v>
      </c>
      <c r="B394" s="34" t="s">
        <v>444</v>
      </c>
      <c r="C394" s="36">
        <v>20534</v>
      </c>
      <c r="D394" s="36">
        <v>3048</v>
      </c>
      <c r="E394" s="37">
        <f t="shared" si="66"/>
        <v>6736.8766404199478</v>
      </c>
      <c r="F394" s="38">
        <f t="shared" si="67"/>
        <v>0.78959314513316159</v>
      </c>
      <c r="G394" s="39">
        <f t="shared" si="68"/>
        <v>1077.1256318069334</v>
      </c>
      <c r="H394" s="39">
        <f t="shared" si="69"/>
        <v>329.70027428394184</v>
      </c>
      <c r="I394" s="37">
        <f t="shared" si="70"/>
        <v>1406.8259060908752</v>
      </c>
      <c r="J394" s="40">
        <f t="shared" si="71"/>
        <v>-92.214291104858432</v>
      </c>
      <c r="K394" s="37">
        <f t="shared" si="72"/>
        <v>1314.6116149860168</v>
      </c>
      <c r="L394" s="37">
        <f t="shared" si="73"/>
        <v>4288005.361764987</v>
      </c>
      <c r="M394" s="37">
        <f t="shared" si="74"/>
        <v>4006936.2024773792</v>
      </c>
      <c r="N394" s="41">
        <f>'jan-feb'!M394</f>
        <v>1537024.5797379171</v>
      </c>
      <c r="O394" s="41">
        <f t="shared" si="75"/>
        <v>2469911.6227394622</v>
      </c>
      <c r="Q394" s="4"/>
      <c r="R394" s="4"/>
      <c r="S394" s="4"/>
      <c r="T394" s="4"/>
    </row>
    <row r="395" spans="1:20" s="34" customFormat="1" x14ac:dyDescent="0.2">
      <c r="A395" s="33">
        <v>1917</v>
      </c>
      <c r="B395" s="34" t="s">
        <v>445</v>
      </c>
      <c r="C395" s="36">
        <v>10109</v>
      </c>
      <c r="D395" s="36">
        <v>1394</v>
      </c>
      <c r="E395" s="37">
        <f t="shared" si="66"/>
        <v>7251.7934002869442</v>
      </c>
      <c r="F395" s="38">
        <f t="shared" si="67"/>
        <v>0.84994377430540879</v>
      </c>
      <c r="G395" s="39">
        <f t="shared" si="68"/>
        <v>768.17557588673549</v>
      </c>
      <c r="H395" s="39">
        <f t="shared" si="69"/>
        <v>149.4794083304931</v>
      </c>
      <c r="I395" s="37">
        <f t="shared" si="70"/>
        <v>917.65498421722862</v>
      </c>
      <c r="J395" s="40">
        <f t="shared" si="71"/>
        <v>-92.214291104858432</v>
      </c>
      <c r="K395" s="37">
        <f t="shared" si="72"/>
        <v>825.44069311237013</v>
      </c>
      <c r="L395" s="37">
        <f t="shared" si="73"/>
        <v>1279211.0479988167</v>
      </c>
      <c r="M395" s="37">
        <f t="shared" si="74"/>
        <v>1150664.326198644</v>
      </c>
      <c r="N395" s="41">
        <f>'jan-feb'!M395</f>
        <v>93913.800151227304</v>
      </c>
      <c r="O395" s="41">
        <f t="shared" si="75"/>
        <v>1056750.5260474167</v>
      </c>
      <c r="Q395" s="4"/>
      <c r="R395" s="4"/>
      <c r="S395" s="4"/>
      <c r="T395" s="4"/>
    </row>
    <row r="396" spans="1:20" s="34" customFormat="1" x14ac:dyDescent="0.2">
      <c r="A396" s="33">
        <v>1919</v>
      </c>
      <c r="B396" s="34" t="s">
        <v>446</v>
      </c>
      <c r="C396" s="36">
        <v>6856</v>
      </c>
      <c r="D396" s="36">
        <v>1121</v>
      </c>
      <c r="E396" s="37">
        <f t="shared" si="66"/>
        <v>6115.9678858162351</v>
      </c>
      <c r="F396" s="38">
        <f t="shared" si="67"/>
        <v>0.7168197632596145</v>
      </c>
      <c r="G396" s="39">
        <f t="shared" si="68"/>
        <v>1449.670884569161</v>
      </c>
      <c r="H396" s="39">
        <f t="shared" si="69"/>
        <v>547.01833839524124</v>
      </c>
      <c r="I396" s="37">
        <f t="shared" si="70"/>
        <v>1996.6892229644022</v>
      </c>
      <c r="J396" s="40">
        <f t="shared" si="71"/>
        <v>-92.214291104858432</v>
      </c>
      <c r="K396" s="37">
        <f t="shared" si="72"/>
        <v>1904.4749318595439</v>
      </c>
      <c r="L396" s="37">
        <f t="shared" si="73"/>
        <v>2238288.6189430947</v>
      </c>
      <c r="M396" s="37">
        <f t="shared" si="74"/>
        <v>2134916.3986145486</v>
      </c>
      <c r="N396" s="41">
        <f>'jan-feb'!M396</f>
        <v>1022349.9192540039</v>
      </c>
      <c r="O396" s="41">
        <f t="shared" si="75"/>
        <v>1112566.4793605446</v>
      </c>
      <c r="Q396" s="4"/>
      <c r="R396" s="4"/>
      <c r="S396" s="4"/>
      <c r="T396" s="4"/>
    </row>
    <row r="397" spans="1:20" s="34" customFormat="1" x14ac:dyDescent="0.2">
      <c r="A397" s="33">
        <v>1920</v>
      </c>
      <c r="B397" s="34" t="s">
        <v>447</v>
      </c>
      <c r="C397" s="36">
        <v>5896</v>
      </c>
      <c r="D397" s="36">
        <v>1076</v>
      </c>
      <c r="E397" s="37">
        <f t="shared" si="66"/>
        <v>5479.5539033457253</v>
      </c>
      <c r="F397" s="38">
        <f t="shared" si="67"/>
        <v>0.64222909686524121</v>
      </c>
      <c r="G397" s="39">
        <f t="shared" si="68"/>
        <v>1831.5192740514669</v>
      </c>
      <c r="H397" s="39">
        <f t="shared" si="69"/>
        <v>769.76323225991973</v>
      </c>
      <c r="I397" s="37">
        <f t="shared" si="70"/>
        <v>2601.2825063113869</v>
      </c>
      <c r="J397" s="40">
        <f t="shared" si="71"/>
        <v>-92.214291104858432</v>
      </c>
      <c r="K397" s="37">
        <f t="shared" si="72"/>
        <v>2509.0682152065283</v>
      </c>
      <c r="L397" s="37">
        <f t="shared" si="73"/>
        <v>2798979.9767910521</v>
      </c>
      <c r="M397" s="37">
        <f t="shared" si="74"/>
        <v>2699757.3995622243</v>
      </c>
      <c r="N397" s="41">
        <f>'jan-feb'!M397</f>
        <v>1085382.0366791333</v>
      </c>
      <c r="O397" s="41">
        <f t="shared" si="75"/>
        <v>1614375.362883091</v>
      </c>
      <c r="Q397" s="4"/>
      <c r="R397" s="4"/>
      <c r="S397" s="4"/>
      <c r="T397" s="4"/>
    </row>
    <row r="398" spans="1:20" s="34" customFormat="1" x14ac:dyDescent="0.2">
      <c r="A398" s="33">
        <v>1922</v>
      </c>
      <c r="B398" s="34" t="s">
        <v>448</v>
      </c>
      <c r="C398" s="36">
        <v>35863</v>
      </c>
      <c r="D398" s="36">
        <v>3994</v>
      </c>
      <c r="E398" s="37">
        <f t="shared" si="66"/>
        <v>8979.2188282423631</v>
      </c>
      <c r="F398" s="38">
        <f t="shared" si="67"/>
        <v>1.0524060352972167</v>
      </c>
      <c r="G398" s="39">
        <f t="shared" si="68"/>
        <v>-268.27968088651579</v>
      </c>
      <c r="H398" s="39">
        <f t="shared" si="69"/>
        <v>0</v>
      </c>
      <c r="I398" s="37">
        <f t="shared" si="70"/>
        <v>-268.27968088651579</v>
      </c>
      <c r="J398" s="40">
        <f t="shared" si="71"/>
        <v>-92.214291104858432</v>
      </c>
      <c r="K398" s="37">
        <f t="shared" si="72"/>
        <v>-360.49397199137422</v>
      </c>
      <c r="L398" s="37">
        <f t="shared" si="73"/>
        <v>-1071509.0454607441</v>
      </c>
      <c r="M398" s="37">
        <f t="shared" si="74"/>
        <v>-1439812.9241335487</v>
      </c>
      <c r="N398" s="41">
        <f>'jan-feb'!M398</f>
        <v>-3636237.2182180756</v>
      </c>
      <c r="O398" s="41">
        <f t="shared" si="75"/>
        <v>2196424.2940845266</v>
      </c>
      <c r="Q398" s="4"/>
      <c r="R398" s="4"/>
      <c r="S398" s="4"/>
      <c r="T398" s="4"/>
    </row>
    <row r="399" spans="1:20" s="34" customFormat="1" x14ac:dyDescent="0.2">
      <c r="A399" s="33">
        <v>1923</v>
      </c>
      <c r="B399" s="34" t="s">
        <v>449</v>
      </c>
      <c r="C399" s="36">
        <v>14620</v>
      </c>
      <c r="D399" s="36">
        <v>2220</v>
      </c>
      <c r="E399" s="37">
        <f t="shared" si="66"/>
        <v>6585.5855855855852</v>
      </c>
      <c r="F399" s="38">
        <f t="shared" si="67"/>
        <v>0.77186113277888291</v>
      </c>
      <c r="G399" s="39">
        <f t="shared" si="68"/>
        <v>1167.9002647075508</v>
      </c>
      <c r="H399" s="39">
        <f t="shared" si="69"/>
        <v>382.65214347596873</v>
      </c>
      <c r="I399" s="37">
        <f t="shared" si="70"/>
        <v>1550.5524081835197</v>
      </c>
      <c r="J399" s="40">
        <f t="shared" si="71"/>
        <v>-92.214291104858432</v>
      </c>
      <c r="K399" s="37">
        <f t="shared" si="72"/>
        <v>1458.3381170786613</v>
      </c>
      <c r="L399" s="37">
        <f t="shared" si="73"/>
        <v>3442226.3461674135</v>
      </c>
      <c r="M399" s="37">
        <f t="shared" si="74"/>
        <v>3237510.6199146281</v>
      </c>
      <c r="N399" s="41">
        <f>'jan-feb'!M399</f>
        <v>1505515.5403602934</v>
      </c>
      <c r="O399" s="41">
        <f t="shared" si="75"/>
        <v>1731995.0795543347</v>
      </c>
      <c r="Q399" s="4"/>
      <c r="R399" s="4"/>
      <c r="S399" s="4"/>
      <c r="T399" s="4"/>
    </row>
    <row r="400" spans="1:20" s="34" customFormat="1" x14ac:dyDescent="0.2">
      <c r="A400" s="33">
        <v>1924</v>
      </c>
      <c r="B400" s="34" t="s">
        <v>450</v>
      </c>
      <c r="C400" s="36">
        <v>55759</v>
      </c>
      <c r="D400" s="36">
        <v>6781</v>
      </c>
      <c r="E400" s="37">
        <f t="shared" si="66"/>
        <v>8222.8284913729531</v>
      </c>
      <c r="F400" s="38">
        <f t="shared" si="67"/>
        <v>0.96375358447843185</v>
      </c>
      <c r="G400" s="39">
        <f t="shared" si="68"/>
        <v>185.55452123513024</v>
      </c>
      <c r="H400" s="39">
        <f t="shared" si="69"/>
        <v>0</v>
      </c>
      <c r="I400" s="37">
        <f t="shared" si="70"/>
        <v>185.55452123513024</v>
      </c>
      <c r="J400" s="40">
        <f t="shared" si="71"/>
        <v>-92.214291104858432</v>
      </c>
      <c r="K400" s="37">
        <f t="shared" si="72"/>
        <v>93.340230130271806</v>
      </c>
      <c r="L400" s="37">
        <f t="shared" si="73"/>
        <v>1258245.2084954181</v>
      </c>
      <c r="M400" s="37">
        <f t="shared" si="74"/>
        <v>632940.10051337315</v>
      </c>
      <c r="N400" s="41">
        <f>'jan-feb'!M400</f>
        <v>-1077592.4829085555</v>
      </c>
      <c r="O400" s="41">
        <f t="shared" si="75"/>
        <v>1710532.5834219288</v>
      </c>
      <c r="Q400" s="4"/>
      <c r="R400" s="4"/>
      <c r="S400" s="4"/>
      <c r="T400" s="4"/>
    </row>
    <row r="401" spans="1:20" s="34" customFormat="1" x14ac:dyDescent="0.2">
      <c r="A401" s="33">
        <v>1925</v>
      </c>
      <c r="B401" s="34" t="s">
        <v>451</v>
      </c>
      <c r="C401" s="36">
        <v>24676</v>
      </c>
      <c r="D401" s="36">
        <v>3496</v>
      </c>
      <c r="E401" s="37">
        <f t="shared" si="66"/>
        <v>7058.3524027459953</v>
      </c>
      <c r="F401" s="38">
        <f t="shared" si="67"/>
        <v>0.82727159344200307</v>
      </c>
      <c r="G401" s="39">
        <f t="shared" si="68"/>
        <v>884.24017441130491</v>
      </c>
      <c r="H401" s="39">
        <f t="shared" si="69"/>
        <v>217.18375746982522</v>
      </c>
      <c r="I401" s="37">
        <f t="shared" si="70"/>
        <v>1101.4239318811301</v>
      </c>
      <c r="J401" s="40">
        <f t="shared" si="71"/>
        <v>-92.214291104858432</v>
      </c>
      <c r="K401" s="37">
        <f t="shared" si="72"/>
        <v>1009.2096407762717</v>
      </c>
      <c r="L401" s="37">
        <f t="shared" si="73"/>
        <v>3850578.0658564307</v>
      </c>
      <c r="M401" s="37">
        <f t="shared" si="74"/>
        <v>3528196.9041538457</v>
      </c>
      <c r="N401" s="41">
        <f>'jan-feb'!M401</f>
        <v>110896.01530035233</v>
      </c>
      <c r="O401" s="41">
        <f t="shared" si="75"/>
        <v>3417300.8888534936</v>
      </c>
      <c r="Q401" s="4"/>
      <c r="R401" s="4"/>
      <c r="S401" s="4"/>
      <c r="T401" s="4"/>
    </row>
    <row r="402" spans="1:20" s="34" customFormat="1" x14ac:dyDescent="0.2">
      <c r="A402" s="33">
        <v>1926</v>
      </c>
      <c r="B402" s="34" t="s">
        <v>452</v>
      </c>
      <c r="C402" s="36">
        <v>7025</v>
      </c>
      <c r="D402" s="36">
        <v>1138</v>
      </c>
      <c r="E402" s="37">
        <f t="shared" si="66"/>
        <v>6173.1107205623903</v>
      </c>
      <c r="F402" s="38">
        <f t="shared" si="67"/>
        <v>0.72351716815765466</v>
      </c>
      <c r="G402" s="39">
        <f t="shared" si="68"/>
        <v>1415.3851837214679</v>
      </c>
      <c r="H402" s="39">
        <f t="shared" si="69"/>
        <v>527.01834623408695</v>
      </c>
      <c r="I402" s="37">
        <f t="shared" si="70"/>
        <v>1942.4035299555549</v>
      </c>
      <c r="J402" s="40">
        <f t="shared" si="71"/>
        <v>-92.214291104858432</v>
      </c>
      <c r="K402" s="37">
        <f t="shared" si="72"/>
        <v>1850.1892388506965</v>
      </c>
      <c r="L402" s="37">
        <f t="shared" si="73"/>
        <v>2210455.2170894216</v>
      </c>
      <c r="M402" s="37">
        <f t="shared" si="74"/>
        <v>2105515.3538120924</v>
      </c>
      <c r="N402" s="41">
        <f>'jan-feb'!M402</f>
        <v>785737.78600451082</v>
      </c>
      <c r="O402" s="41">
        <f t="shared" si="75"/>
        <v>1319777.5678075817</v>
      </c>
      <c r="Q402" s="4"/>
      <c r="R402" s="4"/>
      <c r="S402" s="4"/>
      <c r="T402" s="4"/>
    </row>
    <row r="403" spans="1:20" s="34" customFormat="1" x14ac:dyDescent="0.2">
      <c r="A403" s="33">
        <v>1927</v>
      </c>
      <c r="B403" s="34" t="s">
        <v>453</v>
      </c>
      <c r="C403" s="36">
        <v>9948</v>
      </c>
      <c r="D403" s="36">
        <v>1540</v>
      </c>
      <c r="E403" s="37">
        <f t="shared" si="66"/>
        <v>6459.7402597402597</v>
      </c>
      <c r="F403" s="38">
        <f t="shared" si="67"/>
        <v>0.75711147771791032</v>
      </c>
      <c r="G403" s="39">
        <f t="shared" si="68"/>
        <v>1243.4074602147462</v>
      </c>
      <c r="H403" s="39">
        <f t="shared" si="69"/>
        <v>426.69800752183266</v>
      </c>
      <c r="I403" s="37">
        <f t="shared" si="70"/>
        <v>1670.1054677365787</v>
      </c>
      <c r="J403" s="40">
        <f t="shared" si="71"/>
        <v>-92.214291104858432</v>
      </c>
      <c r="K403" s="37">
        <f t="shared" si="72"/>
        <v>1577.8911766317203</v>
      </c>
      <c r="L403" s="37">
        <f t="shared" si="73"/>
        <v>2571962.4203143311</v>
      </c>
      <c r="M403" s="37">
        <f t="shared" si="74"/>
        <v>2429952.4120128495</v>
      </c>
      <c r="N403" s="41">
        <f>'jan-feb'!M403</f>
        <v>657750.87034002331</v>
      </c>
      <c r="O403" s="41">
        <f t="shared" si="75"/>
        <v>1772201.5416728263</v>
      </c>
      <c r="Q403" s="4"/>
      <c r="R403" s="4"/>
      <c r="S403" s="4"/>
      <c r="T403" s="4"/>
    </row>
    <row r="404" spans="1:20" s="34" customFormat="1" x14ac:dyDescent="0.2">
      <c r="A404" s="33">
        <v>1928</v>
      </c>
      <c r="B404" s="34" t="s">
        <v>454</v>
      </c>
      <c r="C404" s="36">
        <v>5845</v>
      </c>
      <c r="D404" s="36">
        <v>921</v>
      </c>
      <c r="E404" s="37">
        <f t="shared" si="66"/>
        <v>6346.3626492942458</v>
      </c>
      <c r="F404" s="38">
        <f t="shared" si="67"/>
        <v>0.74382309664787039</v>
      </c>
      <c r="G404" s="39">
        <f t="shared" si="68"/>
        <v>1311.4340264823545</v>
      </c>
      <c r="H404" s="39">
        <f t="shared" si="69"/>
        <v>466.38017117793754</v>
      </c>
      <c r="I404" s="37">
        <f t="shared" si="70"/>
        <v>1777.8141976602919</v>
      </c>
      <c r="J404" s="40">
        <f t="shared" si="71"/>
        <v>-92.214291104858432</v>
      </c>
      <c r="K404" s="37">
        <f t="shared" si="72"/>
        <v>1685.5999065554336</v>
      </c>
      <c r="L404" s="37">
        <f t="shared" si="73"/>
        <v>1637366.8760451288</v>
      </c>
      <c r="M404" s="37">
        <f t="shared" si="74"/>
        <v>1552437.5139375543</v>
      </c>
      <c r="N404" s="41">
        <f>'jan-feb'!M404</f>
        <v>453192.66336568946</v>
      </c>
      <c r="O404" s="41">
        <f t="shared" si="75"/>
        <v>1099244.8505718648</v>
      </c>
      <c r="Q404" s="4"/>
      <c r="R404" s="4"/>
      <c r="S404" s="4"/>
      <c r="T404" s="4"/>
    </row>
    <row r="405" spans="1:20" s="34" customFormat="1" x14ac:dyDescent="0.2">
      <c r="A405" s="33">
        <v>1929</v>
      </c>
      <c r="B405" s="34" t="s">
        <v>455</v>
      </c>
      <c r="C405" s="36">
        <v>6901</v>
      </c>
      <c r="D405" s="36">
        <v>914</v>
      </c>
      <c r="E405" s="37">
        <f t="shared" si="66"/>
        <v>7550.3282275711163</v>
      </c>
      <c r="F405" s="38">
        <f t="shared" si="67"/>
        <v>0.88493343877288833</v>
      </c>
      <c r="G405" s="39">
        <f t="shared" si="68"/>
        <v>589.05467951623234</v>
      </c>
      <c r="H405" s="39">
        <f t="shared" si="69"/>
        <v>44.992218781032896</v>
      </c>
      <c r="I405" s="37">
        <f t="shared" si="70"/>
        <v>634.04689829726522</v>
      </c>
      <c r="J405" s="40">
        <f t="shared" si="71"/>
        <v>-92.214291104858432</v>
      </c>
      <c r="K405" s="37">
        <f t="shared" si="72"/>
        <v>541.83260719240684</v>
      </c>
      <c r="L405" s="37">
        <f t="shared" si="73"/>
        <v>579518.86504370044</v>
      </c>
      <c r="M405" s="37">
        <f t="shared" si="74"/>
        <v>495235.00297385984</v>
      </c>
      <c r="N405" s="41">
        <f>'jan-feb'!M405</f>
        <v>-15461.396457516686</v>
      </c>
      <c r="O405" s="41">
        <f t="shared" si="75"/>
        <v>510696.39943137654</v>
      </c>
      <c r="Q405" s="4"/>
      <c r="R405" s="4"/>
      <c r="S405" s="4"/>
      <c r="T405" s="4"/>
    </row>
    <row r="406" spans="1:20" s="34" customFormat="1" x14ac:dyDescent="0.2">
      <c r="A406" s="33">
        <v>1931</v>
      </c>
      <c r="B406" s="34" t="s">
        <v>456</v>
      </c>
      <c r="C406" s="36">
        <v>87372</v>
      </c>
      <c r="D406" s="36">
        <v>11697</v>
      </c>
      <c r="E406" s="37">
        <f t="shared" si="66"/>
        <v>7469.6075916901773</v>
      </c>
      <c r="F406" s="38">
        <f t="shared" si="67"/>
        <v>0.87547260637765445</v>
      </c>
      <c r="G406" s="39">
        <f t="shared" si="68"/>
        <v>637.48706104479572</v>
      </c>
      <c r="H406" s="39">
        <f t="shared" si="69"/>
        <v>73.244441339361529</v>
      </c>
      <c r="I406" s="37">
        <f t="shared" si="70"/>
        <v>710.73150238415724</v>
      </c>
      <c r="J406" s="40">
        <f t="shared" si="71"/>
        <v>-92.214291104858432</v>
      </c>
      <c r="K406" s="37">
        <f t="shared" si="72"/>
        <v>618.51721127929886</v>
      </c>
      <c r="L406" s="37">
        <f t="shared" si="73"/>
        <v>8313426.3833874874</v>
      </c>
      <c r="M406" s="37">
        <f t="shared" si="74"/>
        <v>7234795.8203339586</v>
      </c>
      <c r="N406" s="41">
        <f>'jan-feb'!M406</f>
        <v>2241551.6106280852</v>
      </c>
      <c r="O406" s="41">
        <f t="shared" si="75"/>
        <v>4993244.2097058734</v>
      </c>
      <c r="Q406" s="4"/>
      <c r="R406" s="4"/>
      <c r="S406" s="4"/>
      <c r="T406" s="4"/>
    </row>
    <row r="407" spans="1:20" s="34" customFormat="1" x14ac:dyDescent="0.2">
      <c r="A407" s="33">
        <v>1933</v>
      </c>
      <c r="B407" s="34" t="s">
        <v>457</v>
      </c>
      <c r="C407" s="36">
        <v>35277</v>
      </c>
      <c r="D407" s="36">
        <v>5685</v>
      </c>
      <c r="E407" s="37">
        <f t="shared" si="66"/>
        <v>6205.2770448548808</v>
      </c>
      <c r="F407" s="38">
        <f t="shared" si="67"/>
        <v>0.72728721034799193</v>
      </c>
      <c r="G407" s="39">
        <f t="shared" si="68"/>
        <v>1396.0853891459735</v>
      </c>
      <c r="H407" s="39">
        <f t="shared" si="69"/>
        <v>515.76013273171532</v>
      </c>
      <c r="I407" s="37">
        <f t="shared" si="70"/>
        <v>1911.845521877689</v>
      </c>
      <c r="J407" s="40">
        <f t="shared" si="71"/>
        <v>-92.214291104858432</v>
      </c>
      <c r="K407" s="37">
        <f t="shared" si="72"/>
        <v>1819.6312307728306</v>
      </c>
      <c r="L407" s="37">
        <f t="shared" si="73"/>
        <v>10868841.791874662</v>
      </c>
      <c r="M407" s="37">
        <f t="shared" si="74"/>
        <v>10344603.546943542</v>
      </c>
      <c r="N407" s="41">
        <f>'jan-feb'!M407</f>
        <v>4238742.4986253455</v>
      </c>
      <c r="O407" s="41">
        <f t="shared" si="75"/>
        <v>6105861.0483181961</v>
      </c>
      <c r="Q407" s="4"/>
      <c r="R407" s="4"/>
      <c r="S407" s="4"/>
      <c r="T407" s="4"/>
    </row>
    <row r="408" spans="1:20" s="34" customFormat="1" x14ac:dyDescent="0.2">
      <c r="A408" s="33">
        <v>1936</v>
      </c>
      <c r="B408" s="34" t="s">
        <v>458</v>
      </c>
      <c r="C408" s="36">
        <v>14562</v>
      </c>
      <c r="D408" s="36">
        <v>2273</v>
      </c>
      <c r="E408" s="37">
        <f t="shared" si="66"/>
        <v>6406.5112186537617</v>
      </c>
      <c r="F408" s="38">
        <f t="shared" si="67"/>
        <v>0.75087278756411668</v>
      </c>
      <c r="G408" s="39">
        <f t="shared" si="68"/>
        <v>1275.3448848666451</v>
      </c>
      <c r="H408" s="39">
        <f t="shared" si="69"/>
        <v>445.32817190210699</v>
      </c>
      <c r="I408" s="37">
        <f t="shared" si="70"/>
        <v>1720.6730567687521</v>
      </c>
      <c r="J408" s="40">
        <f t="shared" si="71"/>
        <v>-92.214291104858432</v>
      </c>
      <c r="K408" s="37">
        <f t="shared" si="72"/>
        <v>1628.4587656638937</v>
      </c>
      <c r="L408" s="37">
        <f t="shared" si="73"/>
        <v>3911089.8580353735</v>
      </c>
      <c r="M408" s="37">
        <f t="shared" si="74"/>
        <v>3701486.7743540304</v>
      </c>
      <c r="N408" s="41">
        <f>'jan-feb'!M408</f>
        <v>1572827.7131706965</v>
      </c>
      <c r="O408" s="41">
        <f t="shared" si="75"/>
        <v>2128659.0611833339</v>
      </c>
      <c r="Q408" s="4"/>
      <c r="R408" s="4"/>
      <c r="S408" s="4"/>
      <c r="T408" s="4"/>
    </row>
    <row r="409" spans="1:20" s="34" customFormat="1" x14ac:dyDescent="0.2">
      <c r="A409" s="33">
        <v>1938</v>
      </c>
      <c r="B409" s="34" t="s">
        <v>459</v>
      </c>
      <c r="C409" s="36">
        <v>18159</v>
      </c>
      <c r="D409" s="36">
        <v>2876</v>
      </c>
      <c r="E409" s="37">
        <f t="shared" si="66"/>
        <v>6313.9777468706534</v>
      </c>
      <c r="F409" s="38">
        <f t="shared" si="67"/>
        <v>0.74002743608818988</v>
      </c>
      <c r="G409" s="39">
        <f t="shared" si="68"/>
        <v>1330.8649679365101</v>
      </c>
      <c r="H409" s="39">
        <f t="shared" si="69"/>
        <v>477.71488702619484</v>
      </c>
      <c r="I409" s="37">
        <f t="shared" si="70"/>
        <v>1808.579854962705</v>
      </c>
      <c r="J409" s="40">
        <f t="shared" si="71"/>
        <v>-92.214291104858432</v>
      </c>
      <c r="K409" s="37">
        <f t="shared" si="72"/>
        <v>1716.3655638578466</v>
      </c>
      <c r="L409" s="37">
        <f t="shared" si="73"/>
        <v>5201475.6628727391</v>
      </c>
      <c r="M409" s="37">
        <f t="shared" si="74"/>
        <v>4936267.3616551673</v>
      </c>
      <c r="N409" s="41">
        <f>'jan-feb'!M409</f>
        <v>1264947.3396739662</v>
      </c>
      <c r="O409" s="41">
        <f t="shared" si="75"/>
        <v>3671320.0219812011</v>
      </c>
      <c r="Q409" s="4"/>
      <c r="R409" s="4"/>
      <c r="S409" s="4"/>
      <c r="T409" s="4"/>
    </row>
    <row r="410" spans="1:20" s="34" customFormat="1" x14ac:dyDescent="0.2">
      <c r="A410" s="33">
        <v>1939</v>
      </c>
      <c r="B410" s="34" t="s">
        <v>460</v>
      </c>
      <c r="C410" s="36">
        <v>15044</v>
      </c>
      <c r="D410" s="36">
        <v>1890</v>
      </c>
      <c r="E410" s="37">
        <f t="shared" si="66"/>
        <v>7959.7883597883601</v>
      </c>
      <c r="F410" s="38">
        <f t="shared" si="67"/>
        <v>0.93292406274606232</v>
      </c>
      <c r="G410" s="39">
        <f t="shared" si="68"/>
        <v>343.378600185886</v>
      </c>
      <c r="H410" s="39">
        <f t="shared" si="69"/>
        <v>0</v>
      </c>
      <c r="I410" s="37">
        <f t="shared" si="70"/>
        <v>343.378600185886</v>
      </c>
      <c r="J410" s="40">
        <f t="shared" si="71"/>
        <v>-92.214291104858432</v>
      </c>
      <c r="K410" s="37">
        <f t="shared" si="72"/>
        <v>251.16430908102757</v>
      </c>
      <c r="L410" s="37">
        <f t="shared" si="73"/>
        <v>648985.55435132456</v>
      </c>
      <c r="M410" s="37">
        <f t="shared" si="74"/>
        <v>474700.5441631421</v>
      </c>
      <c r="N410" s="41">
        <f>'jan-feb'!M410</f>
        <v>-592785.16335307085</v>
      </c>
      <c r="O410" s="41">
        <f t="shared" si="75"/>
        <v>1067485.7075162129</v>
      </c>
      <c r="Q410" s="4"/>
      <c r="R410" s="4"/>
      <c r="S410" s="4"/>
      <c r="T410" s="4"/>
    </row>
    <row r="411" spans="1:20" s="34" customFormat="1" x14ac:dyDescent="0.2">
      <c r="A411" s="33">
        <v>1940</v>
      </c>
      <c r="B411" s="34" t="s">
        <v>461</v>
      </c>
      <c r="C411" s="36">
        <v>15127</v>
      </c>
      <c r="D411" s="36">
        <v>2132</v>
      </c>
      <c r="E411" s="37">
        <f t="shared" si="66"/>
        <v>7095.2157598499061</v>
      </c>
      <c r="F411" s="38">
        <f t="shared" si="67"/>
        <v>0.83159214963286565</v>
      </c>
      <c r="G411" s="39">
        <f t="shared" si="68"/>
        <v>862.12216014895841</v>
      </c>
      <c r="H411" s="39">
        <f t="shared" si="69"/>
        <v>204.28158248345642</v>
      </c>
      <c r="I411" s="37">
        <f t="shared" si="70"/>
        <v>1066.4037426324148</v>
      </c>
      <c r="J411" s="40">
        <f t="shared" si="71"/>
        <v>-92.214291104858432</v>
      </c>
      <c r="K411" s="37">
        <f t="shared" si="72"/>
        <v>974.18945152755646</v>
      </c>
      <c r="L411" s="37">
        <f t="shared" si="73"/>
        <v>2273572.7792923083</v>
      </c>
      <c r="M411" s="37">
        <f t="shared" si="74"/>
        <v>2076971.9106567504</v>
      </c>
      <c r="N411" s="41">
        <f>'jan-feb'!M411</f>
        <v>-271531.8350628289</v>
      </c>
      <c r="O411" s="41">
        <f t="shared" si="75"/>
        <v>2348503.7457195795</v>
      </c>
      <c r="Q411" s="4"/>
      <c r="R411" s="4"/>
      <c r="S411" s="4"/>
      <c r="T411" s="4"/>
    </row>
    <row r="412" spans="1:20" s="34" customFormat="1" x14ac:dyDescent="0.2">
      <c r="A412" s="33">
        <v>1941</v>
      </c>
      <c r="B412" s="34" t="s">
        <v>462</v>
      </c>
      <c r="C412" s="36">
        <v>17531</v>
      </c>
      <c r="D412" s="36">
        <v>2912</v>
      </c>
      <c r="E412" s="37">
        <f t="shared" si="66"/>
        <v>6020.2609890109889</v>
      </c>
      <c r="F412" s="38">
        <f t="shared" si="67"/>
        <v>0.70560247167288914</v>
      </c>
      <c r="G412" s="39">
        <f t="shared" si="68"/>
        <v>1507.0950226523087</v>
      </c>
      <c r="H412" s="39">
        <f t="shared" si="69"/>
        <v>580.51575227707747</v>
      </c>
      <c r="I412" s="37">
        <f t="shared" si="70"/>
        <v>2087.610774929386</v>
      </c>
      <c r="J412" s="40">
        <f t="shared" si="71"/>
        <v>-92.214291104858432</v>
      </c>
      <c r="K412" s="37">
        <f t="shared" si="72"/>
        <v>1995.3964838245276</v>
      </c>
      <c r="L412" s="37">
        <f t="shared" si="73"/>
        <v>6079122.5765943723</v>
      </c>
      <c r="M412" s="37">
        <f t="shared" si="74"/>
        <v>5810594.5608970243</v>
      </c>
      <c r="N412" s="41">
        <f>'jan-feb'!M412</f>
        <v>2085671.6457338629</v>
      </c>
      <c r="O412" s="41">
        <f t="shared" si="75"/>
        <v>3724922.9151631612</v>
      </c>
      <c r="Q412" s="4"/>
      <c r="R412" s="4"/>
      <c r="S412" s="4"/>
      <c r="T412" s="4"/>
    </row>
    <row r="413" spans="1:20" s="34" customFormat="1" x14ac:dyDescent="0.2">
      <c r="A413" s="33">
        <v>1942</v>
      </c>
      <c r="B413" s="34" t="s">
        <v>463</v>
      </c>
      <c r="C413" s="36">
        <v>31943</v>
      </c>
      <c r="D413" s="36">
        <v>4919</v>
      </c>
      <c r="E413" s="37">
        <f t="shared" si="66"/>
        <v>6493.7995527546245</v>
      </c>
      <c r="F413" s="38">
        <f t="shared" si="67"/>
        <v>0.7611033846100258</v>
      </c>
      <c r="G413" s="39">
        <f t="shared" si="68"/>
        <v>1222.9718844061274</v>
      </c>
      <c r="H413" s="39">
        <f t="shared" si="69"/>
        <v>414.777254966805</v>
      </c>
      <c r="I413" s="37">
        <f t="shared" si="70"/>
        <v>1637.7491393729324</v>
      </c>
      <c r="J413" s="40">
        <f t="shared" si="71"/>
        <v>-92.214291104858432</v>
      </c>
      <c r="K413" s="37">
        <f t="shared" si="72"/>
        <v>1545.534848268074</v>
      </c>
      <c r="L413" s="37">
        <f t="shared" si="73"/>
        <v>8056088.0165754547</v>
      </c>
      <c r="M413" s="37">
        <f t="shared" si="74"/>
        <v>7602485.9186306559</v>
      </c>
      <c r="N413" s="41">
        <f>'jan-feb'!M413</f>
        <v>2636489.2085731006</v>
      </c>
      <c r="O413" s="41">
        <f t="shared" si="75"/>
        <v>4965996.7100575548</v>
      </c>
      <c r="Q413" s="4"/>
      <c r="R413" s="4"/>
      <c r="S413" s="4"/>
      <c r="T413" s="4"/>
    </row>
    <row r="414" spans="1:20" s="34" customFormat="1" x14ac:dyDescent="0.2">
      <c r="A414" s="33">
        <v>1943</v>
      </c>
      <c r="B414" s="34" t="s">
        <v>464</v>
      </c>
      <c r="C414" s="36">
        <v>9208</v>
      </c>
      <c r="D414" s="36">
        <v>1233</v>
      </c>
      <c r="E414" s="37">
        <f t="shared" si="66"/>
        <v>7467.9643146796434</v>
      </c>
      <c r="F414" s="38">
        <f t="shared" si="67"/>
        <v>0.87528000670093065</v>
      </c>
      <c r="G414" s="39">
        <f t="shared" si="68"/>
        <v>638.47302725111604</v>
      </c>
      <c r="H414" s="39">
        <f t="shared" si="69"/>
        <v>73.819588293048398</v>
      </c>
      <c r="I414" s="37">
        <f t="shared" si="70"/>
        <v>712.29261554416439</v>
      </c>
      <c r="J414" s="40">
        <f t="shared" si="71"/>
        <v>-92.214291104858432</v>
      </c>
      <c r="K414" s="37">
        <f t="shared" si="72"/>
        <v>620.07832443930602</v>
      </c>
      <c r="L414" s="37">
        <f t="shared" si="73"/>
        <v>878256.79496595473</v>
      </c>
      <c r="M414" s="37">
        <f t="shared" si="74"/>
        <v>764556.57403366431</v>
      </c>
      <c r="N414" s="41">
        <f>'jan-feb'!M414</f>
        <v>-123727.46371128893</v>
      </c>
      <c r="O414" s="41">
        <f t="shared" si="75"/>
        <v>888284.0377449533</v>
      </c>
      <c r="Q414" s="4"/>
      <c r="R414" s="4"/>
      <c r="S414" s="4"/>
      <c r="T414" s="4"/>
    </row>
    <row r="415" spans="1:20" s="34" customFormat="1" x14ac:dyDescent="0.2">
      <c r="A415" s="33">
        <v>2002</v>
      </c>
      <c r="B415" s="34" t="s">
        <v>465</v>
      </c>
      <c r="C415" s="36">
        <v>14076</v>
      </c>
      <c r="D415" s="36">
        <v>2104</v>
      </c>
      <c r="E415" s="37">
        <f t="shared" si="66"/>
        <v>6690.1140684410648</v>
      </c>
      <c r="F415" s="38">
        <f t="shared" si="67"/>
        <v>0.7841123551092225</v>
      </c>
      <c r="G415" s="39">
        <f t="shared" si="68"/>
        <v>1105.1831749942633</v>
      </c>
      <c r="H415" s="39">
        <f t="shared" si="69"/>
        <v>346.06717447655092</v>
      </c>
      <c r="I415" s="37">
        <f t="shared" si="70"/>
        <v>1451.2503494708142</v>
      </c>
      <c r="J415" s="40">
        <f t="shared" si="71"/>
        <v>-92.214291104858432</v>
      </c>
      <c r="K415" s="37">
        <f t="shared" si="72"/>
        <v>1359.0360583659558</v>
      </c>
      <c r="L415" s="37">
        <f t="shared" si="73"/>
        <v>3053430.735286593</v>
      </c>
      <c r="M415" s="37">
        <f t="shared" si="74"/>
        <v>2859411.8668019711</v>
      </c>
      <c r="N415" s="41">
        <f>'jan-feb'!M415</f>
        <v>777848.33194507135</v>
      </c>
      <c r="O415" s="41">
        <f t="shared" si="75"/>
        <v>2081563.5348568996</v>
      </c>
      <c r="Q415" s="4"/>
      <c r="R415" s="4"/>
      <c r="S415" s="4"/>
      <c r="T415" s="4"/>
    </row>
    <row r="416" spans="1:20" s="34" customFormat="1" x14ac:dyDescent="0.2">
      <c r="A416" s="33">
        <v>2003</v>
      </c>
      <c r="B416" s="34" t="s">
        <v>466</v>
      </c>
      <c r="C416" s="36">
        <v>45104</v>
      </c>
      <c r="D416" s="36">
        <v>6154</v>
      </c>
      <c r="E416" s="37">
        <f t="shared" si="66"/>
        <v>7329.2167695807602</v>
      </c>
      <c r="F416" s="38">
        <f t="shared" si="67"/>
        <v>0.85901815178483665</v>
      </c>
      <c r="G416" s="39">
        <f t="shared" si="68"/>
        <v>721.72155431044587</v>
      </c>
      <c r="H416" s="39">
        <f t="shared" si="69"/>
        <v>122.38122907765749</v>
      </c>
      <c r="I416" s="37">
        <f t="shared" si="70"/>
        <v>844.10278338810338</v>
      </c>
      <c r="J416" s="40">
        <f t="shared" si="71"/>
        <v>-92.214291104858432</v>
      </c>
      <c r="K416" s="37">
        <f t="shared" si="72"/>
        <v>751.88849228324489</v>
      </c>
      <c r="L416" s="37">
        <f t="shared" si="73"/>
        <v>5194608.5289703878</v>
      </c>
      <c r="M416" s="37">
        <f t="shared" si="74"/>
        <v>4627121.7815110888</v>
      </c>
      <c r="N416" s="41">
        <f>'jan-feb'!M416</f>
        <v>1198257.7636834448</v>
      </c>
      <c r="O416" s="41">
        <f t="shared" si="75"/>
        <v>3428864.017827644</v>
      </c>
      <c r="Q416" s="4"/>
      <c r="R416" s="4"/>
      <c r="S416" s="4"/>
      <c r="T416" s="4"/>
    </row>
    <row r="417" spans="1:20" s="34" customFormat="1" x14ac:dyDescent="0.2">
      <c r="A417" s="33">
        <v>2004</v>
      </c>
      <c r="B417" s="34" t="s">
        <v>467</v>
      </c>
      <c r="C417" s="36">
        <v>88443</v>
      </c>
      <c r="D417" s="36">
        <v>10527</v>
      </c>
      <c r="E417" s="37">
        <f t="shared" si="66"/>
        <v>8401.5388999715015</v>
      </c>
      <c r="F417" s="38">
        <f t="shared" si="67"/>
        <v>0.98469927209080943</v>
      </c>
      <c r="G417" s="39">
        <f t="shared" si="68"/>
        <v>78.328276076001202</v>
      </c>
      <c r="H417" s="39">
        <f t="shared" si="69"/>
        <v>0</v>
      </c>
      <c r="I417" s="37">
        <f t="shared" si="70"/>
        <v>78.328276076001202</v>
      </c>
      <c r="J417" s="40">
        <f t="shared" si="71"/>
        <v>-92.214291104858432</v>
      </c>
      <c r="K417" s="37">
        <f t="shared" si="72"/>
        <v>-13.88601502885723</v>
      </c>
      <c r="L417" s="37">
        <f t="shared" si="73"/>
        <v>824561.76225206465</v>
      </c>
      <c r="M417" s="37">
        <f t="shared" si="74"/>
        <v>-146178.08020878007</v>
      </c>
      <c r="N417" s="41">
        <f>'jan-feb'!M417</f>
        <v>-1263980.2193744814</v>
      </c>
      <c r="O417" s="41">
        <f t="shared" si="75"/>
        <v>1117802.1391657013</v>
      </c>
      <c r="Q417" s="4"/>
      <c r="R417" s="4"/>
      <c r="S417" s="4"/>
      <c r="T417" s="4"/>
    </row>
    <row r="418" spans="1:20" s="34" customFormat="1" x14ac:dyDescent="0.2">
      <c r="A418" s="33">
        <v>2011</v>
      </c>
      <c r="B418" s="34" t="s">
        <v>468</v>
      </c>
      <c r="C418" s="36">
        <v>15882</v>
      </c>
      <c r="D418" s="36">
        <v>2938</v>
      </c>
      <c r="E418" s="37">
        <f t="shared" si="66"/>
        <v>5405.7181756296804</v>
      </c>
      <c r="F418" s="38">
        <f t="shared" si="67"/>
        <v>0.6335752075954395</v>
      </c>
      <c r="G418" s="39">
        <f t="shared" si="68"/>
        <v>1875.8207106810937</v>
      </c>
      <c r="H418" s="39">
        <f t="shared" si="69"/>
        <v>795.60573696053541</v>
      </c>
      <c r="I418" s="37">
        <f t="shared" si="70"/>
        <v>2671.4264476416292</v>
      </c>
      <c r="J418" s="40">
        <f t="shared" si="71"/>
        <v>-92.214291104858432</v>
      </c>
      <c r="K418" s="37">
        <f t="shared" si="72"/>
        <v>2579.2121565367706</v>
      </c>
      <c r="L418" s="37">
        <f t="shared" si="73"/>
        <v>7848650.9031711062</v>
      </c>
      <c r="M418" s="37">
        <f t="shared" si="74"/>
        <v>7577725.3159050317</v>
      </c>
      <c r="N418" s="41">
        <f>'jan-feb'!M418</f>
        <v>2132853.0889993436</v>
      </c>
      <c r="O418" s="41">
        <f t="shared" si="75"/>
        <v>5444872.2269056886</v>
      </c>
      <c r="Q418" s="4"/>
      <c r="R418" s="4"/>
      <c r="S418" s="4"/>
      <c r="T418" s="4"/>
    </row>
    <row r="419" spans="1:20" s="34" customFormat="1" x14ac:dyDescent="0.2">
      <c r="A419" s="33">
        <v>2012</v>
      </c>
      <c r="B419" s="34" t="s">
        <v>469</v>
      </c>
      <c r="C419" s="36">
        <v>148419</v>
      </c>
      <c r="D419" s="36">
        <v>20446</v>
      </c>
      <c r="E419" s="37">
        <f t="shared" si="66"/>
        <v>7259.0726792526657</v>
      </c>
      <c r="F419" s="38">
        <f t="shared" si="67"/>
        <v>0.85079693951528668</v>
      </c>
      <c r="G419" s="39">
        <f t="shared" si="68"/>
        <v>763.80800850730259</v>
      </c>
      <c r="H419" s="39">
        <f t="shared" si="69"/>
        <v>146.9316606924906</v>
      </c>
      <c r="I419" s="37">
        <f t="shared" si="70"/>
        <v>910.73966919979318</v>
      </c>
      <c r="J419" s="40">
        <f t="shared" si="71"/>
        <v>-92.214291104858432</v>
      </c>
      <c r="K419" s="37">
        <f t="shared" si="72"/>
        <v>818.52537809493469</v>
      </c>
      <c r="L419" s="37">
        <f t="shared" si="73"/>
        <v>18620983.276458971</v>
      </c>
      <c r="M419" s="37">
        <f t="shared" si="74"/>
        <v>16735569.880529035</v>
      </c>
      <c r="N419" s="41">
        <f>'jan-feb'!M419</f>
        <v>3215857.6455466277</v>
      </c>
      <c r="O419" s="41">
        <f t="shared" si="75"/>
        <v>13519712.234982407</v>
      </c>
      <c r="Q419" s="4"/>
      <c r="R419" s="4"/>
      <c r="S419" s="4"/>
      <c r="T419" s="4"/>
    </row>
    <row r="420" spans="1:20" s="34" customFormat="1" x14ac:dyDescent="0.2">
      <c r="A420" s="33">
        <v>2014</v>
      </c>
      <c r="B420" s="34" t="s">
        <v>470</v>
      </c>
      <c r="C420" s="36">
        <v>5735</v>
      </c>
      <c r="D420" s="36">
        <v>968</v>
      </c>
      <c r="E420" s="37">
        <f t="shared" si="66"/>
        <v>5924.5867768595044</v>
      </c>
      <c r="F420" s="38">
        <f t="shared" si="67"/>
        <v>0.69438901087896865</v>
      </c>
      <c r="G420" s="39">
        <f t="shared" si="68"/>
        <v>1564.4995499431993</v>
      </c>
      <c r="H420" s="39">
        <f t="shared" si="69"/>
        <v>614.00172653009702</v>
      </c>
      <c r="I420" s="37">
        <f t="shared" si="70"/>
        <v>2178.5012764732965</v>
      </c>
      <c r="J420" s="40">
        <f t="shared" si="71"/>
        <v>-92.214291104858432</v>
      </c>
      <c r="K420" s="37">
        <f t="shared" si="72"/>
        <v>2086.2869853684379</v>
      </c>
      <c r="L420" s="37">
        <f t="shared" si="73"/>
        <v>2108789.2356261509</v>
      </c>
      <c r="M420" s="37">
        <f t="shared" si="74"/>
        <v>2019525.8018366478</v>
      </c>
      <c r="N420" s="41">
        <f>'jan-feb'!M420</f>
        <v>621059.1184994434</v>
      </c>
      <c r="O420" s="41">
        <f t="shared" si="75"/>
        <v>1398466.6833372044</v>
      </c>
      <c r="Q420" s="4"/>
      <c r="R420" s="4"/>
      <c r="S420" s="4"/>
      <c r="T420" s="4"/>
    </row>
    <row r="421" spans="1:20" s="34" customFormat="1" x14ac:dyDescent="0.2">
      <c r="A421" s="33">
        <v>2015</v>
      </c>
      <c r="B421" s="34" t="s">
        <v>471</v>
      </c>
      <c r="C421" s="36">
        <v>6210</v>
      </c>
      <c r="D421" s="36">
        <v>1037</v>
      </c>
      <c r="E421" s="37">
        <f t="shared" si="66"/>
        <v>5988.4281581485056</v>
      </c>
      <c r="F421" s="38">
        <f t="shared" si="67"/>
        <v>0.7018715164571746</v>
      </c>
      <c r="G421" s="39">
        <f t="shared" si="68"/>
        <v>1526.1947211697986</v>
      </c>
      <c r="H421" s="39">
        <f t="shared" si="69"/>
        <v>591.65724307894652</v>
      </c>
      <c r="I421" s="37">
        <f t="shared" si="70"/>
        <v>2117.8519642487454</v>
      </c>
      <c r="J421" s="40">
        <f t="shared" si="71"/>
        <v>-92.214291104858432</v>
      </c>
      <c r="K421" s="37">
        <f t="shared" si="72"/>
        <v>2025.637673143887</v>
      </c>
      <c r="L421" s="37">
        <f t="shared" si="73"/>
        <v>2196212.4869259489</v>
      </c>
      <c r="M421" s="37">
        <f t="shared" si="74"/>
        <v>2100586.2670502109</v>
      </c>
      <c r="N421" s="41">
        <f>'jan-feb'!M421</f>
        <v>475009.87178091204</v>
      </c>
      <c r="O421" s="41">
        <f t="shared" si="75"/>
        <v>1625576.3952692989</v>
      </c>
      <c r="Q421" s="4"/>
      <c r="R421" s="4"/>
      <c r="S421" s="4"/>
      <c r="T421" s="4"/>
    </row>
    <row r="422" spans="1:20" s="34" customFormat="1" x14ac:dyDescent="0.2">
      <c r="A422" s="33">
        <v>2017</v>
      </c>
      <c r="B422" s="34" t="s">
        <v>472</v>
      </c>
      <c r="C422" s="36">
        <v>6823</v>
      </c>
      <c r="D422" s="36">
        <v>1027</v>
      </c>
      <c r="E422" s="37">
        <f t="shared" si="66"/>
        <v>6643.6222005842255</v>
      </c>
      <c r="F422" s="38">
        <f t="shared" si="67"/>
        <v>0.77866329286219449</v>
      </c>
      <c r="G422" s="39">
        <f t="shared" si="68"/>
        <v>1133.0782957083668</v>
      </c>
      <c r="H422" s="39">
        <f t="shared" si="69"/>
        <v>362.33932822644465</v>
      </c>
      <c r="I422" s="37">
        <f t="shared" si="70"/>
        <v>1495.4176239348114</v>
      </c>
      <c r="J422" s="40">
        <f t="shared" si="71"/>
        <v>-92.214291104858432</v>
      </c>
      <c r="K422" s="37">
        <f t="shared" si="72"/>
        <v>1403.2033328299531</v>
      </c>
      <c r="L422" s="37">
        <f t="shared" si="73"/>
        <v>1535793.8997810513</v>
      </c>
      <c r="M422" s="37">
        <f t="shared" si="74"/>
        <v>1441089.8228163619</v>
      </c>
      <c r="N422" s="41">
        <f>'jan-feb'!M422</f>
        <v>424417.00898649613</v>
      </c>
      <c r="O422" s="41">
        <f t="shared" si="75"/>
        <v>1016672.8138298658</v>
      </c>
      <c r="Q422" s="4"/>
      <c r="R422" s="4"/>
      <c r="S422" s="4"/>
      <c r="T422" s="4"/>
    </row>
    <row r="423" spans="1:20" s="34" customFormat="1" x14ac:dyDescent="0.2">
      <c r="A423" s="33">
        <v>2018</v>
      </c>
      <c r="B423" s="34" t="s">
        <v>473</v>
      </c>
      <c r="C423" s="36">
        <v>8823</v>
      </c>
      <c r="D423" s="36">
        <v>1204</v>
      </c>
      <c r="E423" s="37">
        <f t="shared" si="66"/>
        <v>7328.0730897009971</v>
      </c>
      <c r="F423" s="38">
        <f t="shared" si="67"/>
        <v>0.85888410720579988</v>
      </c>
      <c r="G423" s="39">
        <f t="shared" si="68"/>
        <v>722.4077622383038</v>
      </c>
      <c r="H423" s="39">
        <f t="shared" si="69"/>
        <v>122.78151703557459</v>
      </c>
      <c r="I423" s="37">
        <f t="shared" si="70"/>
        <v>845.18927927387836</v>
      </c>
      <c r="J423" s="40">
        <f t="shared" si="71"/>
        <v>-92.214291104858432</v>
      </c>
      <c r="K423" s="37">
        <f t="shared" si="72"/>
        <v>752.97498816901998</v>
      </c>
      <c r="L423" s="37">
        <f t="shared" si="73"/>
        <v>1017607.8922457496</v>
      </c>
      <c r="M423" s="37">
        <f t="shared" si="74"/>
        <v>906581.88575550006</v>
      </c>
      <c r="N423" s="41">
        <f>'jan-feb'!M423</f>
        <v>-44830.548506400373</v>
      </c>
      <c r="O423" s="41">
        <f t="shared" si="75"/>
        <v>951412.43426190037</v>
      </c>
      <c r="Q423" s="4"/>
      <c r="R423" s="4"/>
      <c r="S423" s="4"/>
      <c r="T423" s="4"/>
    </row>
    <row r="424" spans="1:20" s="34" customFormat="1" x14ac:dyDescent="0.2">
      <c r="A424" s="33">
        <v>2019</v>
      </c>
      <c r="B424" s="34" t="s">
        <v>474</v>
      </c>
      <c r="C424" s="36">
        <v>24015</v>
      </c>
      <c r="D424" s="36">
        <v>3291</v>
      </c>
      <c r="E424" s="37">
        <f t="shared" si="66"/>
        <v>7297.1741112123973</v>
      </c>
      <c r="F424" s="38">
        <f t="shared" si="67"/>
        <v>0.85526260381358477</v>
      </c>
      <c r="G424" s="39">
        <f t="shared" si="68"/>
        <v>740.94714933146372</v>
      </c>
      <c r="H424" s="39">
        <f t="shared" si="69"/>
        <v>133.59615950658454</v>
      </c>
      <c r="I424" s="37">
        <f t="shared" si="70"/>
        <v>874.54330883804823</v>
      </c>
      <c r="J424" s="40">
        <f t="shared" si="71"/>
        <v>-92.214291104858432</v>
      </c>
      <c r="K424" s="37">
        <f t="shared" si="72"/>
        <v>782.32901773318986</v>
      </c>
      <c r="L424" s="37">
        <f t="shared" si="73"/>
        <v>2878122.0293860165</v>
      </c>
      <c r="M424" s="37">
        <f t="shared" si="74"/>
        <v>2574644.797359928</v>
      </c>
      <c r="N424" s="41">
        <f>'jan-feb'!M424</f>
        <v>436808.69174870162</v>
      </c>
      <c r="O424" s="41">
        <f t="shared" si="75"/>
        <v>2137836.1056112265</v>
      </c>
      <c r="Q424" s="4"/>
      <c r="R424" s="4"/>
      <c r="S424" s="4"/>
      <c r="T424" s="4"/>
    </row>
    <row r="425" spans="1:20" s="34" customFormat="1" x14ac:dyDescent="0.2">
      <c r="A425" s="33">
        <v>2020</v>
      </c>
      <c r="B425" s="34" t="s">
        <v>475</v>
      </c>
      <c r="C425" s="36">
        <v>27801</v>
      </c>
      <c r="D425" s="36">
        <v>3971</v>
      </c>
      <c r="E425" s="37">
        <f t="shared" si="66"/>
        <v>7001.0073029463611</v>
      </c>
      <c r="F425" s="38">
        <f t="shared" si="67"/>
        <v>0.82055048214287352</v>
      </c>
      <c r="G425" s="39">
        <f t="shared" si="68"/>
        <v>918.6472342910854</v>
      </c>
      <c r="H425" s="39">
        <f t="shared" si="69"/>
        <v>237.25454239969721</v>
      </c>
      <c r="I425" s="37">
        <f t="shared" si="70"/>
        <v>1155.9017766907825</v>
      </c>
      <c r="J425" s="40">
        <f t="shared" si="71"/>
        <v>-92.214291104858432</v>
      </c>
      <c r="K425" s="37">
        <f t="shared" si="72"/>
        <v>1063.6874855859242</v>
      </c>
      <c r="L425" s="37">
        <f t="shared" si="73"/>
        <v>4590085.9552390976</v>
      </c>
      <c r="M425" s="37">
        <f t="shared" si="74"/>
        <v>4223903.0052617053</v>
      </c>
      <c r="N425" s="41">
        <f>'jan-feb'!M425</f>
        <v>1233115.8156624883</v>
      </c>
      <c r="O425" s="41">
        <f t="shared" si="75"/>
        <v>2990787.1895992169</v>
      </c>
      <c r="Q425" s="4"/>
      <c r="R425" s="4"/>
      <c r="S425" s="4"/>
      <c r="T425" s="4"/>
    </row>
    <row r="426" spans="1:20" s="34" customFormat="1" x14ac:dyDescent="0.2">
      <c r="A426" s="33">
        <v>2021</v>
      </c>
      <c r="B426" s="34" t="s">
        <v>476</v>
      </c>
      <c r="C426" s="36">
        <v>16550</v>
      </c>
      <c r="D426" s="36">
        <v>2696</v>
      </c>
      <c r="E426" s="37">
        <f t="shared" si="66"/>
        <v>6138.7240356083084</v>
      </c>
      <c r="F426" s="38">
        <f t="shared" si="67"/>
        <v>0.71948688941383843</v>
      </c>
      <c r="G426" s="39">
        <f t="shared" si="68"/>
        <v>1436.017194693917</v>
      </c>
      <c r="H426" s="39">
        <f t="shared" si="69"/>
        <v>539.05368596801554</v>
      </c>
      <c r="I426" s="37">
        <f t="shared" si="70"/>
        <v>1975.0708806619325</v>
      </c>
      <c r="J426" s="40">
        <f t="shared" si="71"/>
        <v>-92.214291104858432</v>
      </c>
      <c r="K426" s="37">
        <f t="shared" si="72"/>
        <v>1882.8565895570741</v>
      </c>
      <c r="L426" s="37">
        <f t="shared" si="73"/>
        <v>5324791.0942645697</v>
      </c>
      <c r="M426" s="37">
        <f t="shared" si="74"/>
        <v>5076181.3654458718</v>
      </c>
      <c r="N426" s="41">
        <f>'jan-feb'!M426</f>
        <v>1738425.8093744826</v>
      </c>
      <c r="O426" s="41">
        <f t="shared" si="75"/>
        <v>3337755.5560713895</v>
      </c>
      <c r="Q426" s="4"/>
      <c r="R426" s="4"/>
      <c r="S426" s="4"/>
      <c r="T426" s="4"/>
    </row>
    <row r="427" spans="1:20" s="34" customFormat="1" x14ac:dyDescent="0.2">
      <c r="A427" s="33">
        <v>2022</v>
      </c>
      <c r="B427" s="34" t="s">
        <v>477</v>
      </c>
      <c r="C427" s="36">
        <v>9206</v>
      </c>
      <c r="D427" s="36">
        <v>1330</v>
      </c>
      <c r="E427" s="37">
        <f t="shared" si="66"/>
        <v>6921.8045112781956</v>
      </c>
      <c r="F427" s="38">
        <f t="shared" si="67"/>
        <v>0.81126754811950463</v>
      </c>
      <c r="G427" s="39">
        <f t="shared" si="68"/>
        <v>966.16890929198462</v>
      </c>
      <c r="H427" s="39">
        <f t="shared" si="69"/>
        <v>264.9755194835551</v>
      </c>
      <c r="I427" s="37">
        <f t="shared" si="70"/>
        <v>1231.1444287755398</v>
      </c>
      <c r="J427" s="40">
        <f t="shared" si="71"/>
        <v>-92.214291104858432</v>
      </c>
      <c r="K427" s="37">
        <f t="shared" si="72"/>
        <v>1138.9301376706815</v>
      </c>
      <c r="L427" s="37">
        <f t="shared" si="73"/>
        <v>1637422.090271468</v>
      </c>
      <c r="M427" s="37">
        <f t="shared" si="74"/>
        <v>1514777.0831020062</v>
      </c>
      <c r="N427" s="41">
        <f>'jan-feb'!M427</f>
        <v>198410.44060339496</v>
      </c>
      <c r="O427" s="41">
        <f t="shared" si="75"/>
        <v>1316366.6424986112</v>
      </c>
      <c r="Q427" s="4"/>
      <c r="R427" s="4"/>
      <c r="S427" s="4"/>
      <c r="T427" s="4"/>
    </row>
    <row r="428" spans="1:20" s="34" customFormat="1" x14ac:dyDescent="0.2">
      <c r="A428" s="33">
        <v>2023</v>
      </c>
      <c r="B428" s="34" t="s">
        <v>478</v>
      </c>
      <c r="C428" s="36">
        <v>6912</v>
      </c>
      <c r="D428" s="36">
        <v>1137</v>
      </c>
      <c r="E428" s="37">
        <f t="shared" si="66"/>
        <v>6079.155672823219</v>
      </c>
      <c r="F428" s="38">
        <f t="shared" si="67"/>
        <v>0.71250520139543061</v>
      </c>
      <c r="G428" s="39">
        <f t="shared" si="68"/>
        <v>1471.7582123649706</v>
      </c>
      <c r="H428" s="39">
        <f t="shared" si="69"/>
        <v>559.90261294279685</v>
      </c>
      <c r="I428" s="37">
        <f t="shared" si="70"/>
        <v>2031.6608253077675</v>
      </c>
      <c r="J428" s="40">
        <f t="shared" si="71"/>
        <v>-92.214291104858432</v>
      </c>
      <c r="K428" s="37">
        <f t="shared" si="72"/>
        <v>1939.4465342029091</v>
      </c>
      <c r="L428" s="37">
        <f t="shared" si="73"/>
        <v>2309998.3583749318</v>
      </c>
      <c r="M428" s="37">
        <f t="shared" si="74"/>
        <v>2205150.7093887078</v>
      </c>
      <c r="N428" s="41">
        <f>'jan-feb'!M428</f>
        <v>473638.49972506944</v>
      </c>
      <c r="O428" s="41">
        <f t="shared" si="75"/>
        <v>1731512.2096636384</v>
      </c>
      <c r="Q428" s="4"/>
      <c r="R428" s="4"/>
      <c r="S428" s="4"/>
      <c r="T428" s="4"/>
    </row>
    <row r="429" spans="1:20" s="34" customFormat="1" x14ac:dyDescent="0.2">
      <c r="A429" s="33">
        <v>2024</v>
      </c>
      <c r="B429" s="34" t="s">
        <v>479</v>
      </c>
      <c r="C429" s="36">
        <v>6752</v>
      </c>
      <c r="D429" s="36">
        <v>991</v>
      </c>
      <c r="E429" s="37">
        <f t="shared" si="66"/>
        <v>6813.3198789101916</v>
      </c>
      <c r="F429" s="38">
        <f t="shared" si="67"/>
        <v>0.79855264674278492</v>
      </c>
      <c r="G429" s="39">
        <f t="shared" si="68"/>
        <v>1031.259688712787</v>
      </c>
      <c r="H429" s="39">
        <f t="shared" si="69"/>
        <v>302.9451408123565</v>
      </c>
      <c r="I429" s="37">
        <f t="shared" si="70"/>
        <v>1334.2048295251434</v>
      </c>
      <c r="J429" s="40">
        <f t="shared" si="71"/>
        <v>-92.214291104858432</v>
      </c>
      <c r="K429" s="37">
        <f t="shared" si="72"/>
        <v>1241.990538420285</v>
      </c>
      <c r="L429" s="37">
        <f t="shared" si="73"/>
        <v>1322196.986059417</v>
      </c>
      <c r="M429" s="37">
        <f t="shared" si="74"/>
        <v>1230812.6235745025</v>
      </c>
      <c r="N429" s="41">
        <f>'jan-feb'!M429</f>
        <v>162219.20799846941</v>
      </c>
      <c r="O429" s="41">
        <f t="shared" si="75"/>
        <v>1068593.4155760331</v>
      </c>
      <c r="Q429" s="4"/>
      <c r="R429" s="4"/>
      <c r="S429" s="4"/>
      <c r="T429" s="4"/>
    </row>
    <row r="430" spans="1:20" s="34" customFormat="1" x14ac:dyDescent="0.2">
      <c r="A430" s="33">
        <v>2025</v>
      </c>
      <c r="B430" s="34" t="s">
        <v>480</v>
      </c>
      <c r="C430" s="36">
        <v>19875</v>
      </c>
      <c r="D430" s="36">
        <v>2911</v>
      </c>
      <c r="E430" s="37">
        <f t="shared" si="66"/>
        <v>6827.5506698728959</v>
      </c>
      <c r="F430" s="38">
        <f t="shared" si="67"/>
        <v>0.80022056135570163</v>
      </c>
      <c r="G430" s="39">
        <f t="shared" si="68"/>
        <v>1022.7212141351645</v>
      </c>
      <c r="H430" s="39">
        <f t="shared" si="69"/>
        <v>297.96436397540998</v>
      </c>
      <c r="I430" s="37">
        <f t="shared" si="70"/>
        <v>1320.6855781105744</v>
      </c>
      <c r="J430" s="40">
        <f t="shared" si="71"/>
        <v>-92.214291104858432</v>
      </c>
      <c r="K430" s="37">
        <f t="shared" si="72"/>
        <v>1228.471287005716</v>
      </c>
      <c r="L430" s="37">
        <f t="shared" si="73"/>
        <v>3844515.7178798821</v>
      </c>
      <c r="M430" s="37">
        <f t="shared" si="74"/>
        <v>3576079.9164736392</v>
      </c>
      <c r="N430" s="41">
        <f>'jan-feb'!M430</f>
        <v>1376472.3594544209</v>
      </c>
      <c r="O430" s="41">
        <f t="shared" si="75"/>
        <v>2199607.5570192183</v>
      </c>
      <c r="Q430" s="4"/>
      <c r="R430" s="4"/>
      <c r="S430" s="4"/>
      <c r="T430" s="4"/>
    </row>
    <row r="431" spans="1:20" s="34" customFormat="1" x14ac:dyDescent="0.2">
      <c r="A431" s="33">
        <v>2027</v>
      </c>
      <c r="B431" s="34" t="s">
        <v>481</v>
      </c>
      <c r="C431" s="36">
        <v>5420</v>
      </c>
      <c r="D431" s="36">
        <v>951</v>
      </c>
      <c r="E431" s="37">
        <f t="shared" si="66"/>
        <v>5699.2639327024181</v>
      </c>
      <c r="F431" s="38">
        <f t="shared" si="67"/>
        <v>0.66798012992649614</v>
      </c>
      <c r="G431" s="39">
        <f t="shared" si="68"/>
        <v>1699.6932564374513</v>
      </c>
      <c r="H431" s="39">
        <f t="shared" si="69"/>
        <v>692.86472198507727</v>
      </c>
      <c r="I431" s="37">
        <f t="shared" si="70"/>
        <v>2392.5579784225283</v>
      </c>
      <c r="J431" s="40">
        <f t="shared" si="71"/>
        <v>-92.214291104858432</v>
      </c>
      <c r="K431" s="37">
        <f t="shared" si="72"/>
        <v>2300.3436873176697</v>
      </c>
      <c r="L431" s="37">
        <f t="shared" si="73"/>
        <v>2275322.6374798245</v>
      </c>
      <c r="M431" s="37">
        <f t="shared" si="74"/>
        <v>2187626.8466391037</v>
      </c>
      <c r="N431" s="41">
        <f>'jan-feb'!M431</f>
        <v>814921.25174893637</v>
      </c>
      <c r="O431" s="41">
        <f t="shared" si="75"/>
        <v>1372705.5948901675</v>
      </c>
      <c r="Q431" s="4"/>
      <c r="R431" s="4"/>
      <c r="S431" s="4"/>
      <c r="T431" s="4"/>
    </row>
    <row r="432" spans="1:20" s="34" customFormat="1" x14ac:dyDescent="0.2">
      <c r="A432" s="33">
        <v>2028</v>
      </c>
      <c r="B432" s="34" t="s">
        <v>482</v>
      </c>
      <c r="C432" s="36">
        <v>16837</v>
      </c>
      <c r="D432" s="36">
        <v>2267</v>
      </c>
      <c r="E432" s="37">
        <f t="shared" si="66"/>
        <v>7426.9960299955892</v>
      </c>
      <c r="F432" s="38">
        <f t="shared" si="67"/>
        <v>0.87047833398507457</v>
      </c>
      <c r="G432" s="39">
        <f t="shared" si="68"/>
        <v>663.05399806154855</v>
      </c>
      <c r="H432" s="39">
        <f t="shared" si="69"/>
        <v>88.158487932467366</v>
      </c>
      <c r="I432" s="37">
        <f t="shared" si="70"/>
        <v>751.21248599401588</v>
      </c>
      <c r="J432" s="40">
        <f t="shared" si="71"/>
        <v>-92.214291104858432</v>
      </c>
      <c r="K432" s="37">
        <f t="shared" si="72"/>
        <v>658.9981948891575</v>
      </c>
      <c r="L432" s="37">
        <f t="shared" si="73"/>
        <v>1702998.7057484339</v>
      </c>
      <c r="M432" s="37">
        <f t="shared" si="74"/>
        <v>1493948.9078137202</v>
      </c>
      <c r="N432" s="41">
        <f>'jan-feb'!M432</f>
        <v>-511445.06101661915</v>
      </c>
      <c r="O432" s="41">
        <f t="shared" si="75"/>
        <v>2005393.9688303394</v>
      </c>
      <c r="Q432" s="4"/>
      <c r="R432" s="4"/>
      <c r="S432" s="4"/>
      <c r="T432" s="4"/>
    </row>
    <row r="433" spans="1:20" s="34" customFormat="1" x14ac:dyDescent="0.2">
      <c r="A433" s="33">
        <v>2030</v>
      </c>
      <c r="B433" s="34" t="s">
        <v>483</v>
      </c>
      <c r="C433" s="36">
        <v>79008</v>
      </c>
      <c r="D433" s="36">
        <v>10199</v>
      </c>
      <c r="E433" s="37">
        <f t="shared" si="66"/>
        <v>7746.6418276301602</v>
      </c>
      <c r="F433" s="38">
        <f t="shared" si="67"/>
        <v>0.9079423019563132</v>
      </c>
      <c r="G433" s="39">
        <f t="shared" si="68"/>
        <v>471.26651948080598</v>
      </c>
      <c r="H433" s="39">
        <f t="shared" si="69"/>
        <v>0</v>
      </c>
      <c r="I433" s="37">
        <f t="shared" si="70"/>
        <v>471.26651948080598</v>
      </c>
      <c r="J433" s="40">
        <f t="shared" si="71"/>
        <v>-92.214291104858432</v>
      </c>
      <c r="K433" s="37">
        <f t="shared" si="72"/>
        <v>379.05222837594755</v>
      </c>
      <c r="L433" s="37">
        <f t="shared" si="73"/>
        <v>4806447.2321847398</v>
      </c>
      <c r="M433" s="37">
        <f t="shared" si="74"/>
        <v>3865953.677206289</v>
      </c>
      <c r="N433" s="41">
        <f>'jan-feb'!M433</f>
        <v>60640.062942876699</v>
      </c>
      <c r="O433" s="41">
        <f t="shared" si="75"/>
        <v>3805313.6142634125</v>
      </c>
      <c r="Q433" s="4"/>
      <c r="R433" s="4"/>
      <c r="S433" s="4"/>
      <c r="T433" s="4"/>
    </row>
    <row r="434" spans="1:20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Q434" s="4"/>
      <c r="R434" s="4"/>
      <c r="S434" s="4"/>
      <c r="T434" s="4"/>
    </row>
    <row r="435" spans="1:20" s="60" customFormat="1" ht="13.5" thickBot="1" x14ac:dyDescent="0.25">
      <c r="A435" s="44"/>
      <c r="B435" s="44" t="s">
        <v>33</v>
      </c>
      <c r="C435" s="45">
        <f>SUM(C8:C433)</f>
        <v>44864413</v>
      </c>
      <c r="D435" s="46">
        <f>SUM(D8:D433)</f>
        <v>5258317</v>
      </c>
      <c r="E435" s="46">
        <f>(C435*1000)/D435</f>
        <v>8532.0860267648368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484891974.55962586</v>
      </c>
      <c r="M435" s="46">
        <f>SUM(M8:M433)</f>
        <v>5.1036477088928223E-7</v>
      </c>
      <c r="N435" s="46">
        <f>jan!M435</f>
        <v>5.1007373258471489E-7</v>
      </c>
      <c r="O435" s="46">
        <f t="shared" ref="O435" si="76">M435-N435</f>
        <v>2.9103830456733704E-10</v>
      </c>
      <c r="Q435" s="4"/>
      <c r="R435" s="4"/>
      <c r="S435" s="4"/>
      <c r="T435" s="4"/>
    </row>
    <row r="436" spans="1:20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Q436" s="4"/>
      <c r="R436" s="4"/>
      <c r="S436" s="4"/>
      <c r="T436" s="4"/>
    </row>
    <row r="437" spans="1:20" s="34" customFormat="1" x14ac:dyDescent="0.2">
      <c r="A437" s="52" t="s">
        <v>34</v>
      </c>
      <c r="B437" s="52"/>
      <c r="C437" s="52"/>
      <c r="D437" s="53">
        <f>L435</f>
        <v>484891974.55962586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-92.214291104858432</v>
      </c>
      <c r="J437" s="57" t="s">
        <v>37</v>
      </c>
      <c r="M437" s="58"/>
      <c r="Q437" s="4"/>
      <c r="R437" s="4"/>
      <c r="S437" s="4"/>
      <c r="T43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426" sqref="L426"/>
    </sheetView>
  </sheetViews>
  <sheetFormatPr baseColWidth="10" defaultColWidth="9.42578125" defaultRowHeight="12.75" x14ac:dyDescent="0.2"/>
  <cols>
    <col min="1" max="1" width="6.5703125" style="2" customWidth="1"/>
    <col min="2" max="2" width="14" style="2" bestFit="1" customWidth="1"/>
    <col min="3" max="6" width="11.42578125" style="2" customWidth="1"/>
    <col min="7" max="8" width="11.42578125" style="61" customWidth="1"/>
    <col min="9" max="9" width="11.42578125" style="2" customWidth="1"/>
    <col min="10" max="10" width="11.42578125" style="62" customWidth="1"/>
    <col min="11" max="15" width="11.42578125" style="2" customWidth="1"/>
    <col min="16" max="16384" width="9.42578125" style="2"/>
  </cols>
  <sheetData>
    <row r="1" spans="1:18" ht="22.5" customHeight="1" x14ac:dyDescent="0.2">
      <c r="A1" s="78" t="s">
        <v>487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8" x14ac:dyDescent="0.2">
      <c r="A2" s="80" t="s">
        <v>0</v>
      </c>
      <c r="B2" s="80" t="s">
        <v>1</v>
      </c>
      <c r="C2" s="5" t="s">
        <v>2</v>
      </c>
      <c r="D2" s="6" t="s">
        <v>3</v>
      </c>
      <c r="E2" s="83" t="s">
        <v>488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8" x14ac:dyDescent="0.2">
      <c r="A3" s="81"/>
      <c r="B3" s="81"/>
      <c r="C3" s="8" t="s">
        <v>39</v>
      </c>
      <c r="D3" s="9" t="s">
        <v>484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2">
      <c r="A4" s="81"/>
      <c r="B4" s="81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25</v>
      </c>
      <c r="O4" s="17" t="s">
        <v>26</v>
      </c>
    </row>
    <row r="5" spans="1:18" s="34" customFormat="1" x14ac:dyDescent="0.2">
      <c r="A5" s="82"/>
      <c r="B5" s="82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63</v>
      </c>
      <c r="N5" s="27"/>
      <c r="O5" s="27"/>
    </row>
    <row r="6" spans="1:18" s="59" customFormat="1" x14ac:dyDescent="0.2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8" s="34" customFormat="1" x14ac:dyDescent="0.2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8" s="34" customFormat="1" x14ac:dyDescent="0.2">
      <c r="A8" s="33">
        <v>101</v>
      </c>
      <c r="B8" s="34" t="s">
        <v>64</v>
      </c>
      <c r="C8" s="36">
        <v>86457</v>
      </c>
      <c r="D8" s="36">
        <v>30790</v>
      </c>
      <c r="E8" s="37">
        <f t="shared" ref="E8" si="1">(C8*1000)/D8</f>
        <v>2807.9571289379669</v>
      </c>
      <c r="F8" s="38">
        <f>IF(ISNUMBER(C8),E8/E$435,"")</f>
        <v>0.75830791657143359</v>
      </c>
      <c r="G8" s="39">
        <f>(E$435-E8)*0.6</f>
        <v>536.98055407853462</v>
      </c>
      <c r="H8" s="39">
        <f>IF(E8&gt;=E$435*0.9,0,IF(E8&lt;0.9*E$435,(E$435*0.9-E8)*0.35))</f>
        <v>183.63629137840189</v>
      </c>
      <c r="I8" s="37">
        <f t="shared" ref="I8" si="2">G8+H8</f>
        <v>720.61684545693652</v>
      </c>
      <c r="J8" s="40">
        <f>I$437</f>
        <v>-38.889838506431374</v>
      </c>
      <c r="K8" s="37">
        <f t="shared" ref="K8" si="3">I8+J8</f>
        <v>681.72700695050514</v>
      </c>
      <c r="L8" s="37">
        <f t="shared" ref="L8" si="4">(I8*D8)</f>
        <v>22187792.671619076</v>
      </c>
      <c r="M8" s="37">
        <f t="shared" ref="M8" si="5">(K8*D8)</f>
        <v>20990374.544006053</v>
      </c>
      <c r="N8" s="41">
        <f>jan!M8</f>
        <v>17110587.180208437</v>
      </c>
      <c r="O8" s="41">
        <f>M8-N8</f>
        <v>3879787.3637976162</v>
      </c>
      <c r="P8" s="4"/>
      <c r="Q8" s="65"/>
      <c r="R8" s="4"/>
    </row>
    <row r="9" spans="1:18" s="34" customFormat="1" x14ac:dyDescent="0.2">
      <c r="A9" s="33">
        <v>104</v>
      </c>
      <c r="B9" s="34" t="s">
        <v>65</v>
      </c>
      <c r="C9" s="36">
        <v>100695</v>
      </c>
      <c r="D9" s="36">
        <v>32407</v>
      </c>
      <c r="E9" s="37">
        <f t="shared" ref="E9:E72" si="6">(C9*1000)/D9</f>
        <v>3107.1990619310641</v>
      </c>
      <c r="F9" s="38">
        <f t="shared" ref="F9:F72" si="7">IF(ISNUMBER(C9),E9/E$435,"")</f>
        <v>0.83912023539933167</v>
      </c>
      <c r="G9" s="39">
        <f t="shared" ref="G9:G72" si="8">(E$435-E9)*0.6</f>
        <v>357.43539428267633</v>
      </c>
      <c r="H9" s="39">
        <f t="shared" ref="H9:H72" si="9">IF(E9&gt;=E$435*0.9,0,IF(E9&lt;0.9*E$435,(E$435*0.9-E9)*0.35))</f>
        <v>78.901614830817891</v>
      </c>
      <c r="I9" s="37">
        <f t="shared" ref="I9:I72" si="10">G9+H9</f>
        <v>436.33700911349422</v>
      </c>
      <c r="J9" s="40">
        <f t="shared" ref="J9:J72" si="11">I$437</f>
        <v>-38.889838506431374</v>
      </c>
      <c r="K9" s="37">
        <f t="shared" ref="K9:K72" si="12">I9+J9</f>
        <v>397.44717060706284</v>
      </c>
      <c r="L9" s="37">
        <f t="shared" ref="L9:L72" si="13">(I9*D9)</f>
        <v>14140373.454341007</v>
      </c>
      <c r="M9" s="37">
        <f t="shared" ref="M9:M72" si="14">(K9*D9)</f>
        <v>12880070.457863085</v>
      </c>
      <c r="N9" s="41">
        <f>jan!M9</f>
        <v>9881260.7810657565</v>
      </c>
      <c r="O9" s="41">
        <f t="shared" ref="O9:O72" si="15">M9-N9</f>
        <v>2998809.6767973285</v>
      </c>
      <c r="P9" s="4"/>
      <c r="Q9" s="65"/>
      <c r="R9" s="4"/>
    </row>
    <row r="10" spans="1:18" s="34" customFormat="1" x14ac:dyDescent="0.2">
      <c r="A10" s="33">
        <v>105</v>
      </c>
      <c r="B10" s="34" t="s">
        <v>66</v>
      </c>
      <c r="C10" s="36">
        <v>165783</v>
      </c>
      <c r="D10" s="36">
        <v>55127</v>
      </c>
      <c r="E10" s="37">
        <f t="shared" si="6"/>
        <v>3007.2922524352857</v>
      </c>
      <c r="F10" s="38">
        <f t="shared" si="7"/>
        <v>0.8121397221360479</v>
      </c>
      <c r="G10" s="39">
        <f t="shared" si="8"/>
        <v>417.37947998014334</v>
      </c>
      <c r="H10" s="39">
        <f t="shared" si="9"/>
        <v>113.86899815434032</v>
      </c>
      <c r="I10" s="37">
        <f t="shared" si="10"/>
        <v>531.24847813448366</v>
      </c>
      <c r="J10" s="40">
        <f t="shared" si="11"/>
        <v>-38.889838506431374</v>
      </c>
      <c r="K10" s="37">
        <f t="shared" si="12"/>
        <v>492.35863962805229</v>
      </c>
      <c r="L10" s="37">
        <f t="shared" si="13"/>
        <v>29286134.854119681</v>
      </c>
      <c r="M10" s="37">
        <f t="shared" si="14"/>
        <v>27142254.726775639</v>
      </c>
      <c r="N10" s="41">
        <f>jan!M10</f>
        <v>23192002.068312775</v>
      </c>
      <c r="O10" s="41">
        <f t="shared" si="15"/>
        <v>3950252.6584628634</v>
      </c>
      <c r="P10" s="4"/>
      <c r="Q10" s="65"/>
      <c r="R10" s="4"/>
    </row>
    <row r="11" spans="1:18" s="34" customFormat="1" x14ac:dyDescent="0.2">
      <c r="A11" s="33">
        <v>106</v>
      </c>
      <c r="B11" s="34" t="s">
        <v>67</v>
      </c>
      <c r="C11" s="36">
        <v>245719</v>
      </c>
      <c r="D11" s="36">
        <v>80121</v>
      </c>
      <c r="E11" s="37">
        <f t="shared" si="6"/>
        <v>3066.8488910522833</v>
      </c>
      <c r="F11" s="38">
        <f t="shared" si="7"/>
        <v>0.8282233973753258</v>
      </c>
      <c r="G11" s="39">
        <f t="shared" si="8"/>
        <v>381.64549680994475</v>
      </c>
      <c r="H11" s="39">
        <f t="shared" si="9"/>
        <v>93.024174638391173</v>
      </c>
      <c r="I11" s="37">
        <f t="shared" si="10"/>
        <v>474.66967144833592</v>
      </c>
      <c r="J11" s="40">
        <f t="shared" si="11"/>
        <v>-38.889838506431374</v>
      </c>
      <c r="K11" s="37">
        <f t="shared" si="12"/>
        <v>435.77983294190454</v>
      </c>
      <c r="L11" s="37">
        <f t="shared" si="13"/>
        <v>38031008.746112123</v>
      </c>
      <c r="M11" s="37">
        <f t="shared" si="14"/>
        <v>34915115.995138332</v>
      </c>
      <c r="N11" s="41">
        <f>jan!M11</f>
        <v>25453775.432461184</v>
      </c>
      <c r="O11" s="41">
        <f t="shared" si="15"/>
        <v>9461340.5626771487</v>
      </c>
      <c r="P11" s="4"/>
      <c r="Q11" s="65"/>
      <c r="R11" s="4"/>
    </row>
    <row r="12" spans="1:18" s="34" customFormat="1" x14ac:dyDescent="0.2">
      <c r="A12" s="33">
        <v>111</v>
      </c>
      <c r="B12" s="34" t="s">
        <v>68</v>
      </c>
      <c r="C12" s="36">
        <v>15813</v>
      </c>
      <c r="D12" s="36">
        <v>4517</v>
      </c>
      <c r="E12" s="37">
        <f t="shared" si="6"/>
        <v>3500.7748505645341</v>
      </c>
      <c r="F12" s="38">
        <f t="shared" si="7"/>
        <v>0.94540805340618517</v>
      </c>
      <c r="G12" s="39">
        <f t="shared" si="8"/>
        <v>121.28992110259432</v>
      </c>
      <c r="H12" s="39">
        <f t="shared" si="9"/>
        <v>0</v>
      </c>
      <c r="I12" s="37">
        <f t="shared" si="10"/>
        <v>121.28992110259432</v>
      </c>
      <c r="J12" s="40">
        <f t="shared" si="11"/>
        <v>-38.889838506431374</v>
      </c>
      <c r="K12" s="37">
        <f t="shared" si="12"/>
        <v>82.400082596162946</v>
      </c>
      <c r="L12" s="37">
        <f t="shared" si="13"/>
        <v>547866.57362041855</v>
      </c>
      <c r="M12" s="37">
        <f t="shared" si="14"/>
        <v>372201.17308686802</v>
      </c>
      <c r="N12" s="41">
        <f>jan!M12</f>
        <v>116744.68797308252</v>
      </c>
      <c r="O12" s="41">
        <f t="shared" si="15"/>
        <v>255456.48511378549</v>
      </c>
      <c r="P12" s="4"/>
      <c r="Q12" s="65"/>
      <c r="R12" s="4"/>
    </row>
    <row r="13" spans="1:18" s="34" customFormat="1" x14ac:dyDescent="0.2">
      <c r="A13" s="33">
        <v>118</v>
      </c>
      <c r="B13" s="34" t="s">
        <v>69</v>
      </c>
      <c r="C13" s="36">
        <v>3914</v>
      </c>
      <c r="D13" s="36">
        <v>1398</v>
      </c>
      <c r="E13" s="37">
        <f t="shared" si="6"/>
        <v>2799.713876967096</v>
      </c>
      <c r="F13" s="38">
        <f t="shared" si="7"/>
        <v>0.75608177032319346</v>
      </c>
      <c r="G13" s="39">
        <f t="shared" si="8"/>
        <v>541.92650526105717</v>
      </c>
      <c r="H13" s="39">
        <f t="shared" si="9"/>
        <v>186.52142956820671</v>
      </c>
      <c r="I13" s="37">
        <f t="shared" si="10"/>
        <v>728.44793482926389</v>
      </c>
      <c r="J13" s="40">
        <f t="shared" si="11"/>
        <v>-38.889838506431374</v>
      </c>
      <c r="K13" s="37">
        <f t="shared" si="12"/>
        <v>689.55809632283251</v>
      </c>
      <c r="L13" s="37">
        <f t="shared" si="13"/>
        <v>1018370.2128913109</v>
      </c>
      <c r="M13" s="37">
        <f t="shared" si="14"/>
        <v>964002.2186593198</v>
      </c>
      <c r="N13" s="41">
        <f>jan!M13</f>
        <v>780020.77550930122</v>
      </c>
      <c r="O13" s="41">
        <f t="shared" si="15"/>
        <v>183981.44315001857</v>
      </c>
      <c r="P13" s="4"/>
      <c r="Q13" s="65"/>
      <c r="R13" s="4"/>
    </row>
    <row r="14" spans="1:18" s="34" customFormat="1" x14ac:dyDescent="0.2">
      <c r="A14" s="33">
        <v>119</v>
      </c>
      <c r="B14" s="34" t="s">
        <v>70</v>
      </c>
      <c r="C14" s="36">
        <v>9870</v>
      </c>
      <c r="D14" s="36">
        <v>3597</v>
      </c>
      <c r="E14" s="37">
        <f t="shared" si="6"/>
        <v>2743.9532944120101</v>
      </c>
      <c r="F14" s="38">
        <f t="shared" si="7"/>
        <v>0.74102324583633661</v>
      </c>
      <c r="G14" s="39">
        <f t="shared" si="8"/>
        <v>575.38285479410865</v>
      </c>
      <c r="H14" s="39">
        <f t="shared" si="9"/>
        <v>206.03763346248678</v>
      </c>
      <c r="I14" s="37">
        <f t="shared" si="10"/>
        <v>781.42048825659549</v>
      </c>
      <c r="J14" s="40">
        <f t="shared" si="11"/>
        <v>-38.889838506431374</v>
      </c>
      <c r="K14" s="37">
        <f t="shared" si="12"/>
        <v>742.53064975016412</v>
      </c>
      <c r="L14" s="37">
        <f t="shared" si="13"/>
        <v>2810769.4962589741</v>
      </c>
      <c r="M14" s="37">
        <f t="shared" si="14"/>
        <v>2670882.7471513404</v>
      </c>
      <c r="N14" s="41">
        <f>jan!M14</f>
        <v>2249792.2957846611</v>
      </c>
      <c r="O14" s="41">
        <f t="shared" si="15"/>
        <v>421090.45136667928</v>
      </c>
      <c r="P14" s="4"/>
      <c r="Q14" s="65"/>
      <c r="R14" s="4"/>
    </row>
    <row r="15" spans="1:18" s="34" customFormat="1" x14ac:dyDescent="0.2">
      <c r="A15" s="33">
        <v>121</v>
      </c>
      <c r="B15" s="34" t="s">
        <v>71</v>
      </c>
      <c r="C15" s="36">
        <v>2304</v>
      </c>
      <c r="D15" s="36">
        <v>685</v>
      </c>
      <c r="E15" s="37">
        <f t="shared" si="6"/>
        <v>3363.5036496350367</v>
      </c>
      <c r="F15" s="38">
        <f t="shared" si="7"/>
        <v>0.90833703216111494</v>
      </c>
      <c r="G15" s="39">
        <f t="shared" si="8"/>
        <v>203.65264166029274</v>
      </c>
      <c r="H15" s="39">
        <f t="shared" si="9"/>
        <v>0</v>
      </c>
      <c r="I15" s="37">
        <f t="shared" si="10"/>
        <v>203.65264166029274</v>
      </c>
      <c r="J15" s="40">
        <f t="shared" si="11"/>
        <v>-38.889838506431374</v>
      </c>
      <c r="K15" s="37">
        <f t="shared" si="12"/>
        <v>164.76280315386137</v>
      </c>
      <c r="L15" s="37">
        <f t="shared" si="13"/>
        <v>139502.05953730052</v>
      </c>
      <c r="M15" s="37">
        <f t="shared" si="14"/>
        <v>112862.52016039504</v>
      </c>
      <c r="N15" s="41">
        <f>jan!M15</f>
        <v>161309.75051779056</v>
      </c>
      <c r="O15" s="41">
        <f t="shared" si="15"/>
        <v>-48447.230357395514</v>
      </c>
      <c r="P15" s="4"/>
      <c r="Q15" s="65"/>
      <c r="R15" s="4"/>
    </row>
    <row r="16" spans="1:18" s="34" customFormat="1" x14ac:dyDescent="0.2">
      <c r="A16" s="33">
        <v>122</v>
      </c>
      <c r="B16" s="34" t="s">
        <v>72</v>
      </c>
      <c r="C16" s="36">
        <v>15823</v>
      </c>
      <c r="D16" s="36">
        <v>5367</v>
      </c>
      <c r="E16" s="37">
        <f t="shared" si="6"/>
        <v>2948.2019750326067</v>
      </c>
      <c r="F16" s="38">
        <f t="shared" si="7"/>
        <v>0.79618199091391872</v>
      </c>
      <c r="G16" s="39">
        <f t="shared" si="8"/>
        <v>452.83364642175076</v>
      </c>
      <c r="H16" s="39">
        <f t="shared" si="9"/>
        <v>134.55059524527798</v>
      </c>
      <c r="I16" s="37">
        <f t="shared" si="10"/>
        <v>587.38424166702873</v>
      </c>
      <c r="J16" s="40">
        <f t="shared" si="11"/>
        <v>-38.889838506431374</v>
      </c>
      <c r="K16" s="37">
        <f t="shared" si="12"/>
        <v>548.49440316059736</v>
      </c>
      <c r="L16" s="37">
        <f t="shared" si="13"/>
        <v>3152491.2250269433</v>
      </c>
      <c r="M16" s="37">
        <f t="shared" si="14"/>
        <v>2943769.4617629261</v>
      </c>
      <c r="N16" s="41">
        <f>jan!M16</f>
        <v>2618351.4321590988</v>
      </c>
      <c r="O16" s="41">
        <f t="shared" si="15"/>
        <v>325418.02960382728</v>
      </c>
      <c r="P16" s="4"/>
      <c r="Q16" s="65"/>
      <c r="R16" s="4"/>
    </row>
    <row r="17" spans="1:18" s="34" customFormat="1" x14ac:dyDescent="0.2">
      <c r="A17" s="33">
        <v>123</v>
      </c>
      <c r="B17" s="34" t="s">
        <v>73</v>
      </c>
      <c r="C17" s="36">
        <v>20142</v>
      </c>
      <c r="D17" s="36">
        <v>5765</v>
      </c>
      <c r="E17" s="37">
        <f t="shared" si="6"/>
        <v>3493.8421509106679</v>
      </c>
      <c r="F17" s="38">
        <f t="shared" si="7"/>
        <v>0.94353583072281144</v>
      </c>
      <c r="G17" s="39">
        <f t="shared" si="8"/>
        <v>125.44954089491402</v>
      </c>
      <c r="H17" s="39">
        <f t="shared" si="9"/>
        <v>0</v>
      </c>
      <c r="I17" s="37">
        <f t="shared" si="10"/>
        <v>125.44954089491402</v>
      </c>
      <c r="J17" s="40">
        <f t="shared" si="11"/>
        <v>-38.889838506431374</v>
      </c>
      <c r="K17" s="37">
        <f t="shared" si="12"/>
        <v>86.559702388482648</v>
      </c>
      <c r="L17" s="37">
        <f t="shared" si="13"/>
        <v>723216.60325917939</v>
      </c>
      <c r="M17" s="37">
        <f t="shared" si="14"/>
        <v>499016.68426960247</v>
      </c>
      <c r="N17" s="41">
        <f>jan!M17</f>
        <v>2058498.1193212599</v>
      </c>
      <c r="O17" s="41">
        <f t="shared" si="15"/>
        <v>-1559481.4350516575</v>
      </c>
      <c r="P17" s="4"/>
      <c r="Q17" s="65"/>
      <c r="R17" s="4"/>
    </row>
    <row r="18" spans="1:18" s="34" customFormat="1" x14ac:dyDescent="0.2">
      <c r="A18" s="33">
        <v>124</v>
      </c>
      <c r="B18" s="34" t="s">
        <v>74</v>
      </c>
      <c r="C18" s="36">
        <v>57732</v>
      </c>
      <c r="D18" s="36">
        <v>15720</v>
      </c>
      <c r="E18" s="37">
        <f t="shared" si="6"/>
        <v>3672.5190839694656</v>
      </c>
      <c r="F18" s="38">
        <f t="shared" si="7"/>
        <v>0.99178875148532908</v>
      </c>
      <c r="G18" s="39">
        <f t="shared" si="8"/>
        <v>18.243381059635428</v>
      </c>
      <c r="H18" s="39">
        <f t="shared" si="9"/>
        <v>0</v>
      </c>
      <c r="I18" s="37">
        <f t="shared" si="10"/>
        <v>18.243381059635428</v>
      </c>
      <c r="J18" s="40">
        <f t="shared" si="11"/>
        <v>-38.889838506431374</v>
      </c>
      <c r="K18" s="37">
        <f t="shared" si="12"/>
        <v>-20.646457446795946</v>
      </c>
      <c r="L18" s="37">
        <f t="shared" si="13"/>
        <v>286785.95025746891</v>
      </c>
      <c r="M18" s="37">
        <f t="shared" si="14"/>
        <v>-324562.31106363225</v>
      </c>
      <c r="N18" s="41">
        <f>jan!M18</f>
        <v>8081222.6688170368</v>
      </c>
      <c r="O18" s="41">
        <f t="shared" si="15"/>
        <v>-8405784.9798806682</v>
      </c>
      <c r="P18" s="4"/>
      <c r="Q18" s="65"/>
      <c r="R18" s="4"/>
    </row>
    <row r="19" spans="1:18" s="34" customFormat="1" x14ac:dyDescent="0.2">
      <c r="A19" s="33">
        <v>125</v>
      </c>
      <c r="B19" s="34" t="s">
        <v>75</v>
      </c>
      <c r="C19" s="36">
        <v>32781</v>
      </c>
      <c r="D19" s="36">
        <v>11406</v>
      </c>
      <c r="E19" s="37">
        <f t="shared" si="6"/>
        <v>2874.0136770120989</v>
      </c>
      <c r="F19" s="38">
        <f t="shared" si="7"/>
        <v>0.77614693655851641</v>
      </c>
      <c r="G19" s="39">
        <f t="shared" si="8"/>
        <v>497.34662523405541</v>
      </c>
      <c r="H19" s="39">
        <f t="shared" si="9"/>
        <v>160.51649955245568</v>
      </c>
      <c r="I19" s="37">
        <f t="shared" si="10"/>
        <v>657.86312478651109</v>
      </c>
      <c r="J19" s="40">
        <f t="shared" si="11"/>
        <v>-38.889838506431374</v>
      </c>
      <c r="K19" s="37">
        <f t="shared" si="12"/>
        <v>618.97328628007972</v>
      </c>
      <c r="L19" s="37">
        <f t="shared" si="13"/>
        <v>7503586.8013149453</v>
      </c>
      <c r="M19" s="37">
        <f t="shared" si="14"/>
        <v>7060009.3033105889</v>
      </c>
      <c r="N19" s="41">
        <f>jan!M19</f>
        <v>5980933.4516874775</v>
      </c>
      <c r="O19" s="41">
        <f t="shared" si="15"/>
        <v>1079075.8516231114</v>
      </c>
      <c r="P19" s="4"/>
      <c r="Q19" s="65"/>
      <c r="R19" s="4"/>
    </row>
    <row r="20" spans="1:18" s="34" customFormat="1" x14ac:dyDescent="0.2">
      <c r="A20" s="33">
        <v>127</v>
      </c>
      <c r="B20" s="34" t="s">
        <v>76</v>
      </c>
      <c r="C20" s="36">
        <v>11834</v>
      </c>
      <c r="D20" s="36">
        <v>3783</v>
      </c>
      <c r="E20" s="37">
        <f t="shared" si="6"/>
        <v>3128.2051282051284</v>
      </c>
      <c r="F20" s="38">
        <f t="shared" si="7"/>
        <v>0.84479306643634677</v>
      </c>
      <c r="G20" s="39">
        <f t="shared" si="8"/>
        <v>344.83175451823769</v>
      </c>
      <c r="H20" s="39">
        <f t="shared" si="9"/>
        <v>71.549491634895389</v>
      </c>
      <c r="I20" s="37">
        <f t="shared" si="10"/>
        <v>416.38124615313308</v>
      </c>
      <c r="J20" s="40">
        <f t="shared" si="11"/>
        <v>-38.889838506431374</v>
      </c>
      <c r="K20" s="37">
        <f t="shared" si="12"/>
        <v>377.4914076467017</v>
      </c>
      <c r="L20" s="37">
        <f t="shared" si="13"/>
        <v>1575170.2541973025</v>
      </c>
      <c r="M20" s="37">
        <f t="shared" si="14"/>
        <v>1428049.9951274726</v>
      </c>
      <c r="N20" s="41">
        <f>jan!M20</f>
        <v>1830786.4762172301</v>
      </c>
      <c r="O20" s="41">
        <f t="shared" si="15"/>
        <v>-402736.48108975752</v>
      </c>
      <c r="P20" s="4"/>
      <c r="Q20" s="65"/>
      <c r="R20" s="4"/>
    </row>
    <row r="21" spans="1:18" s="34" customFormat="1" x14ac:dyDescent="0.2">
      <c r="A21" s="33">
        <v>128</v>
      </c>
      <c r="B21" s="34" t="s">
        <v>77</v>
      </c>
      <c r="C21" s="36">
        <v>23098</v>
      </c>
      <c r="D21" s="36">
        <v>8173</v>
      </c>
      <c r="E21" s="37">
        <f t="shared" si="6"/>
        <v>2826.1348342102042</v>
      </c>
      <c r="F21" s="38">
        <f t="shared" si="7"/>
        <v>0.76321692948725883</v>
      </c>
      <c r="G21" s="39">
        <f t="shared" si="8"/>
        <v>526.07393091519225</v>
      </c>
      <c r="H21" s="39">
        <f t="shared" si="9"/>
        <v>177.27409453311884</v>
      </c>
      <c r="I21" s="37">
        <f t="shared" si="10"/>
        <v>703.34802544831109</v>
      </c>
      <c r="J21" s="40">
        <f t="shared" si="11"/>
        <v>-38.889838506431374</v>
      </c>
      <c r="K21" s="37">
        <f t="shared" si="12"/>
        <v>664.45818694187972</v>
      </c>
      <c r="L21" s="37">
        <f t="shared" si="13"/>
        <v>5748463.4119890463</v>
      </c>
      <c r="M21" s="37">
        <f t="shared" si="14"/>
        <v>5430616.7618759833</v>
      </c>
      <c r="N21" s="41">
        <f>jan!M21</f>
        <v>4361157.7240611725</v>
      </c>
      <c r="O21" s="41">
        <f t="shared" si="15"/>
        <v>1069459.0378148109</v>
      </c>
      <c r="P21" s="4"/>
      <c r="Q21" s="65"/>
      <c r="R21" s="4"/>
    </row>
    <row r="22" spans="1:18" s="34" customFormat="1" x14ac:dyDescent="0.2">
      <c r="A22" s="33">
        <v>135</v>
      </c>
      <c r="B22" s="34" t="s">
        <v>78</v>
      </c>
      <c r="C22" s="36">
        <v>23189</v>
      </c>
      <c r="D22" s="36">
        <v>7398</v>
      </c>
      <c r="E22" s="37">
        <f t="shared" si="6"/>
        <v>3134.4958096782916</v>
      </c>
      <c r="F22" s="38">
        <f t="shared" si="7"/>
        <v>0.84649190774434535</v>
      </c>
      <c r="G22" s="39">
        <f t="shared" si="8"/>
        <v>341.05734563433981</v>
      </c>
      <c r="H22" s="39">
        <f t="shared" si="9"/>
        <v>69.347753119288257</v>
      </c>
      <c r="I22" s="37">
        <f t="shared" si="10"/>
        <v>410.40509875362807</v>
      </c>
      <c r="J22" s="40">
        <f t="shared" si="11"/>
        <v>-38.889838506431374</v>
      </c>
      <c r="K22" s="37">
        <f t="shared" si="12"/>
        <v>371.51526024719669</v>
      </c>
      <c r="L22" s="37">
        <f t="shared" si="13"/>
        <v>3036176.9205793403</v>
      </c>
      <c r="M22" s="37">
        <f t="shared" si="14"/>
        <v>2748469.8953087609</v>
      </c>
      <c r="N22" s="41">
        <f>jan!M22</f>
        <v>1822515.3055921393</v>
      </c>
      <c r="O22" s="41">
        <f t="shared" si="15"/>
        <v>925954.58971662167</v>
      </c>
      <c r="P22" s="4"/>
      <c r="Q22" s="65"/>
      <c r="R22" s="4"/>
    </row>
    <row r="23" spans="1:18" s="34" customFormat="1" x14ac:dyDescent="0.2">
      <c r="A23" s="33">
        <v>136</v>
      </c>
      <c r="B23" s="34" t="s">
        <v>79</v>
      </c>
      <c r="C23" s="36">
        <v>49558</v>
      </c>
      <c r="D23" s="36">
        <v>15747</v>
      </c>
      <c r="E23" s="37">
        <f t="shared" si="6"/>
        <v>3147.1391376135139</v>
      </c>
      <c r="F23" s="38">
        <f t="shared" si="7"/>
        <v>0.84990632442695124</v>
      </c>
      <c r="G23" s="39">
        <f t="shared" si="8"/>
        <v>333.47134887320641</v>
      </c>
      <c r="H23" s="39">
        <f t="shared" si="9"/>
        <v>64.922588341960477</v>
      </c>
      <c r="I23" s="37">
        <f t="shared" si="10"/>
        <v>398.39393721516689</v>
      </c>
      <c r="J23" s="40">
        <f t="shared" si="11"/>
        <v>-38.889838506431374</v>
      </c>
      <c r="K23" s="37">
        <f t="shared" si="12"/>
        <v>359.50409870873551</v>
      </c>
      <c r="L23" s="37">
        <f t="shared" si="13"/>
        <v>6273509.3293272331</v>
      </c>
      <c r="M23" s="37">
        <f t="shared" si="14"/>
        <v>5661111.0423664581</v>
      </c>
      <c r="N23" s="41">
        <f>jan!M23</f>
        <v>3614452.4692024058</v>
      </c>
      <c r="O23" s="41">
        <f t="shared" si="15"/>
        <v>2046658.5731640523</v>
      </c>
      <c r="P23" s="4"/>
      <c r="Q23" s="65"/>
      <c r="R23" s="4"/>
    </row>
    <row r="24" spans="1:18" s="34" customFormat="1" x14ac:dyDescent="0.2">
      <c r="A24" s="33">
        <v>137</v>
      </c>
      <c r="B24" s="34" t="s">
        <v>80</v>
      </c>
      <c r="C24" s="36">
        <v>16993</v>
      </c>
      <c r="D24" s="36">
        <v>5335</v>
      </c>
      <c r="E24" s="37">
        <f t="shared" si="6"/>
        <v>3185.1921274601686</v>
      </c>
      <c r="F24" s="38">
        <f t="shared" si="7"/>
        <v>0.86018279309256951</v>
      </c>
      <c r="G24" s="39">
        <f t="shared" si="8"/>
        <v>310.63955496521356</v>
      </c>
      <c r="H24" s="39">
        <f t="shared" si="9"/>
        <v>51.604041895631298</v>
      </c>
      <c r="I24" s="37">
        <f t="shared" si="10"/>
        <v>362.24359686084483</v>
      </c>
      <c r="J24" s="40">
        <f t="shared" si="11"/>
        <v>-38.889838506431374</v>
      </c>
      <c r="K24" s="37">
        <f t="shared" si="12"/>
        <v>323.35375835441346</v>
      </c>
      <c r="L24" s="37">
        <f t="shared" si="13"/>
        <v>1932569.5892526072</v>
      </c>
      <c r="M24" s="37">
        <f t="shared" si="14"/>
        <v>1725092.3008207958</v>
      </c>
      <c r="N24" s="41">
        <f>jan!M24</f>
        <v>1314164.2613319894</v>
      </c>
      <c r="O24" s="41">
        <f t="shared" si="15"/>
        <v>410928.03948880639</v>
      </c>
      <c r="P24" s="4"/>
      <c r="Q24" s="65"/>
      <c r="R24" s="4"/>
    </row>
    <row r="25" spans="1:18" s="34" customFormat="1" x14ac:dyDescent="0.2">
      <c r="A25" s="33">
        <v>138</v>
      </c>
      <c r="B25" s="34" t="s">
        <v>81</v>
      </c>
      <c r="C25" s="36">
        <v>16528</v>
      </c>
      <c r="D25" s="36">
        <v>5557</v>
      </c>
      <c r="E25" s="37">
        <f t="shared" si="6"/>
        <v>2974.2666906604281</v>
      </c>
      <c r="F25" s="38">
        <f t="shared" si="7"/>
        <v>0.80322094460735916</v>
      </c>
      <c r="G25" s="39">
        <f t="shared" si="8"/>
        <v>437.19481704505785</v>
      </c>
      <c r="H25" s="39">
        <f t="shared" si="9"/>
        <v>125.42794477554047</v>
      </c>
      <c r="I25" s="37">
        <f t="shared" si="10"/>
        <v>562.62276182059827</v>
      </c>
      <c r="J25" s="40">
        <f t="shared" si="11"/>
        <v>-38.889838506431374</v>
      </c>
      <c r="K25" s="37">
        <f t="shared" si="12"/>
        <v>523.7329233141669</v>
      </c>
      <c r="L25" s="37">
        <f t="shared" si="13"/>
        <v>3126494.6874370645</v>
      </c>
      <c r="M25" s="37">
        <f t="shared" si="14"/>
        <v>2910383.8548568254</v>
      </c>
      <c r="N25" s="41">
        <f>jan!M25</f>
        <v>2171181.5089450553</v>
      </c>
      <c r="O25" s="41">
        <f t="shared" si="15"/>
        <v>739202.34591177013</v>
      </c>
      <c r="P25" s="4"/>
      <c r="Q25" s="65"/>
      <c r="R25" s="4"/>
    </row>
    <row r="26" spans="1:18" s="34" customFormat="1" x14ac:dyDescent="0.2">
      <c r="A26" s="33">
        <v>211</v>
      </c>
      <c r="B26" s="34" t="s">
        <v>82</v>
      </c>
      <c r="C26" s="36">
        <v>61664</v>
      </c>
      <c r="D26" s="36">
        <v>17188</v>
      </c>
      <c r="E26" s="37">
        <f t="shared" si="6"/>
        <v>3587.6192692576215</v>
      </c>
      <c r="F26" s="38">
        <f t="shared" si="7"/>
        <v>0.96886097920990644</v>
      </c>
      <c r="G26" s="39">
        <f t="shared" si="8"/>
        <v>69.183269886741883</v>
      </c>
      <c r="H26" s="39">
        <f t="shared" si="9"/>
        <v>0</v>
      </c>
      <c r="I26" s="37">
        <f t="shared" si="10"/>
        <v>69.183269886741883</v>
      </c>
      <c r="J26" s="40">
        <f t="shared" si="11"/>
        <v>-38.889838506431374</v>
      </c>
      <c r="K26" s="37">
        <f t="shared" si="12"/>
        <v>30.293431380310508</v>
      </c>
      <c r="L26" s="37">
        <f t="shared" si="13"/>
        <v>1189122.0428133195</v>
      </c>
      <c r="M26" s="37">
        <f t="shared" si="14"/>
        <v>520683.49856477702</v>
      </c>
      <c r="N26" s="41">
        <f>jan!M26</f>
        <v>-518243.5030149754</v>
      </c>
      <c r="O26" s="41">
        <f t="shared" si="15"/>
        <v>1038927.0015797524</v>
      </c>
      <c r="P26" s="4"/>
      <c r="Q26" s="65"/>
      <c r="R26" s="4"/>
    </row>
    <row r="27" spans="1:18" s="34" customFormat="1" x14ac:dyDescent="0.2">
      <c r="A27" s="33">
        <v>213</v>
      </c>
      <c r="B27" s="34" t="s">
        <v>83</v>
      </c>
      <c r="C27" s="36">
        <v>114171</v>
      </c>
      <c r="D27" s="36">
        <v>30698</v>
      </c>
      <c r="E27" s="37">
        <f t="shared" si="6"/>
        <v>3719.1673724672619</v>
      </c>
      <c r="F27" s="38">
        <f t="shared" si="7"/>
        <v>1.0043864389990862</v>
      </c>
      <c r="G27" s="39">
        <f t="shared" si="8"/>
        <v>-9.745592039042366</v>
      </c>
      <c r="H27" s="39">
        <f t="shared" si="9"/>
        <v>0</v>
      </c>
      <c r="I27" s="37">
        <f t="shared" si="10"/>
        <v>-9.745592039042366</v>
      </c>
      <c r="J27" s="40">
        <f t="shared" si="11"/>
        <v>-38.889838506431374</v>
      </c>
      <c r="K27" s="37">
        <f t="shared" si="12"/>
        <v>-48.635430545473739</v>
      </c>
      <c r="L27" s="37">
        <f t="shared" si="13"/>
        <v>-299170.18441452255</v>
      </c>
      <c r="M27" s="37">
        <f t="shared" si="14"/>
        <v>-1493010.4468849527</v>
      </c>
      <c r="N27" s="41">
        <f>jan!M27</f>
        <v>-3555824.5668811863</v>
      </c>
      <c r="O27" s="41">
        <f t="shared" si="15"/>
        <v>2062814.1199962336</v>
      </c>
      <c r="P27" s="4"/>
      <c r="Q27" s="65"/>
      <c r="R27" s="4"/>
    </row>
    <row r="28" spans="1:18" s="34" customFormat="1" x14ac:dyDescent="0.2">
      <c r="A28" s="33">
        <v>214</v>
      </c>
      <c r="B28" s="34" t="s">
        <v>84</v>
      </c>
      <c r="C28" s="36">
        <v>67383</v>
      </c>
      <c r="D28" s="36">
        <v>19288</v>
      </c>
      <c r="E28" s="37">
        <f t="shared" si="6"/>
        <v>3493.5192866030693</v>
      </c>
      <c r="F28" s="38">
        <f t="shared" si="7"/>
        <v>0.94344863902109088</v>
      </c>
      <c r="G28" s="39">
        <f t="shared" si="8"/>
        <v>125.64325947947317</v>
      </c>
      <c r="H28" s="39">
        <f t="shared" si="9"/>
        <v>0</v>
      </c>
      <c r="I28" s="37">
        <f t="shared" si="10"/>
        <v>125.64325947947317</v>
      </c>
      <c r="J28" s="40">
        <f t="shared" si="11"/>
        <v>-38.889838506431374</v>
      </c>
      <c r="K28" s="37">
        <f t="shared" si="12"/>
        <v>86.753420973041798</v>
      </c>
      <c r="L28" s="37">
        <f t="shared" si="13"/>
        <v>2423407.1888400787</v>
      </c>
      <c r="M28" s="37">
        <f t="shared" si="14"/>
        <v>1673299.9837280302</v>
      </c>
      <c r="N28" s="41">
        <f>jan!M28</f>
        <v>372345.96892291808</v>
      </c>
      <c r="O28" s="41">
        <f t="shared" si="15"/>
        <v>1300954.014805112</v>
      </c>
      <c r="P28" s="4"/>
      <c r="Q28" s="65"/>
      <c r="R28" s="4"/>
    </row>
    <row r="29" spans="1:18" s="34" customFormat="1" x14ac:dyDescent="0.2">
      <c r="A29" s="33">
        <v>215</v>
      </c>
      <c r="B29" s="34" t="s">
        <v>85</v>
      </c>
      <c r="C29" s="36">
        <v>63038</v>
      </c>
      <c r="D29" s="36">
        <v>15743</v>
      </c>
      <c r="E29" s="37">
        <f t="shared" si="6"/>
        <v>4004.1923394524551</v>
      </c>
      <c r="F29" s="38">
        <f t="shared" si="7"/>
        <v>1.0813593694822277</v>
      </c>
      <c r="G29" s="39">
        <f t="shared" si="8"/>
        <v>-180.76057223015832</v>
      </c>
      <c r="H29" s="39">
        <f t="shared" si="9"/>
        <v>0</v>
      </c>
      <c r="I29" s="37">
        <f t="shared" si="10"/>
        <v>-180.76057223015832</v>
      </c>
      <c r="J29" s="40">
        <f t="shared" si="11"/>
        <v>-38.889838506431374</v>
      </c>
      <c r="K29" s="37">
        <f t="shared" si="12"/>
        <v>-219.65041073658969</v>
      </c>
      <c r="L29" s="37">
        <f t="shared" si="13"/>
        <v>-2845713.6886193822</v>
      </c>
      <c r="M29" s="37">
        <f t="shared" si="14"/>
        <v>-3457956.4162261314</v>
      </c>
      <c r="N29" s="41">
        <f>jan!M29</f>
        <v>-4436259.5920389108</v>
      </c>
      <c r="O29" s="41">
        <f t="shared" si="15"/>
        <v>978303.17581277946</v>
      </c>
      <c r="P29" s="4"/>
      <c r="Q29" s="65"/>
      <c r="R29" s="4"/>
    </row>
    <row r="30" spans="1:18" s="34" customFormat="1" x14ac:dyDescent="0.2">
      <c r="A30" s="33">
        <v>216</v>
      </c>
      <c r="B30" s="34" t="s">
        <v>86</v>
      </c>
      <c r="C30" s="36">
        <v>71583</v>
      </c>
      <c r="D30" s="36">
        <v>18869</v>
      </c>
      <c r="E30" s="37">
        <f t="shared" si="6"/>
        <v>3793.6827600826755</v>
      </c>
      <c r="F30" s="38">
        <f t="shared" si="7"/>
        <v>1.0245098261237782</v>
      </c>
      <c r="G30" s="39">
        <f t="shared" si="8"/>
        <v>-54.454824608290529</v>
      </c>
      <c r="H30" s="39">
        <f t="shared" si="9"/>
        <v>0</v>
      </c>
      <c r="I30" s="37">
        <f t="shared" si="10"/>
        <v>-54.454824608290529</v>
      </c>
      <c r="J30" s="40">
        <f t="shared" si="11"/>
        <v>-38.889838506431374</v>
      </c>
      <c r="K30" s="37">
        <f t="shared" si="12"/>
        <v>-93.344663114721897</v>
      </c>
      <c r="L30" s="37">
        <f t="shared" si="13"/>
        <v>-1027508.0855338339</v>
      </c>
      <c r="M30" s="37">
        <f t="shared" si="14"/>
        <v>-1761320.4483116874</v>
      </c>
      <c r="N30" s="41">
        <f>jan!M30</f>
        <v>-2773223.2638113587</v>
      </c>
      <c r="O30" s="41">
        <f t="shared" si="15"/>
        <v>1011902.8154996713</v>
      </c>
      <c r="P30" s="4"/>
      <c r="Q30" s="65"/>
      <c r="R30" s="4"/>
    </row>
    <row r="31" spans="1:18" s="34" customFormat="1" x14ac:dyDescent="0.2">
      <c r="A31" s="33">
        <v>217</v>
      </c>
      <c r="B31" s="34" t="s">
        <v>87</v>
      </c>
      <c r="C31" s="36">
        <v>122544</v>
      </c>
      <c r="D31" s="36">
        <v>26988</v>
      </c>
      <c r="E31" s="37">
        <f t="shared" si="6"/>
        <v>4540.6847487772347</v>
      </c>
      <c r="F31" s="38">
        <f t="shared" si="7"/>
        <v>1.2262427927292676</v>
      </c>
      <c r="G31" s="39">
        <f t="shared" si="8"/>
        <v>-502.65601782502608</v>
      </c>
      <c r="H31" s="39">
        <f t="shared" si="9"/>
        <v>0</v>
      </c>
      <c r="I31" s="37">
        <f t="shared" si="10"/>
        <v>-502.65601782502608</v>
      </c>
      <c r="J31" s="40">
        <f t="shared" si="11"/>
        <v>-38.889838506431374</v>
      </c>
      <c r="K31" s="37">
        <f t="shared" si="12"/>
        <v>-541.54585633145746</v>
      </c>
      <c r="L31" s="37">
        <f t="shared" si="13"/>
        <v>-13565680.609061804</v>
      </c>
      <c r="M31" s="37">
        <f t="shared" si="14"/>
        <v>-14615239.570673374</v>
      </c>
      <c r="N31" s="41">
        <f>jan!M31</f>
        <v>-16601759.300638124</v>
      </c>
      <c r="O31" s="41">
        <f t="shared" si="15"/>
        <v>1986519.7299647499</v>
      </c>
      <c r="P31" s="4"/>
      <c r="Q31" s="65"/>
      <c r="R31" s="4"/>
    </row>
    <row r="32" spans="1:18" s="34" customFormat="1" x14ac:dyDescent="0.2">
      <c r="A32" s="33">
        <v>219</v>
      </c>
      <c r="B32" s="34" t="s">
        <v>88</v>
      </c>
      <c r="C32" s="36">
        <v>648635</v>
      </c>
      <c r="D32" s="36">
        <v>124008</v>
      </c>
      <c r="E32" s="37">
        <f t="shared" si="6"/>
        <v>5230.5899619379397</v>
      </c>
      <c r="F32" s="38">
        <f t="shared" si="7"/>
        <v>1.4125563868479698</v>
      </c>
      <c r="G32" s="39">
        <f t="shared" si="8"/>
        <v>-916.59914572144908</v>
      </c>
      <c r="H32" s="39">
        <f t="shared" si="9"/>
        <v>0</v>
      </c>
      <c r="I32" s="37">
        <f t="shared" si="10"/>
        <v>-916.59914572144908</v>
      </c>
      <c r="J32" s="40">
        <f t="shared" si="11"/>
        <v>-38.889838506431374</v>
      </c>
      <c r="K32" s="37">
        <f t="shared" si="12"/>
        <v>-955.48898422788045</v>
      </c>
      <c r="L32" s="37">
        <f t="shared" si="13"/>
        <v>-113665626.86262545</v>
      </c>
      <c r="M32" s="37">
        <f t="shared" si="14"/>
        <v>-118488277.956131</v>
      </c>
      <c r="N32" s="41">
        <f>jan!M32</f>
        <v>-117075605.69710734</v>
      </c>
      <c r="O32" s="41">
        <f t="shared" si="15"/>
        <v>-1412672.2590236515</v>
      </c>
      <c r="P32" s="4"/>
      <c r="Q32" s="65"/>
      <c r="R32" s="4"/>
    </row>
    <row r="33" spans="1:18" s="34" customFormat="1" x14ac:dyDescent="0.2">
      <c r="A33" s="33">
        <v>220</v>
      </c>
      <c r="B33" s="34" t="s">
        <v>89</v>
      </c>
      <c r="C33" s="36">
        <v>302138</v>
      </c>
      <c r="D33" s="36">
        <v>60781</v>
      </c>
      <c r="E33" s="37">
        <f t="shared" si="6"/>
        <v>4970.9284151297279</v>
      </c>
      <c r="F33" s="38">
        <f t="shared" si="7"/>
        <v>1.3424330204530119</v>
      </c>
      <c r="G33" s="39">
        <f t="shared" si="8"/>
        <v>-760.80221763652196</v>
      </c>
      <c r="H33" s="39">
        <f t="shared" si="9"/>
        <v>0</v>
      </c>
      <c r="I33" s="37">
        <f t="shared" si="10"/>
        <v>-760.80221763652196</v>
      </c>
      <c r="J33" s="40">
        <f t="shared" si="11"/>
        <v>-38.889838506431374</v>
      </c>
      <c r="K33" s="37">
        <f t="shared" si="12"/>
        <v>-799.69205614295333</v>
      </c>
      <c r="L33" s="37">
        <f t="shared" si="13"/>
        <v>-46242319.590165444</v>
      </c>
      <c r="M33" s="37">
        <f t="shared" si="14"/>
        <v>-48606082.864424847</v>
      </c>
      <c r="N33" s="41">
        <f>jan!M33</f>
        <v>-51294076.050544165</v>
      </c>
      <c r="O33" s="41">
        <f t="shared" si="15"/>
        <v>2687993.186119318</v>
      </c>
      <c r="P33" s="4"/>
      <c r="Q33" s="65"/>
      <c r="R33" s="4"/>
    </row>
    <row r="34" spans="1:18" s="34" customFormat="1" x14ac:dyDescent="0.2">
      <c r="A34" s="33">
        <v>221</v>
      </c>
      <c r="B34" s="34" t="s">
        <v>90</v>
      </c>
      <c r="C34" s="36">
        <v>46201</v>
      </c>
      <c r="D34" s="36">
        <v>16162</v>
      </c>
      <c r="E34" s="37">
        <f t="shared" si="6"/>
        <v>2858.6189827991584</v>
      </c>
      <c r="F34" s="38">
        <f t="shared" si="7"/>
        <v>0.77198949470352463</v>
      </c>
      <c r="G34" s="39">
        <f t="shared" si="8"/>
        <v>506.5834417618197</v>
      </c>
      <c r="H34" s="39">
        <f t="shared" si="9"/>
        <v>165.90464252698487</v>
      </c>
      <c r="I34" s="37">
        <f t="shared" si="10"/>
        <v>672.48808428880454</v>
      </c>
      <c r="J34" s="40">
        <f t="shared" si="11"/>
        <v>-38.889838506431374</v>
      </c>
      <c r="K34" s="37">
        <f t="shared" si="12"/>
        <v>633.59824578237317</v>
      </c>
      <c r="L34" s="37">
        <f t="shared" si="13"/>
        <v>10868752.41827566</v>
      </c>
      <c r="M34" s="37">
        <f t="shared" si="14"/>
        <v>10240214.848334715</v>
      </c>
      <c r="N34" s="41">
        <f>jan!M34</f>
        <v>8126414.2158664744</v>
      </c>
      <c r="O34" s="41">
        <f t="shared" si="15"/>
        <v>2113800.6324682403</v>
      </c>
      <c r="P34" s="4"/>
      <c r="Q34" s="65"/>
      <c r="R34" s="4"/>
    </row>
    <row r="35" spans="1:18" s="34" customFormat="1" x14ac:dyDescent="0.2">
      <c r="A35" s="33">
        <v>226</v>
      </c>
      <c r="B35" s="34" t="s">
        <v>91</v>
      </c>
      <c r="C35" s="36">
        <v>65798</v>
      </c>
      <c r="D35" s="36">
        <v>17665</v>
      </c>
      <c r="E35" s="37">
        <f t="shared" si="6"/>
        <v>3724.7664874044722</v>
      </c>
      <c r="F35" s="38">
        <f t="shared" si="7"/>
        <v>1.0058985180614493</v>
      </c>
      <c r="G35" s="39">
        <f t="shared" si="8"/>
        <v>-13.10506100136854</v>
      </c>
      <c r="H35" s="39">
        <f t="shared" si="9"/>
        <v>0</v>
      </c>
      <c r="I35" s="37">
        <f t="shared" si="10"/>
        <v>-13.10506100136854</v>
      </c>
      <c r="J35" s="40">
        <f t="shared" si="11"/>
        <v>-38.889838506431374</v>
      </c>
      <c r="K35" s="37">
        <f t="shared" si="12"/>
        <v>-51.994899507799914</v>
      </c>
      <c r="L35" s="37">
        <f t="shared" si="13"/>
        <v>-231500.90258917527</v>
      </c>
      <c r="M35" s="37">
        <f t="shared" si="14"/>
        <v>-918489.8998052855</v>
      </c>
      <c r="N35" s="41">
        <f>jan!M35</f>
        <v>-148291.89438908204</v>
      </c>
      <c r="O35" s="41">
        <f t="shared" si="15"/>
        <v>-770198.00541620352</v>
      </c>
      <c r="P35" s="4"/>
      <c r="Q35" s="65"/>
      <c r="R35" s="4"/>
    </row>
    <row r="36" spans="1:18" s="34" customFormat="1" x14ac:dyDescent="0.2">
      <c r="A36" s="33">
        <v>227</v>
      </c>
      <c r="B36" s="34" t="s">
        <v>92</v>
      </c>
      <c r="C36" s="36">
        <v>42298</v>
      </c>
      <c r="D36" s="36">
        <v>11555</v>
      </c>
      <c r="E36" s="37">
        <f t="shared" si="6"/>
        <v>3660.5798355690176</v>
      </c>
      <c r="F36" s="38">
        <f t="shared" si="7"/>
        <v>0.98856447626877808</v>
      </c>
      <c r="G36" s="39">
        <f t="shared" si="8"/>
        <v>25.406930099904184</v>
      </c>
      <c r="H36" s="39">
        <f t="shared" si="9"/>
        <v>0</v>
      </c>
      <c r="I36" s="37">
        <f t="shared" si="10"/>
        <v>25.406930099904184</v>
      </c>
      <c r="J36" s="40">
        <f t="shared" si="11"/>
        <v>-38.889838506431374</v>
      </c>
      <c r="K36" s="37">
        <f t="shared" si="12"/>
        <v>-13.482908406527191</v>
      </c>
      <c r="L36" s="37">
        <f t="shared" si="13"/>
        <v>293577.07730439282</v>
      </c>
      <c r="M36" s="37">
        <f t="shared" si="14"/>
        <v>-155795.0066374217</v>
      </c>
      <c r="N36" s="41">
        <f>jan!M36</f>
        <v>-1005614.5960750555</v>
      </c>
      <c r="O36" s="41">
        <f t="shared" si="15"/>
        <v>849819.58943763387</v>
      </c>
      <c r="P36" s="4"/>
      <c r="Q36" s="65"/>
      <c r="R36" s="4"/>
    </row>
    <row r="37" spans="1:18" s="34" customFormat="1" x14ac:dyDescent="0.2">
      <c r="A37" s="33">
        <v>228</v>
      </c>
      <c r="B37" s="34" t="s">
        <v>93</v>
      </c>
      <c r="C37" s="36">
        <v>64506</v>
      </c>
      <c r="D37" s="36">
        <v>17730</v>
      </c>
      <c r="E37" s="37">
        <f t="shared" si="6"/>
        <v>3638.2402707275805</v>
      </c>
      <c r="F37" s="38">
        <f t="shared" si="7"/>
        <v>0.98253152487595186</v>
      </c>
      <c r="G37" s="39">
        <f t="shared" si="8"/>
        <v>38.810669004766439</v>
      </c>
      <c r="H37" s="39">
        <f t="shared" si="9"/>
        <v>0</v>
      </c>
      <c r="I37" s="37">
        <f t="shared" si="10"/>
        <v>38.810669004766439</v>
      </c>
      <c r="J37" s="40">
        <f t="shared" si="11"/>
        <v>-38.889838506431374</v>
      </c>
      <c r="K37" s="37">
        <f t="shared" si="12"/>
        <v>-7.9169501664935638E-2</v>
      </c>
      <c r="L37" s="37">
        <f t="shared" si="13"/>
        <v>688113.16145450901</v>
      </c>
      <c r="M37" s="37">
        <f t="shared" si="14"/>
        <v>-1403.6752645193089</v>
      </c>
      <c r="N37" s="41">
        <f>jan!M37</f>
        <v>-1154428.8869243371</v>
      </c>
      <c r="O37" s="41">
        <f t="shared" si="15"/>
        <v>1153025.2116598177</v>
      </c>
      <c r="P37" s="4"/>
      <c r="Q37" s="65"/>
      <c r="R37" s="4"/>
    </row>
    <row r="38" spans="1:18" s="34" customFormat="1" x14ac:dyDescent="0.2">
      <c r="A38" s="33">
        <v>229</v>
      </c>
      <c r="B38" s="34" t="s">
        <v>94</v>
      </c>
      <c r="C38" s="36">
        <v>36949</v>
      </c>
      <c r="D38" s="36">
        <v>10927</v>
      </c>
      <c r="E38" s="37">
        <f t="shared" si="6"/>
        <v>3381.4404685641071</v>
      </c>
      <c r="F38" s="38">
        <f t="shared" si="7"/>
        <v>0.91318099208195846</v>
      </c>
      <c r="G38" s="39">
        <f t="shared" si="8"/>
        <v>192.89055030285053</v>
      </c>
      <c r="H38" s="39">
        <f t="shared" si="9"/>
        <v>0</v>
      </c>
      <c r="I38" s="37">
        <f t="shared" si="10"/>
        <v>192.89055030285053</v>
      </c>
      <c r="J38" s="40">
        <f t="shared" si="11"/>
        <v>-38.889838506431374</v>
      </c>
      <c r="K38" s="37">
        <f t="shared" si="12"/>
        <v>154.00071179641915</v>
      </c>
      <c r="L38" s="37">
        <f t="shared" si="13"/>
        <v>2107715.0431592478</v>
      </c>
      <c r="M38" s="37">
        <f t="shared" si="14"/>
        <v>1682765.777799472</v>
      </c>
      <c r="N38" s="41">
        <f>jan!M38</f>
        <v>1066065.8856501838</v>
      </c>
      <c r="O38" s="41">
        <f t="shared" si="15"/>
        <v>616699.89214928821</v>
      </c>
      <c r="P38" s="4"/>
      <c r="Q38" s="65"/>
      <c r="R38" s="4"/>
    </row>
    <row r="39" spans="1:18" s="34" customFormat="1" x14ac:dyDescent="0.2">
      <c r="A39" s="33">
        <v>230</v>
      </c>
      <c r="B39" s="34" t="s">
        <v>95</v>
      </c>
      <c r="C39" s="36">
        <v>142634</v>
      </c>
      <c r="D39" s="36">
        <v>37406</v>
      </c>
      <c r="E39" s="37">
        <f t="shared" si="6"/>
        <v>3813.1315831684756</v>
      </c>
      <c r="F39" s="38">
        <f t="shared" si="7"/>
        <v>1.0297621130486634</v>
      </c>
      <c r="G39" s="39">
        <f t="shared" si="8"/>
        <v>-66.124118459770571</v>
      </c>
      <c r="H39" s="39">
        <f t="shared" si="9"/>
        <v>0</v>
      </c>
      <c r="I39" s="37">
        <f t="shared" si="10"/>
        <v>-66.124118459770571</v>
      </c>
      <c r="J39" s="40">
        <f t="shared" si="11"/>
        <v>-38.889838506431374</v>
      </c>
      <c r="K39" s="37">
        <f t="shared" si="12"/>
        <v>-105.01395696620195</v>
      </c>
      <c r="L39" s="37">
        <f t="shared" si="13"/>
        <v>-2473438.7751061781</v>
      </c>
      <c r="M39" s="37">
        <f t="shared" si="14"/>
        <v>-3928152.0742777498</v>
      </c>
      <c r="N39" s="41">
        <f>jan!M39</f>
        <v>-5779642.1965195648</v>
      </c>
      <c r="O39" s="41">
        <f t="shared" si="15"/>
        <v>1851490.1222418151</v>
      </c>
      <c r="P39" s="4"/>
      <c r="Q39" s="65"/>
      <c r="R39" s="4"/>
    </row>
    <row r="40" spans="1:18" s="34" customFormat="1" x14ac:dyDescent="0.2">
      <c r="A40" s="33">
        <v>231</v>
      </c>
      <c r="B40" s="34" t="s">
        <v>96</v>
      </c>
      <c r="C40" s="36">
        <v>201729</v>
      </c>
      <c r="D40" s="36">
        <v>53276</v>
      </c>
      <c r="E40" s="37">
        <f t="shared" si="6"/>
        <v>3786.4892259178619</v>
      </c>
      <c r="F40" s="38">
        <f t="shared" si="7"/>
        <v>1.0225671633070674</v>
      </c>
      <c r="G40" s="39">
        <f t="shared" si="8"/>
        <v>-50.138704109402347</v>
      </c>
      <c r="H40" s="39">
        <f t="shared" si="9"/>
        <v>0</v>
      </c>
      <c r="I40" s="37">
        <f t="shared" si="10"/>
        <v>-50.138704109402347</v>
      </c>
      <c r="J40" s="40">
        <f t="shared" si="11"/>
        <v>-38.889838506431374</v>
      </c>
      <c r="K40" s="37">
        <f t="shared" si="12"/>
        <v>-89.028542615833715</v>
      </c>
      <c r="L40" s="37">
        <f t="shared" si="13"/>
        <v>-2671189.6001325194</v>
      </c>
      <c r="M40" s="37">
        <f t="shared" si="14"/>
        <v>-4743084.6364011569</v>
      </c>
      <c r="N40" s="41">
        <f>jan!M40</f>
        <v>-9060381.7585888896</v>
      </c>
      <c r="O40" s="41">
        <f t="shared" si="15"/>
        <v>4317297.1221877327</v>
      </c>
      <c r="P40" s="4"/>
      <c r="Q40" s="65"/>
      <c r="R40" s="4"/>
    </row>
    <row r="41" spans="1:18" s="34" customFormat="1" x14ac:dyDescent="0.2">
      <c r="A41" s="33">
        <v>233</v>
      </c>
      <c r="B41" s="34" t="s">
        <v>97</v>
      </c>
      <c r="C41" s="36">
        <v>100020</v>
      </c>
      <c r="D41" s="36">
        <v>23213</v>
      </c>
      <c r="E41" s="37">
        <f t="shared" si="6"/>
        <v>4308.7924869685094</v>
      </c>
      <c r="F41" s="38">
        <f t="shared" si="7"/>
        <v>1.1636187105775144</v>
      </c>
      <c r="G41" s="39">
        <f t="shared" si="8"/>
        <v>-363.52066073979086</v>
      </c>
      <c r="H41" s="39">
        <f t="shared" si="9"/>
        <v>0</v>
      </c>
      <c r="I41" s="37">
        <f t="shared" si="10"/>
        <v>-363.52066073979086</v>
      </c>
      <c r="J41" s="40">
        <f t="shared" si="11"/>
        <v>-38.889838506431374</v>
      </c>
      <c r="K41" s="37">
        <f t="shared" si="12"/>
        <v>-402.41049924622223</v>
      </c>
      <c r="L41" s="37">
        <f t="shared" si="13"/>
        <v>-8438405.0977527648</v>
      </c>
      <c r="M41" s="37">
        <f t="shared" si="14"/>
        <v>-9341154.9190025572</v>
      </c>
      <c r="N41" s="41">
        <f>jan!M41</f>
        <v>-11129357.041859832</v>
      </c>
      <c r="O41" s="41">
        <f t="shared" si="15"/>
        <v>1788202.1228572745</v>
      </c>
      <c r="P41" s="4"/>
      <c r="Q41" s="65"/>
      <c r="R41" s="4"/>
    </row>
    <row r="42" spans="1:18" s="34" customFormat="1" x14ac:dyDescent="0.2">
      <c r="A42" s="33">
        <v>234</v>
      </c>
      <c r="B42" s="34" t="s">
        <v>98</v>
      </c>
      <c r="C42" s="36">
        <v>25801</v>
      </c>
      <c r="D42" s="36">
        <v>6546</v>
      </c>
      <c r="E42" s="37">
        <f t="shared" si="6"/>
        <v>3941.4909868622058</v>
      </c>
      <c r="F42" s="38">
        <f t="shared" si="7"/>
        <v>1.0644264428506496</v>
      </c>
      <c r="G42" s="39">
        <f t="shared" si="8"/>
        <v>-143.13976067600871</v>
      </c>
      <c r="H42" s="39">
        <f t="shared" si="9"/>
        <v>0</v>
      </c>
      <c r="I42" s="37">
        <f t="shared" si="10"/>
        <v>-143.13976067600871</v>
      </c>
      <c r="J42" s="40">
        <f t="shared" si="11"/>
        <v>-38.889838506431374</v>
      </c>
      <c r="K42" s="37">
        <f t="shared" si="12"/>
        <v>-182.02959918244008</v>
      </c>
      <c r="L42" s="37">
        <f t="shared" si="13"/>
        <v>-936992.87338515301</v>
      </c>
      <c r="M42" s="37">
        <f t="shared" si="14"/>
        <v>-1191565.7562482527</v>
      </c>
      <c r="N42" s="41">
        <f>jan!M42</f>
        <v>-1625940.8174735892</v>
      </c>
      <c r="O42" s="41">
        <f t="shared" si="15"/>
        <v>434375.06122533651</v>
      </c>
      <c r="P42" s="4"/>
      <c r="Q42" s="65"/>
      <c r="R42" s="4"/>
    </row>
    <row r="43" spans="1:18" s="34" customFormat="1" x14ac:dyDescent="0.2">
      <c r="A43" s="33">
        <v>235</v>
      </c>
      <c r="B43" s="34" t="s">
        <v>99</v>
      </c>
      <c r="C43" s="36">
        <v>120176</v>
      </c>
      <c r="D43" s="36">
        <v>35102</v>
      </c>
      <c r="E43" s="37">
        <f t="shared" si="6"/>
        <v>3423.6225856076576</v>
      </c>
      <c r="F43" s="38">
        <f t="shared" si="7"/>
        <v>0.9245725596248594</v>
      </c>
      <c r="G43" s="39">
        <f t="shared" si="8"/>
        <v>167.58128007672022</v>
      </c>
      <c r="H43" s="39">
        <f t="shared" si="9"/>
        <v>0</v>
      </c>
      <c r="I43" s="37">
        <f t="shared" si="10"/>
        <v>167.58128007672022</v>
      </c>
      <c r="J43" s="40">
        <f t="shared" si="11"/>
        <v>-38.889838506431374</v>
      </c>
      <c r="K43" s="37">
        <f t="shared" si="12"/>
        <v>128.69144157028884</v>
      </c>
      <c r="L43" s="37">
        <f t="shared" si="13"/>
        <v>5882438.0932530332</v>
      </c>
      <c r="M43" s="37">
        <f t="shared" si="14"/>
        <v>4517326.9820002792</v>
      </c>
      <c r="N43" s="41">
        <f>jan!M43</f>
        <v>2139961.3542685723</v>
      </c>
      <c r="O43" s="41">
        <f t="shared" si="15"/>
        <v>2377365.6277317069</v>
      </c>
      <c r="P43" s="4"/>
      <c r="Q43" s="65"/>
      <c r="R43" s="4"/>
    </row>
    <row r="44" spans="1:18" s="34" customFormat="1" x14ac:dyDescent="0.2">
      <c r="A44" s="33">
        <v>236</v>
      </c>
      <c r="B44" s="34" t="s">
        <v>100</v>
      </c>
      <c r="C44" s="36">
        <v>65616</v>
      </c>
      <c r="D44" s="36">
        <v>21241</v>
      </c>
      <c r="E44" s="37">
        <f t="shared" si="6"/>
        <v>3089.1200979238265</v>
      </c>
      <c r="F44" s="38">
        <f t="shared" si="7"/>
        <v>0.83423788823355294</v>
      </c>
      <c r="G44" s="39">
        <f t="shared" si="8"/>
        <v>368.28277268701885</v>
      </c>
      <c r="H44" s="39">
        <f t="shared" si="9"/>
        <v>85.229252233351048</v>
      </c>
      <c r="I44" s="37">
        <f t="shared" si="10"/>
        <v>453.51202492036987</v>
      </c>
      <c r="J44" s="40">
        <f t="shared" si="11"/>
        <v>-38.889838506431374</v>
      </c>
      <c r="K44" s="37">
        <f t="shared" si="12"/>
        <v>414.62218641393849</v>
      </c>
      <c r="L44" s="37">
        <f t="shared" si="13"/>
        <v>9633048.9213335756</v>
      </c>
      <c r="M44" s="37">
        <f t="shared" si="14"/>
        <v>8806989.8616184667</v>
      </c>
      <c r="N44" s="41">
        <f>jan!M44</f>
        <v>7302481.1105815973</v>
      </c>
      <c r="O44" s="41">
        <f t="shared" si="15"/>
        <v>1504508.7510368694</v>
      </c>
      <c r="P44" s="4"/>
      <c r="Q44" s="65"/>
      <c r="R44" s="4"/>
    </row>
    <row r="45" spans="1:18" s="34" customFormat="1" x14ac:dyDescent="0.2">
      <c r="A45" s="33">
        <v>237</v>
      </c>
      <c r="B45" s="34" t="s">
        <v>101</v>
      </c>
      <c r="C45" s="36">
        <v>73770</v>
      </c>
      <c r="D45" s="36">
        <v>24415</v>
      </c>
      <c r="E45" s="37">
        <f t="shared" si="6"/>
        <v>3021.5031742781075</v>
      </c>
      <c r="F45" s="38">
        <f t="shared" si="7"/>
        <v>0.81597747821292421</v>
      </c>
      <c r="G45" s="39">
        <f t="shared" si="8"/>
        <v>408.85292687445025</v>
      </c>
      <c r="H45" s="39">
        <f t="shared" si="9"/>
        <v>108.8951755093527</v>
      </c>
      <c r="I45" s="37">
        <f t="shared" si="10"/>
        <v>517.74810238380292</v>
      </c>
      <c r="J45" s="40">
        <f t="shared" si="11"/>
        <v>-38.889838506431374</v>
      </c>
      <c r="K45" s="37">
        <f t="shared" si="12"/>
        <v>478.85826387737154</v>
      </c>
      <c r="L45" s="37">
        <f t="shared" si="13"/>
        <v>12640819.919700548</v>
      </c>
      <c r="M45" s="37">
        <f t="shared" si="14"/>
        <v>11691324.512566026</v>
      </c>
      <c r="N45" s="41">
        <f>jan!M45</f>
        <v>9457139.8669954147</v>
      </c>
      <c r="O45" s="41">
        <f t="shared" si="15"/>
        <v>2234184.6455706116</v>
      </c>
      <c r="P45" s="4"/>
      <c r="Q45" s="65"/>
      <c r="R45" s="4"/>
    </row>
    <row r="46" spans="1:18" s="34" customFormat="1" x14ac:dyDescent="0.2">
      <c r="A46" s="33">
        <v>238</v>
      </c>
      <c r="B46" s="34" t="s">
        <v>102</v>
      </c>
      <c r="C46" s="36">
        <v>39596</v>
      </c>
      <c r="D46" s="36">
        <v>12657</v>
      </c>
      <c r="E46" s="37">
        <f t="shared" si="6"/>
        <v>3128.3874535829978</v>
      </c>
      <c r="F46" s="38">
        <f t="shared" si="7"/>
        <v>0.84484230464443955</v>
      </c>
      <c r="G46" s="39">
        <f t="shared" si="8"/>
        <v>344.72235929151611</v>
      </c>
      <c r="H46" s="39">
        <f t="shared" si="9"/>
        <v>71.485677752641109</v>
      </c>
      <c r="I46" s="37">
        <f t="shared" si="10"/>
        <v>416.20803704415721</v>
      </c>
      <c r="J46" s="40">
        <f t="shared" si="11"/>
        <v>-38.889838506431374</v>
      </c>
      <c r="K46" s="37">
        <f t="shared" si="12"/>
        <v>377.31819853772583</v>
      </c>
      <c r="L46" s="37">
        <f t="shared" si="13"/>
        <v>5267945.1248678975</v>
      </c>
      <c r="M46" s="37">
        <f t="shared" si="14"/>
        <v>4775716.4388919957</v>
      </c>
      <c r="N46" s="41">
        <f>jan!M46</f>
        <v>3301297.5362097458</v>
      </c>
      <c r="O46" s="41">
        <f t="shared" si="15"/>
        <v>1474418.9026822499</v>
      </c>
      <c r="P46" s="4"/>
      <c r="Q46" s="65"/>
      <c r="R46" s="4"/>
    </row>
    <row r="47" spans="1:18" s="34" customFormat="1" x14ac:dyDescent="0.2">
      <c r="A47" s="33">
        <v>239</v>
      </c>
      <c r="B47" s="34" t="s">
        <v>103</v>
      </c>
      <c r="C47" s="36">
        <v>7731</v>
      </c>
      <c r="D47" s="36">
        <v>2910</v>
      </c>
      <c r="E47" s="37">
        <f t="shared" si="6"/>
        <v>2656.7010309278348</v>
      </c>
      <c r="F47" s="38">
        <f t="shared" si="7"/>
        <v>0.71746017877346757</v>
      </c>
      <c r="G47" s="39">
        <f t="shared" si="8"/>
        <v>627.73421288461384</v>
      </c>
      <c r="H47" s="39">
        <f t="shared" si="9"/>
        <v>236.57592568194812</v>
      </c>
      <c r="I47" s="37">
        <f t="shared" si="10"/>
        <v>864.31013856656193</v>
      </c>
      <c r="J47" s="40">
        <f t="shared" si="11"/>
        <v>-38.889838506431374</v>
      </c>
      <c r="K47" s="37">
        <f t="shared" si="12"/>
        <v>825.42030006013056</v>
      </c>
      <c r="L47" s="37">
        <f t="shared" si="13"/>
        <v>2515142.5032286951</v>
      </c>
      <c r="M47" s="37">
        <f t="shared" si="14"/>
        <v>2401973.07317498</v>
      </c>
      <c r="N47" s="41">
        <f>jan!M47</f>
        <v>2127739.5970901763</v>
      </c>
      <c r="O47" s="41">
        <f t="shared" si="15"/>
        <v>274233.4760848037</v>
      </c>
      <c r="P47" s="4"/>
      <c r="Q47" s="65"/>
      <c r="R47" s="4"/>
    </row>
    <row r="48" spans="1:18" s="34" customFormat="1" x14ac:dyDescent="0.2">
      <c r="A48" s="33">
        <v>301</v>
      </c>
      <c r="B48" s="34" t="s">
        <v>104</v>
      </c>
      <c r="C48" s="36">
        <v>3063287</v>
      </c>
      <c r="D48" s="36">
        <v>666759</v>
      </c>
      <c r="E48" s="37">
        <f t="shared" si="6"/>
        <v>4594.2941902546499</v>
      </c>
      <c r="F48" s="38">
        <f t="shared" si="7"/>
        <v>1.2407203869404984</v>
      </c>
      <c r="G48" s="39">
        <f t="shared" si="8"/>
        <v>-534.8216827114752</v>
      </c>
      <c r="H48" s="39">
        <f t="shared" si="9"/>
        <v>0</v>
      </c>
      <c r="I48" s="37">
        <f t="shared" si="10"/>
        <v>-534.8216827114752</v>
      </c>
      <c r="J48" s="40">
        <f t="shared" si="11"/>
        <v>-38.889838506431374</v>
      </c>
      <c r="K48" s="37">
        <f t="shared" si="12"/>
        <v>-573.71152121790658</v>
      </c>
      <c r="L48" s="37">
        <f t="shared" si="13"/>
        <v>-356597170.3430205</v>
      </c>
      <c r="M48" s="37">
        <f t="shared" si="14"/>
        <v>-382527320.17573017</v>
      </c>
      <c r="N48" s="41">
        <f>jan!M48</f>
        <v>-389230624.70483834</v>
      </c>
      <c r="O48" s="41">
        <f t="shared" si="15"/>
        <v>6703304.5291081667</v>
      </c>
      <c r="P48" s="4"/>
      <c r="Q48" s="65"/>
      <c r="R48" s="4"/>
    </row>
    <row r="49" spans="1:18" s="34" customFormat="1" x14ac:dyDescent="0.2">
      <c r="A49" s="33">
        <v>402</v>
      </c>
      <c r="B49" s="34" t="s">
        <v>105</v>
      </c>
      <c r="C49" s="36">
        <v>52041</v>
      </c>
      <c r="D49" s="36">
        <v>17857</v>
      </c>
      <c r="E49" s="37">
        <f t="shared" si="6"/>
        <v>2914.3193145545165</v>
      </c>
      <c r="F49" s="38">
        <f t="shared" si="7"/>
        <v>0.78703174805221399</v>
      </c>
      <c r="G49" s="39">
        <f t="shared" si="8"/>
        <v>473.16324270860486</v>
      </c>
      <c r="H49" s="39">
        <f t="shared" si="9"/>
        <v>146.40952641260955</v>
      </c>
      <c r="I49" s="37">
        <f t="shared" si="10"/>
        <v>619.57276912121438</v>
      </c>
      <c r="J49" s="40">
        <f t="shared" si="11"/>
        <v>-38.889838506431374</v>
      </c>
      <c r="K49" s="37">
        <f t="shared" si="12"/>
        <v>580.682930614783</v>
      </c>
      <c r="L49" s="37">
        <f t="shared" si="13"/>
        <v>11063710.938197525</v>
      </c>
      <c r="M49" s="37">
        <f t="shared" si="14"/>
        <v>10369255.09198818</v>
      </c>
      <c r="N49" s="41">
        <f>jan!M49</f>
        <v>8321712.7956148759</v>
      </c>
      <c r="O49" s="41">
        <f t="shared" si="15"/>
        <v>2047542.296373304</v>
      </c>
      <c r="P49" s="4"/>
      <c r="Q49" s="65"/>
      <c r="R49" s="4"/>
    </row>
    <row r="50" spans="1:18" s="34" customFormat="1" x14ac:dyDescent="0.2">
      <c r="A50" s="33">
        <v>403</v>
      </c>
      <c r="B50" s="34" t="s">
        <v>106</v>
      </c>
      <c r="C50" s="36">
        <v>101771</v>
      </c>
      <c r="D50" s="36">
        <v>30598</v>
      </c>
      <c r="E50" s="37">
        <f t="shared" si="6"/>
        <v>3326.0670632067454</v>
      </c>
      <c r="F50" s="38">
        <f t="shared" si="7"/>
        <v>0.8982270274301235</v>
      </c>
      <c r="G50" s="39">
        <f t="shared" si="8"/>
        <v>226.11459351726754</v>
      </c>
      <c r="H50" s="39">
        <f t="shared" si="9"/>
        <v>2.2978143843294445</v>
      </c>
      <c r="I50" s="37">
        <f t="shared" si="10"/>
        <v>228.41240790159699</v>
      </c>
      <c r="J50" s="40">
        <f t="shared" si="11"/>
        <v>-38.889838506431374</v>
      </c>
      <c r="K50" s="37">
        <f t="shared" si="12"/>
        <v>189.52256939516562</v>
      </c>
      <c r="L50" s="37">
        <f t="shared" si="13"/>
        <v>6988962.8569730651</v>
      </c>
      <c r="M50" s="37">
        <f t="shared" si="14"/>
        <v>5799011.5783532774</v>
      </c>
      <c r="N50" s="41">
        <f>jan!M50</f>
        <v>3092309.26778844</v>
      </c>
      <c r="O50" s="41">
        <f t="shared" si="15"/>
        <v>2706702.3105648374</v>
      </c>
      <c r="P50" s="4"/>
      <c r="Q50" s="65"/>
      <c r="R50" s="4"/>
    </row>
    <row r="51" spans="1:18" s="34" customFormat="1" x14ac:dyDescent="0.2">
      <c r="A51" s="33">
        <v>412</v>
      </c>
      <c r="B51" s="34" t="s">
        <v>107</v>
      </c>
      <c r="C51" s="36">
        <v>98870</v>
      </c>
      <c r="D51" s="36">
        <v>33842</v>
      </c>
      <c r="E51" s="37">
        <f t="shared" si="6"/>
        <v>2921.5176408013713</v>
      </c>
      <c r="F51" s="38">
        <f t="shared" si="7"/>
        <v>0.78897570500326553</v>
      </c>
      <c r="G51" s="39">
        <f t="shared" si="8"/>
        <v>468.844246960492</v>
      </c>
      <c r="H51" s="39">
        <f t="shared" si="9"/>
        <v>143.89011222621036</v>
      </c>
      <c r="I51" s="37">
        <f t="shared" si="10"/>
        <v>612.73435918670236</v>
      </c>
      <c r="J51" s="40">
        <f t="shared" si="11"/>
        <v>-38.889838506431374</v>
      </c>
      <c r="K51" s="37">
        <f t="shared" si="12"/>
        <v>573.84452068027099</v>
      </c>
      <c r="L51" s="37">
        <f t="shared" si="13"/>
        <v>20736156.18359638</v>
      </c>
      <c r="M51" s="37">
        <f t="shared" si="14"/>
        <v>19420046.26886173</v>
      </c>
      <c r="N51" s="41">
        <f>jan!M51</f>
        <v>15529576.097843902</v>
      </c>
      <c r="O51" s="41">
        <f t="shared" si="15"/>
        <v>3890470.1710178275</v>
      </c>
      <c r="P51" s="4"/>
      <c r="Q51" s="65"/>
      <c r="R51" s="4"/>
    </row>
    <row r="52" spans="1:18" s="34" customFormat="1" x14ac:dyDescent="0.2">
      <c r="A52" s="33">
        <v>415</v>
      </c>
      <c r="B52" s="34" t="s">
        <v>108</v>
      </c>
      <c r="C52" s="36">
        <v>21283</v>
      </c>
      <c r="D52" s="36">
        <v>7633</v>
      </c>
      <c r="E52" s="37">
        <f t="shared" si="6"/>
        <v>2788.2876981527579</v>
      </c>
      <c r="F52" s="38">
        <f t="shared" si="7"/>
        <v>0.75299605303720685</v>
      </c>
      <c r="G52" s="39">
        <f t="shared" si="8"/>
        <v>548.78221254966002</v>
      </c>
      <c r="H52" s="39">
        <f t="shared" si="9"/>
        <v>190.52059215322504</v>
      </c>
      <c r="I52" s="37">
        <f t="shared" si="10"/>
        <v>739.30280470288506</v>
      </c>
      <c r="J52" s="40">
        <f t="shared" si="11"/>
        <v>-38.889838506431374</v>
      </c>
      <c r="K52" s="37">
        <f t="shared" si="12"/>
        <v>700.41296619645368</v>
      </c>
      <c r="L52" s="37">
        <f t="shared" si="13"/>
        <v>5643098.3082971219</v>
      </c>
      <c r="M52" s="37">
        <f t="shared" si="14"/>
        <v>5346252.170977531</v>
      </c>
      <c r="N52" s="41">
        <f>jan!M52</f>
        <v>4271161.7163537182</v>
      </c>
      <c r="O52" s="41">
        <f t="shared" si="15"/>
        <v>1075090.4546238128</v>
      </c>
      <c r="P52" s="4"/>
      <c r="Q52" s="65"/>
      <c r="R52" s="4"/>
    </row>
    <row r="53" spans="1:18" s="34" customFormat="1" x14ac:dyDescent="0.2">
      <c r="A53" s="33">
        <v>417</v>
      </c>
      <c r="B53" s="34" t="s">
        <v>109</v>
      </c>
      <c r="C53" s="36">
        <v>58642</v>
      </c>
      <c r="D53" s="36">
        <v>20317</v>
      </c>
      <c r="E53" s="37">
        <f t="shared" si="6"/>
        <v>2886.3513313973522</v>
      </c>
      <c r="F53" s="38">
        <f t="shared" si="7"/>
        <v>0.77947880402039549</v>
      </c>
      <c r="G53" s="39">
        <f t="shared" si="8"/>
        <v>489.94403260290346</v>
      </c>
      <c r="H53" s="39">
        <f t="shared" si="9"/>
        <v>156.19832051761705</v>
      </c>
      <c r="I53" s="37">
        <f t="shared" si="10"/>
        <v>646.14235312052051</v>
      </c>
      <c r="J53" s="40">
        <f t="shared" si="11"/>
        <v>-38.889838506431374</v>
      </c>
      <c r="K53" s="37">
        <f t="shared" si="12"/>
        <v>607.25251461408914</v>
      </c>
      <c r="L53" s="37">
        <f t="shared" si="13"/>
        <v>13127674.188349616</v>
      </c>
      <c r="M53" s="37">
        <f t="shared" si="14"/>
        <v>12337549.339414449</v>
      </c>
      <c r="N53" s="41">
        <f>jan!M53</f>
        <v>9397539.05294884</v>
      </c>
      <c r="O53" s="41">
        <f t="shared" si="15"/>
        <v>2940010.2864656094</v>
      </c>
      <c r="P53" s="4"/>
      <c r="Q53" s="65"/>
      <c r="R53" s="4"/>
    </row>
    <row r="54" spans="1:18" s="34" customFormat="1" x14ac:dyDescent="0.2">
      <c r="A54" s="33">
        <v>418</v>
      </c>
      <c r="B54" s="34" t="s">
        <v>110</v>
      </c>
      <c r="C54" s="36">
        <v>13296</v>
      </c>
      <c r="D54" s="36">
        <v>5100</v>
      </c>
      <c r="E54" s="37">
        <f t="shared" si="6"/>
        <v>2607.0588235294117</v>
      </c>
      <c r="F54" s="38">
        <f t="shared" si="7"/>
        <v>0.70405396310216806</v>
      </c>
      <c r="G54" s="39">
        <f t="shared" si="8"/>
        <v>657.51953732366769</v>
      </c>
      <c r="H54" s="39">
        <f t="shared" si="9"/>
        <v>253.95069827139622</v>
      </c>
      <c r="I54" s="37">
        <f t="shared" si="10"/>
        <v>911.47023559506397</v>
      </c>
      <c r="J54" s="40">
        <f t="shared" si="11"/>
        <v>-38.889838506431374</v>
      </c>
      <c r="K54" s="37">
        <f t="shared" si="12"/>
        <v>872.58039708863259</v>
      </c>
      <c r="L54" s="37">
        <f t="shared" si="13"/>
        <v>4648498.2015348263</v>
      </c>
      <c r="M54" s="37">
        <f t="shared" si="14"/>
        <v>4450160.0251520267</v>
      </c>
      <c r="N54" s="41">
        <f>jan!M54</f>
        <v>3721917.8505704128</v>
      </c>
      <c r="O54" s="41">
        <f t="shared" si="15"/>
        <v>728242.17458161386</v>
      </c>
      <c r="P54" s="4"/>
      <c r="Q54" s="65"/>
      <c r="R54" s="4"/>
    </row>
    <row r="55" spans="1:18" s="34" customFormat="1" x14ac:dyDescent="0.2">
      <c r="A55" s="33">
        <v>419</v>
      </c>
      <c r="B55" s="34" t="s">
        <v>111</v>
      </c>
      <c r="C55" s="36">
        <v>23718</v>
      </c>
      <c r="D55" s="36">
        <v>7866</v>
      </c>
      <c r="E55" s="37">
        <f t="shared" si="6"/>
        <v>3015.255530129672</v>
      </c>
      <c r="F55" s="38">
        <f t="shared" si="7"/>
        <v>0.81429025942711897</v>
      </c>
      <c r="G55" s="39">
        <f t="shared" si="8"/>
        <v>412.60151336351151</v>
      </c>
      <c r="H55" s="39">
        <f t="shared" si="9"/>
        <v>111.08185096130512</v>
      </c>
      <c r="I55" s="37">
        <f t="shared" si="10"/>
        <v>523.68336432481669</v>
      </c>
      <c r="J55" s="40">
        <f t="shared" si="11"/>
        <v>-38.889838506431374</v>
      </c>
      <c r="K55" s="37">
        <f t="shared" si="12"/>
        <v>484.79352581838532</v>
      </c>
      <c r="L55" s="37">
        <f t="shared" si="13"/>
        <v>4119293.3437790079</v>
      </c>
      <c r="M55" s="37">
        <f t="shared" si="14"/>
        <v>3813385.8740874189</v>
      </c>
      <c r="N55" s="41">
        <f>jan!M55</f>
        <v>3731415.1789385998</v>
      </c>
      <c r="O55" s="41">
        <f t="shared" si="15"/>
        <v>81970.695148819126</v>
      </c>
      <c r="P55" s="4"/>
      <c r="Q55" s="65"/>
      <c r="R55" s="4"/>
    </row>
    <row r="56" spans="1:18" s="34" customFormat="1" x14ac:dyDescent="0.2">
      <c r="A56" s="33">
        <v>420</v>
      </c>
      <c r="B56" s="34" t="s">
        <v>112</v>
      </c>
      <c r="C56" s="36">
        <v>15765</v>
      </c>
      <c r="D56" s="36">
        <v>6127</v>
      </c>
      <c r="E56" s="37">
        <f t="shared" si="6"/>
        <v>2573.0373755508404</v>
      </c>
      <c r="F56" s="38">
        <f t="shared" si="7"/>
        <v>0.69486623973221351</v>
      </c>
      <c r="G56" s="39">
        <f t="shared" si="8"/>
        <v>677.93240611081058</v>
      </c>
      <c r="H56" s="39">
        <f t="shared" si="9"/>
        <v>265.85820506389621</v>
      </c>
      <c r="I56" s="37">
        <f t="shared" si="10"/>
        <v>943.79061117470678</v>
      </c>
      <c r="J56" s="40">
        <f t="shared" si="11"/>
        <v>-38.889838506431374</v>
      </c>
      <c r="K56" s="37">
        <f t="shared" si="12"/>
        <v>904.90077266827541</v>
      </c>
      <c r="L56" s="37">
        <f t="shared" si="13"/>
        <v>5782605.0746674286</v>
      </c>
      <c r="M56" s="37">
        <f t="shared" si="14"/>
        <v>5544327.034138523</v>
      </c>
      <c r="N56" s="41">
        <f>jan!M56</f>
        <v>4844371.7393029258</v>
      </c>
      <c r="O56" s="41">
        <f t="shared" si="15"/>
        <v>699955.29483559728</v>
      </c>
      <c r="P56" s="4"/>
      <c r="Q56" s="65"/>
      <c r="R56" s="4"/>
    </row>
    <row r="57" spans="1:18" s="34" customFormat="1" x14ac:dyDescent="0.2">
      <c r="A57" s="33">
        <v>423</v>
      </c>
      <c r="B57" s="34" t="s">
        <v>113</v>
      </c>
      <c r="C57" s="36">
        <v>12416</v>
      </c>
      <c r="D57" s="36">
        <v>4777</v>
      </c>
      <c r="E57" s="37">
        <f t="shared" si="6"/>
        <v>2599.1207871048778</v>
      </c>
      <c r="F57" s="38">
        <f t="shared" si="7"/>
        <v>0.70191024238765942</v>
      </c>
      <c r="G57" s="39">
        <f t="shared" si="8"/>
        <v>662.28235917838811</v>
      </c>
      <c r="H57" s="39">
        <f t="shared" si="9"/>
        <v>256.72901101998309</v>
      </c>
      <c r="I57" s="37">
        <f t="shared" si="10"/>
        <v>919.0113701983712</v>
      </c>
      <c r="J57" s="40">
        <f t="shared" si="11"/>
        <v>-38.889838506431374</v>
      </c>
      <c r="K57" s="37">
        <f t="shared" si="12"/>
        <v>880.12153169193982</v>
      </c>
      <c r="L57" s="37">
        <f t="shared" si="13"/>
        <v>4390117.3154376196</v>
      </c>
      <c r="M57" s="37">
        <f t="shared" si="14"/>
        <v>4204340.5568923969</v>
      </c>
      <c r="N57" s="41">
        <f>jan!M57</f>
        <v>3927781.7200342854</v>
      </c>
      <c r="O57" s="41">
        <f t="shared" si="15"/>
        <v>276558.83685811143</v>
      </c>
      <c r="P57" s="4"/>
      <c r="Q57" s="65"/>
      <c r="R57" s="4"/>
    </row>
    <row r="58" spans="1:18" s="34" customFormat="1" x14ac:dyDescent="0.2">
      <c r="A58" s="33">
        <v>425</v>
      </c>
      <c r="B58" s="34" t="s">
        <v>114</v>
      </c>
      <c r="C58" s="36">
        <v>18876</v>
      </c>
      <c r="D58" s="36">
        <v>7329</v>
      </c>
      <c r="E58" s="37">
        <f t="shared" si="6"/>
        <v>2575.5218993041344</v>
      </c>
      <c r="F58" s="38">
        <f t="shared" si="7"/>
        <v>0.69553720226636917</v>
      </c>
      <c r="G58" s="39">
        <f t="shared" si="8"/>
        <v>676.44169185883413</v>
      </c>
      <c r="H58" s="39">
        <f t="shared" si="9"/>
        <v>264.98862175024328</v>
      </c>
      <c r="I58" s="37">
        <f t="shared" si="10"/>
        <v>941.43031360907742</v>
      </c>
      <c r="J58" s="40">
        <f t="shared" si="11"/>
        <v>-38.889838506431374</v>
      </c>
      <c r="K58" s="37">
        <f t="shared" si="12"/>
        <v>902.54047510264604</v>
      </c>
      <c r="L58" s="37">
        <f t="shared" si="13"/>
        <v>6899742.7684409283</v>
      </c>
      <c r="M58" s="37">
        <f t="shared" si="14"/>
        <v>6614719.1420272924</v>
      </c>
      <c r="N58" s="41">
        <f>jan!M58</f>
        <v>7943983.5934961839</v>
      </c>
      <c r="O58" s="41">
        <f t="shared" si="15"/>
        <v>-1329264.4514688915</v>
      </c>
      <c r="P58" s="4"/>
      <c r="Q58" s="65"/>
      <c r="R58" s="4"/>
    </row>
    <row r="59" spans="1:18" s="34" customFormat="1" x14ac:dyDescent="0.2">
      <c r="A59" s="33">
        <v>426</v>
      </c>
      <c r="B59" s="34" t="s">
        <v>80</v>
      </c>
      <c r="C59" s="36">
        <v>10338</v>
      </c>
      <c r="D59" s="36">
        <v>3743</v>
      </c>
      <c r="E59" s="37">
        <f t="shared" si="6"/>
        <v>2761.9556505476889</v>
      </c>
      <c r="F59" s="38">
        <f t="shared" si="7"/>
        <v>0.74588490452547296</v>
      </c>
      <c r="G59" s="39">
        <f t="shared" si="8"/>
        <v>564.58144111270133</v>
      </c>
      <c r="H59" s="39">
        <f t="shared" si="9"/>
        <v>199.73680881499919</v>
      </c>
      <c r="I59" s="37">
        <f t="shared" si="10"/>
        <v>764.31824992770055</v>
      </c>
      <c r="J59" s="40">
        <f t="shared" si="11"/>
        <v>-38.889838506431374</v>
      </c>
      <c r="K59" s="37">
        <f t="shared" si="12"/>
        <v>725.42841142126917</v>
      </c>
      <c r="L59" s="37">
        <f t="shared" si="13"/>
        <v>2860843.2094793832</v>
      </c>
      <c r="M59" s="37">
        <f t="shared" si="14"/>
        <v>2715278.5439498103</v>
      </c>
      <c r="N59" s="41">
        <f>jan!M59</f>
        <v>2945577.5126833436</v>
      </c>
      <c r="O59" s="41">
        <f t="shared" si="15"/>
        <v>-230298.96873353329</v>
      </c>
      <c r="P59" s="4"/>
      <c r="Q59" s="65"/>
      <c r="R59" s="4"/>
    </row>
    <row r="60" spans="1:18" s="34" customFormat="1" x14ac:dyDescent="0.2">
      <c r="A60" s="33">
        <v>427</v>
      </c>
      <c r="B60" s="34" t="s">
        <v>115</v>
      </c>
      <c r="C60" s="36">
        <v>62784</v>
      </c>
      <c r="D60" s="36">
        <v>21086</v>
      </c>
      <c r="E60" s="37">
        <f t="shared" si="6"/>
        <v>2977.5206298017642</v>
      </c>
      <c r="F60" s="38">
        <f t="shared" si="7"/>
        <v>0.80409969299902362</v>
      </c>
      <c r="G60" s="39">
        <f t="shared" si="8"/>
        <v>435.24245356025619</v>
      </c>
      <c r="H60" s="39">
        <f t="shared" si="9"/>
        <v>124.28906607607284</v>
      </c>
      <c r="I60" s="37">
        <f t="shared" si="10"/>
        <v>559.53151963632899</v>
      </c>
      <c r="J60" s="40">
        <f t="shared" si="11"/>
        <v>-38.889838506431374</v>
      </c>
      <c r="K60" s="37">
        <f t="shared" si="12"/>
        <v>520.64168112989762</v>
      </c>
      <c r="L60" s="37">
        <f t="shared" si="13"/>
        <v>11798281.623051634</v>
      </c>
      <c r="M60" s="37">
        <f t="shared" si="14"/>
        <v>10978250.488305021</v>
      </c>
      <c r="N60" s="41">
        <f>jan!M60</f>
        <v>9264752.6268877909</v>
      </c>
      <c r="O60" s="41">
        <f t="shared" si="15"/>
        <v>1713497.8614172302</v>
      </c>
      <c r="P60" s="4"/>
      <c r="Q60" s="65"/>
      <c r="R60" s="4"/>
    </row>
    <row r="61" spans="1:18" s="34" customFormat="1" x14ac:dyDescent="0.2">
      <c r="A61" s="33">
        <v>428</v>
      </c>
      <c r="B61" s="34" t="s">
        <v>116</v>
      </c>
      <c r="C61" s="36">
        <v>18417</v>
      </c>
      <c r="D61" s="36">
        <v>6550</v>
      </c>
      <c r="E61" s="37">
        <f t="shared" si="6"/>
        <v>2811.7557251908397</v>
      </c>
      <c r="F61" s="38">
        <f t="shared" si="7"/>
        <v>0.75933375331969677</v>
      </c>
      <c r="G61" s="39">
        <f t="shared" si="8"/>
        <v>534.70139632681094</v>
      </c>
      <c r="H61" s="39">
        <f t="shared" si="9"/>
        <v>182.30678268989641</v>
      </c>
      <c r="I61" s="37">
        <f t="shared" si="10"/>
        <v>717.00817901670734</v>
      </c>
      <c r="J61" s="40">
        <f t="shared" si="11"/>
        <v>-38.889838506431374</v>
      </c>
      <c r="K61" s="37">
        <f t="shared" si="12"/>
        <v>678.11834051027597</v>
      </c>
      <c r="L61" s="37">
        <f t="shared" si="13"/>
        <v>4696403.5725594331</v>
      </c>
      <c r="M61" s="37">
        <f t="shared" si="14"/>
        <v>4441675.1303423075</v>
      </c>
      <c r="N61" s="41">
        <f>jan!M61</f>
        <v>4271655.2786737643</v>
      </c>
      <c r="O61" s="41">
        <f t="shared" si="15"/>
        <v>170019.85166854318</v>
      </c>
      <c r="P61" s="4"/>
      <c r="Q61" s="65"/>
      <c r="R61" s="4"/>
    </row>
    <row r="62" spans="1:18" s="34" customFormat="1" x14ac:dyDescent="0.2">
      <c r="A62" s="33">
        <v>429</v>
      </c>
      <c r="B62" s="34" t="s">
        <v>117</v>
      </c>
      <c r="C62" s="36">
        <v>15801</v>
      </c>
      <c r="D62" s="36">
        <v>4518</v>
      </c>
      <c r="E62" s="37">
        <f t="shared" si="6"/>
        <v>3497.3439575033199</v>
      </c>
      <c r="F62" s="38">
        <f t="shared" si="7"/>
        <v>0.94448151740518405</v>
      </c>
      <c r="G62" s="39">
        <f t="shared" si="8"/>
        <v>123.34845693932283</v>
      </c>
      <c r="H62" s="39">
        <f t="shared" si="9"/>
        <v>0</v>
      </c>
      <c r="I62" s="37">
        <f t="shared" si="10"/>
        <v>123.34845693932283</v>
      </c>
      <c r="J62" s="40">
        <f t="shared" si="11"/>
        <v>-38.889838506431374</v>
      </c>
      <c r="K62" s="37">
        <f t="shared" si="12"/>
        <v>84.458618432891456</v>
      </c>
      <c r="L62" s="37">
        <f t="shared" si="13"/>
        <v>557288.32845186058</v>
      </c>
      <c r="M62" s="37">
        <f t="shared" si="14"/>
        <v>381584.03807980358</v>
      </c>
      <c r="N62" s="41">
        <f>jan!M62</f>
        <v>2042369.9311523775</v>
      </c>
      <c r="O62" s="41">
        <f t="shared" si="15"/>
        <v>-1660785.8930725739</v>
      </c>
      <c r="P62" s="4"/>
      <c r="Q62" s="65"/>
      <c r="R62" s="4"/>
    </row>
    <row r="63" spans="1:18" s="34" customFormat="1" x14ac:dyDescent="0.2">
      <c r="A63" s="33">
        <v>430</v>
      </c>
      <c r="B63" s="34" t="s">
        <v>118</v>
      </c>
      <c r="C63" s="36">
        <v>6941</v>
      </c>
      <c r="D63" s="36">
        <v>2530</v>
      </c>
      <c r="E63" s="37">
        <f t="shared" si="6"/>
        <v>2743.478260869565</v>
      </c>
      <c r="F63" s="38">
        <f t="shared" si="7"/>
        <v>0.74089495979800624</v>
      </c>
      <c r="G63" s="39">
        <f t="shared" si="8"/>
        <v>575.66787491957575</v>
      </c>
      <c r="H63" s="39">
        <f t="shared" si="9"/>
        <v>206.20389520234255</v>
      </c>
      <c r="I63" s="37">
        <f t="shared" si="10"/>
        <v>781.8717701219183</v>
      </c>
      <c r="J63" s="40">
        <f t="shared" si="11"/>
        <v>-38.889838506431374</v>
      </c>
      <c r="K63" s="37">
        <f t="shared" si="12"/>
        <v>742.98193161548693</v>
      </c>
      <c r="L63" s="37">
        <f t="shared" si="13"/>
        <v>1978135.5784084534</v>
      </c>
      <c r="M63" s="37">
        <f t="shared" si="14"/>
        <v>1879744.286987182</v>
      </c>
      <c r="N63" s="41">
        <f>jan!M63</f>
        <v>1926729.4435182631</v>
      </c>
      <c r="O63" s="41">
        <f t="shared" si="15"/>
        <v>-46985.156531081069</v>
      </c>
      <c r="P63" s="4"/>
      <c r="Q63" s="65"/>
      <c r="R63" s="4"/>
    </row>
    <row r="64" spans="1:18" s="34" customFormat="1" x14ac:dyDescent="0.2">
      <c r="A64" s="33">
        <v>432</v>
      </c>
      <c r="B64" s="34" t="s">
        <v>119</v>
      </c>
      <c r="C64" s="36">
        <v>7094</v>
      </c>
      <c r="D64" s="36">
        <v>1858</v>
      </c>
      <c r="E64" s="37">
        <f t="shared" si="6"/>
        <v>3818.0839612486543</v>
      </c>
      <c r="F64" s="38">
        <f t="shared" si="7"/>
        <v>1.0310995364250219</v>
      </c>
      <c r="G64" s="39">
        <f t="shared" si="8"/>
        <v>-69.095545307877813</v>
      </c>
      <c r="H64" s="39">
        <f t="shared" si="9"/>
        <v>0</v>
      </c>
      <c r="I64" s="37">
        <f t="shared" si="10"/>
        <v>-69.095545307877813</v>
      </c>
      <c r="J64" s="40">
        <f t="shared" si="11"/>
        <v>-38.889838506431374</v>
      </c>
      <c r="K64" s="37">
        <f t="shared" si="12"/>
        <v>-107.98538381430919</v>
      </c>
      <c r="L64" s="37">
        <f t="shared" si="13"/>
        <v>-128379.52318203698</v>
      </c>
      <c r="M64" s="37">
        <f t="shared" si="14"/>
        <v>-200636.84312698647</v>
      </c>
      <c r="N64" s="41">
        <f>jan!M64</f>
        <v>1455148.8561489854</v>
      </c>
      <c r="O64" s="41">
        <f t="shared" si="15"/>
        <v>-1655785.6992759719</v>
      </c>
      <c r="P64" s="4"/>
      <c r="Q64" s="65"/>
      <c r="R64" s="4"/>
    </row>
    <row r="65" spans="1:18" s="34" customFormat="1" x14ac:dyDescent="0.2">
      <c r="A65" s="33">
        <v>434</v>
      </c>
      <c r="B65" s="34" t="s">
        <v>120</v>
      </c>
      <c r="C65" s="36">
        <v>4405</v>
      </c>
      <c r="D65" s="36">
        <v>1274</v>
      </c>
      <c r="E65" s="37">
        <f t="shared" si="6"/>
        <v>3457.6138147566717</v>
      </c>
      <c r="F65" s="38">
        <f t="shared" si="7"/>
        <v>0.93375212219440629</v>
      </c>
      <c r="G65" s="39">
        <f t="shared" si="8"/>
        <v>147.18654258731175</v>
      </c>
      <c r="H65" s="39">
        <f t="shared" si="9"/>
        <v>0</v>
      </c>
      <c r="I65" s="37">
        <f t="shared" si="10"/>
        <v>147.18654258731175</v>
      </c>
      <c r="J65" s="40">
        <f t="shared" si="11"/>
        <v>-38.889838506431374</v>
      </c>
      <c r="K65" s="37">
        <f t="shared" si="12"/>
        <v>108.29670408088037</v>
      </c>
      <c r="L65" s="37">
        <f t="shared" si="13"/>
        <v>187515.65525623516</v>
      </c>
      <c r="M65" s="37">
        <f t="shared" si="14"/>
        <v>137970.0009990416</v>
      </c>
      <c r="N65" s="41">
        <f>jan!M65</f>
        <v>916857.98855425615</v>
      </c>
      <c r="O65" s="41">
        <f t="shared" si="15"/>
        <v>-778887.98755521455</v>
      </c>
      <c r="P65" s="4"/>
      <c r="Q65" s="65"/>
      <c r="R65" s="4"/>
    </row>
    <row r="66" spans="1:18" s="34" customFormat="1" x14ac:dyDescent="0.2">
      <c r="A66" s="33">
        <v>436</v>
      </c>
      <c r="B66" s="34" t="s">
        <v>121</v>
      </c>
      <c r="C66" s="36">
        <v>3561</v>
      </c>
      <c r="D66" s="36">
        <v>1620</v>
      </c>
      <c r="E66" s="37">
        <f t="shared" si="6"/>
        <v>2198.1481481481483</v>
      </c>
      <c r="F66" s="38">
        <f t="shared" si="7"/>
        <v>0.5936248546529721</v>
      </c>
      <c r="G66" s="39">
        <f t="shared" si="8"/>
        <v>902.86594255242574</v>
      </c>
      <c r="H66" s="39">
        <f t="shared" si="9"/>
        <v>397.0694346548384</v>
      </c>
      <c r="I66" s="37">
        <f t="shared" si="10"/>
        <v>1299.9353772072641</v>
      </c>
      <c r="J66" s="40">
        <f t="shared" si="11"/>
        <v>-38.889838506431374</v>
      </c>
      <c r="K66" s="37">
        <f t="shared" si="12"/>
        <v>1261.0455387008328</v>
      </c>
      <c r="L66" s="37">
        <f t="shared" si="13"/>
        <v>2105895.311075768</v>
      </c>
      <c r="M66" s="37">
        <f t="shared" si="14"/>
        <v>2042893.7726953491</v>
      </c>
      <c r="N66" s="41">
        <f>jan!M66</f>
        <v>1884038.0231223658</v>
      </c>
      <c r="O66" s="41">
        <f t="shared" si="15"/>
        <v>158855.74957298324</v>
      </c>
      <c r="P66" s="4"/>
      <c r="Q66" s="65"/>
      <c r="R66" s="4"/>
    </row>
    <row r="67" spans="1:18" s="34" customFormat="1" x14ac:dyDescent="0.2">
      <c r="A67" s="33">
        <v>437</v>
      </c>
      <c r="B67" s="34" t="s">
        <v>122</v>
      </c>
      <c r="C67" s="36">
        <v>17518</v>
      </c>
      <c r="D67" s="36">
        <v>5584</v>
      </c>
      <c r="E67" s="37">
        <f t="shared" si="6"/>
        <v>3137.1776504297995</v>
      </c>
      <c r="F67" s="38">
        <f t="shared" si="7"/>
        <v>0.84721615707560971</v>
      </c>
      <c r="G67" s="39">
        <f t="shared" si="8"/>
        <v>339.44824118343502</v>
      </c>
      <c r="H67" s="39">
        <f t="shared" si="9"/>
        <v>68.409108856260488</v>
      </c>
      <c r="I67" s="37">
        <f t="shared" si="10"/>
        <v>407.85735003969552</v>
      </c>
      <c r="J67" s="40">
        <f t="shared" si="11"/>
        <v>-38.889838506431374</v>
      </c>
      <c r="K67" s="37">
        <f t="shared" si="12"/>
        <v>368.96751153326414</v>
      </c>
      <c r="L67" s="37">
        <f t="shared" si="13"/>
        <v>2277475.44262166</v>
      </c>
      <c r="M67" s="37">
        <f t="shared" si="14"/>
        <v>2060314.584401747</v>
      </c>
      <c r="N67" s="41">
        <f>jan!M67</f>
        <v>3076661.3093304294</v>
      </c>
      <c r="O67" s="41">
        <f t="shared" si="15"/>
        <v>-1016346.7249286824</v>
      </c>
      <c r="P67" s="4"/>
      <c r="Q67" s="65"/>
      <c r="R67" s="4"/>
    </row>
    <row r="68" spans="1:18" s="34" customFormat="1" x14ac:dyDescent="0.2">
      <c r="A68" s="33">
        <v>438</v>
      </c>
      <c r="B68" s="34" t="s">
        <v>123</v>
      </c>
      <c r="C68" s="36">
        <v>7817</v>
      </c>
      <c r="D68" s="36">
        <v>2441</v>
      </c>
      <c r="E68" s="37">
        <f t="shared" si="6"/>
        <v>3202.3760753789429</v>
      </c>
      <c r="F68" s="38">
        <f t="shared" si="7"/>
        <v>0.86482343507761517</v>
      </c>
      <c r="G68" s="39">
        <f t="shared" si="8"/>
        <v>300.32918621394901</v>
      </c>
      <c r="H68" s="39">
        <f t="shared" si="9"/>
        <v>45.589660124060309</v>
      </c>
      <c r="I68" s="37">
        <f t="shared" si="10"/>
        <v>345.9188463380093</v>
      </c>
      <c r="J68" s="40">
        <f t="shared" si="11"/>
        <v>-38.889838506431374</v>
      </c>
      <c r="K68" s="37">
        <f t="shared" si="12"/>
        <v>307.02900783157793</v>
      </c>
      <c r="L68" s="37">
        <f t="shared" si="13"/>
        <v>844387.90391108068</v>
      </c>
      <c r="M68" s="37">
        <f t="shared" si="14"/>
        <v>749457.80811688176</v>
      </c>
      <c r="N68" s="41">
        <f>jan!M68</f>
        <v>1676768.2496553678</v>
      </c>
      <c r="O68" s="41">
        <f t="shared" si="15"/>
        <v>-927310.44153848605</v>
      </c>
      <c r="P68" s="4"/>
      <c r="Q68" s="65"/>
      <c r="R68" s="4"/>
    </row>
    <row r="69" spans="1:18" s="34" customFormat="1" x14ac:dyDescent="0.2">
      <c r="A69" s="33">
        <v>439</v>
      </c>
      <c r="B69" s="34" t="s">
        <v>124</v>
      </c>
      <c r="C69" s="36">
        <v>4127</v>
      </c>
      <c r="D69" s="36">
        <v>1577</v>
      </c>
      <c r="E69" s="37">
        <f t="shared" si="6"/>
        <v>2616.9942929613189</v>
      </c>
      <c r="F69" s="38">
        <f t="shared" si="7"/>
        <v>0.70673710418271518</v>
      </c>
      <c r="G69" s="39">
        <f t="shared" si="8"/>
        <v>651.55825566452336</v>
      </c>
      <c r="H69" s="39">
        <f t="shared" si="9"/>
        <v>250.47328397022869</v>
      </c>
      <c r="I69" s="37">
        <f t="shared" si="10"/>
        <v>902.03153963475211</v>
      </c>
      <c r="J69" s="40">
        <f t="shared" si="11"/>
        <v>-38.889838506431374</v>
      </c>
      <c r="K69" s="37">
        <f t="shared" si="12"/>
        <v>863.14170112832073</v>
      </c>
      <c r="L69" s="37">
        <f t="shared" si="13"/>
        <v>1422503.7380040041</v>
      </c>
      <c r="M69" s="37">
        <f t="shared" si="14"/>
        <v>1361174.4626793617</v>
      </c>
      <c r="N69" s="41">
        <f>jan!M69</f>
        <v>1587114.6373234391</v>
      </c>
      <c r="O69" s="41">
        <f t="shared" si="15"/>
        <v>-225940.17464407743</v>
      </c>
      <c r="P69" s="4"/>
      <c r="Q69" s="65"/>
      <c r="R69" s="4"/>
    </row>
    <row r="70" spans="1:18" s="34" customFormat="1" x14ac:dyDescent="0.2">
      <c r="A70" s="33">
        <v>441</v>
      </c>
      <c r="B70" s="34" t="s">
        <v>125</v>
      </c>
      <c r="C70" s="36">
        <v>5124</v>
      </c>
      <c r="D70" s="36">
        <v>1963</v>
      </c>
      <c r="E70" s="37">
        <f t="shared" si="6"/>
        <v>2610.2903718797756</v>
      </c>
      <c r="F70" s="38">
        <f t="shared" si="7"/>
        <v>0.70492666470847465</v>
      </c>
      <c r="G70" s="39">
        <f t="shared" si="8"/>
        <v>655.58060831344937</v>
      </c>
      <c r="H70" s="39">
        <f t="shared" si="9"/>
        <v>252.81965634876883</v>
      </c>
      <c r="I70" s="37">
        <f t="shared" si="10"/>
        <v>908.40026466221821</v>
      </c>
      <c r="J70" s="40">
        <f t="shared" si="11"/>
        <v>-38.889838506431374</v>
      </c>
      <c r="K70" s="37">
        <f t="shared" si="12"/>
        <v>869.51042615578683</v>
      </c>
      <c r="L70" s="37">
        <f t="shared" si="13"/>
        <v>1783189.7195319342</v>
      </c>
      <c r="M70" s="37">
        <f t="shared" si="14"/>
        <v>1706848.9665438095</v>
      </c>
      <c r="N70" s="41">
        <f>jan!M70</f>
        <v>1512653.6354254349</v>
      </c>
      <c r="O70" s="41">
        <f t="shared" si="15"/>
        <v>194195.3311183746</v>
      </c>
      <c r="P70" s="4"/>
      <c r="Q70" s="65"/>
      <c r="R70" s="4"/>
    </row>
    <row r="71" spans="1:18" s="34" customFormat="1" x14ac:dyDescent="0.2">
      <c r="A71" s="33">
        <v>501</v>
      </c>
      <c r="B71" s="34" t="s">
        <v>126</v>
      </c>
      <c r="C71" s="36">
        <v>96559</v>
      </c>
      <c r="D71" s="36">
        <v>27781</v>
      </c>
      <c r="E71" s="37">
        <f t="shared" si="6"/>
        <v>3475.7208163852993</v>
      </c>
      <c r="F71" s="38">
        <f t="shared" si="7"/>
        <v>0.9386420411104951</v>
      </c>
      <c r="G71" s="39">
        <f t="shared" si="8"/>
        <v>136.3223416101352</v>
      </c>
      <c r="H71" s="39">
        <f t="shared" si="9"/>
        <v>0</v>
      </c>
      <c r="I71" s="37">
        <f t="shared" si="10"/>
        <v>136.3223416101352</v>
      </c>
      <c r="J71" s="40">
        <f t="shared" si="11"/>
        <v>-38.889838506431374</v>
      </c>
      <c r="K71" s="37">
        <f t="shared" si="12"/>
        <v>97.432503103703823</v>
      </c>
      <c r="L71" s="37">
        <f t="shared" si="13"/>
        <v>3787170.9722711658</v>
      </c>
      <c r="M71" s="37">
        <f t="shared" si="14"/>
        <v>2706772.368723996</v>
      </c>
      <c r="N71" s="41">
        <f>jan!M71</f>
        <v>1373689.3904317536</v>
      </c>
      <c r="O71" s="41">
        <f t="shared" si="15"/>
        <v>1333082.9782922424</v>
      </c>
      <c r="P71" s="4"/>
      <c r="Q71" s="65"/>
      <c r="R71" s="4"/>
    </row>
    <row r="72" spans="1:18" s="34" customFormat="1" x14ac:dyDescent="0.2">
      <c r="A72" s="33">
        <v>502</v>
      </c>
      <c r="B72" s="34" t="s">
        <v>127</v>
      </c>
      <c r="C72" s="36">
        <v>91575</v>
      </c>
      <c r="D72" s="36">
        <v>30319</v>
      </c>
      <c r="E72" s="37">
        <f t="shared" si="6"/>
        <v>3020.3832580230219</v>
      </c>
      <c r="F72" s="38">
        <f t="shared" si="7"/>
        <v>0.81567503721289025</v>
      </c>
      <c r="G72" s="39">
        <f t="shared" si="8"/>
        <v>409.52487662750161</v>
      </c>
      <c r="H72" s="39">
        <f t="shared" si="9"/>
        <v>109.28714619863267</v>
      </c>
      <c r="I72" s="37">
        <f t="shared" si="10"/>
        <v>518.81202282613424</v>
      </c>
      <c r="J72" s="40">
        <f t="shared" si="11"/>
        <v>-38.889838506431374</v>
      </c>
      <c r="K72" s="37">
        <f t="shared" si="12"/>
        <v>479.92218431970286</v>
      </c>
      <c r="L72" s="37">
        <f t="shared" si="13"/>
        <v>15729861.720065564</v>
      </c>
      <c r="M72" s="37">
        <f t="shared" si="14"/>
        <v>14550760.706389071</v>
      </c>
      <c r="N72" s="41">
        <f>jan!M72</f>
        <v>10619822.884596923</v>
      </c>
      <c r="O72" s="41">
        <f t="shared" si="15"/>
        <v>3930937.8217921481</v>
      </c>
      <c r="P72" s="4"/>
      <c r="Q72" s="65"/>
      <c r="R72" s="4"/>
    </row>
    <row r="73" spans="1:18" s="34" customFormat="1" x14ac:dyDescent="0.2">
      <c r="A73" s="33">
        <v>511</v>
      </c>
      <c r="B73" s="34" t="s">
        <v>128</v>
      </c>
      <c r="C73" s="36">
        <v>7320</v>
      </c>
      <c r="D73" s="36">
        <v>2675</v>
      </c>
      <c r="E73" s="37">
        <f t="shared" ref="E73:E136" si="16">(C73*1000)/D73</f>
        <v>2736.4485981308412</v>
      </c>
      <c r="F73" s="38">
        <f t="shared" ref="F73:F136" si="17">IF(ISNUMBER(C73),E73/E$435,"")</f>
        <v>0.73899655157422484</v>
      </c>
      <c r="G73" s="39">
        <f t="shared" ref="G73:G136" si="18">(E$435-E73)*0.6</f>
        <v>579.88567256280999</v>
      </c>
      <c r="H73" s="39">
        <f t="shared" ref="H73:H136" si="19">IF(E73&gt;=E$435*0.9,0,IF(E73&lt;0.9*E$435,(E$435*0.9-E73)*0.35))</f>
        <v>208.66427716089589</v>
      </c>
      <c r="I73" s="37">
        <f t="shared" ref="I73:I136" si="20">G73+H73</f>
        <v>788.54994972370582</v>
      </c>
      <c r="J73" s="40">
        <f t="shared" ref="J73:J136" si="21">I$437</f>
        <v>-38.889838506431374</v>
      </c>
      <c r="K73" s="37">
        <f t="shared" ref="K73:K136" si="22">I73+J73</f>
        <v>749.66011121727445</v>
      </c>
      <c r="L73" s="37">
        <f t="shared" ref="L73:L136" si="23">(I73*D73)</f>
        <v>2109371.1155109131</v>
      </c>
      <c r="M73" s="37">
        <f t="shared" ref="M73:M136" si="24">(K73*D73)</f>
        <v>2005340.7975062092</v>
      </c>
      <c r="N73" s="41">
        <f>jan!M73</f>
        <v>1769093.1863285988</v>
      </c>
      <c r="O73" s="41">
        <f t="shared" ref="O73:O136" si="25">M73-N73</f>
        <v>236247.61117761047</v>
      </c>
      <c r="P73" s="4"/>
      <c r="Q73" s="65"/>
      <c r="R73" s="4"/>
    </row>
    <row r="74" spans="1:18" s="34" customFormat="1" x14ac:dyDescent="0.2">
      <c r="A74" s="33">
        <v>512</v>
      </c>
      <c r="B74" s="34" t="s">
        <v>129</v>
      </c>
      <c r="C74" s="36">
        <v>6611</v>
      </c>
      <c r="D74" s="36">
        <v>2048</v>
      </c>
      <c r="E74" s="37">
        <f t="shared" si="16"/>
        <v>3228.02734375</v>
      </c>
      <c r="F74" s="38">
        <f t="shared" si="17"/>
        <v>0.87175073452795548</v>
      </c>
      <c r="G74" s="39">
        <f t="shared" si="18"/>
        <v>284.93842519131476</v>
      </c>
      <c r="H74" s="39">
        <f t="shared" si="19"/>
        <v>36.611716194190329</v>
      </c>
      <c r="I74" s="37">
        <f t="shared" si="20"/>
        <v>321.55014138550507</v>
      </c>
      <c r="J74" s="40">
        <f t="shared" si="21"/>
        <v>-38.889838506431374</v>
      </c>
      <c r="K74" s="37">
        <f t="shared" si="22"/>
        <v>282.6603028790737</v>
      </c>
      <c r="L74" s="37">
        <f t="shared" si="23"/>
        <v>658534.68955751439</v>
      </c>
      <c r="M74" s="37">
        <f t="shared" si="24"/>
        <v>578888.30029634293</v>
      </c>
      <c r="N74" s="41">
        <f>jan!M74</f>
        <v>1197028.932934942</v>
      </c>
      <c r="O74" s="41">
        <f t="shared" si="25"/>
        <v>-618140.63263859903</v>
      </c>
      <c r="P74" s="4"/>
      <c r="Q74" s="65"/>
      <c r="R74" s="4"/>
    </row>
    <row r="75" spans="1:18" s="34" customFormat="1" x14ac:dyDescent="0.2">
      <c r="A75" s="33">
        <v>513</v>
      </c>
      <c r="B75" s="34" t="s">
        <v>130</v>
      </c>
      <c r="C75" s="36">
        <v>10860</v>
      </c>
      <c r="D75" s="36">
        <v>2202</v>
      </c>
      <c r="E75" s="37">
        <f t="shared" si="16"/>
        <v>4931.8801089918252</v>
      </c>
      <c r="F75" s="38">
        <f t="shared" si="17"/>
        <v>1.3318877598548646</v>
      </c>
      <c r="G75" s="39">
        <f t="shared" si="18"/>
        <v>-737.3732339537803</v>
      </c>
      <c r="H75" s="39">
        <f t="shared" si="19"/>
        <v>0</v>
      </c>
      <c r="I75" s="37">
        <f t="shared" si="20"/>
        <v>-737.3732339537803</v>
      </c>
      <c r="J75" s="40">
        <f t="shared" si="21"/>
        <v>-38.889838506431374</v>
      </c>
      <c r="K75" s="37">
        <f t="shared" si="22"/>
        <v>-776.26307246021167</v>
      </c>
      <c r="L75" s="37">
        <f t="shared" si="23"/>
        <v>-1623695.8611662241</v>
      </c>
      <c r="M75" s="37">
        <f t="shared" si="24"/>
        <v>-1709331.285557386</v>
      </c>
      <c r="N75" s="41">
        <f>jan!M75</f>
        <v>1643635.9425404018</v>
      </c>
      <c r="O75" s="41">
        <f t="shared" si="25"/>
        <v>-3352967.2280977881</v>
      </c>
      <c r="P75" s="4"/>
      <c r="Q75" s="65"/>
      <c r="R75" s="4"/>
    </row>
    <row r="76" spans="1:18" s="34" customFormat="1" x14ac:dyDescent="0.2">
      <c r="A76" s="33">
        <v>514</v>
      </c>
      <c r="B76" s="34" t="s">
        <v>131</v>
      </c>
      <c r="C76" s="36">
        <v>7498</v>
      </c>
      <c r="D76" s="36">
        <v>2360</v>
      </c>
      <c r="E76" s="37">
        <f t="shared" si="16"/>
        <v>3177.1186440677966</v>
      </c>
      <c r="F76" s="38">
        <f t="shared" si="17"/>
        <v>0.85800249400336681</v>
      </c>
      <c r="G76" s="39">
        <f t="shared" si="18"/>
        <v>315.48364500063678</v>
      </c>
      <c r="H76" s="39">
        <f t="shared" si="19"/>
        <v>54.429761082961519</v>
      </c>
      <c r="I76" s="37">
        <f t="shared" si="20"/>
        <v>369.91340608359832</v>
      </c>
      <c r="J76" s="40">
        <f t="shared" si="21"/>
        <v>-38.889838506431374</v>
      </c>
      <c r="K76" s="37">
        <f t="shared" si="22"/>
        <v>331.02356757716694</v>
      </c>
      <c r="L76" s="37">
        <f t="shared" si="23"/>
        <v>872995.63835729205</v>
      </c>
      <c r="M76" s="37">
        <f t="shared" si="24"/>
        <v>781215.61948211398</v>
      </c>
      <c r="N76" s="41">
        <f>jan!M76</f>
        <v>1419878.8484992494</v>
      </c>
      <c r="O76" s="41">
        <f t="shared" si="25"/>
        <v>-638663.22901713545</v>
      </c>
      <c r="P76" s="4"/>
      <c r="Q76" s="65"/>
      <c r="R76" s="4"/>
    </row>
    <row r="77" spans="1:18" s="34" customFormat="1" x14ac:dyDescent="0.2">
      <c r="A77" s="33">
        <v>515</v>
      </c>
      <c r="B77" s="34" t="s">
        <v>132</v>
      </c>
      <c r="C77" s="36">
        <v>11179</v>
      </c>
      <c r="D77" s="36">
        <v>3640</v>
      </c>
      <c r="E77" s="37">
        <f t="shared" si="16"/>
        <v>3071.1538461538462</v>
      </c>
      <c r="F77" s="38">
        <f t="shared" si="17"/>
        <v>0.82938597977388062</v>
      </c>
      <c r="G77" s="39">
        <f t="shared" si="18"/>
        <v>379.06252374900703</v>
      </c>
      <c r="H77" s="39">
        <f t="shared" si="19"/>
        <v>91.517440352844162</v>
      </c>
      <c r="I77" s="37">
        <f t="shared" si="20"/>
        <v>470.5799641018512</v>
      </c>
      <c r="J77" s="40">
        <f t="shared" si="21"/>
        <v>-38.889838506431374</v>
      </c>
      <c r="K77" s="37">
        <f t="shared" si="22"/>
        <v>431.69012559541983</v>
      </c>
      <c r="L77" s="37">
        <f t="shared" si="23"/>
        <v>1712911.0693307384</v>
      </c>
      <c r="M77" s="37">
        <f t="shared" si="24"/>
        <v>1571352.0571673282</v>
      </c>
      <c r="N77" s="41">
        <f>jan!M77</f>
        <v>2455515.6815835889</v>
      </c>
      <c r="O77" s="41">
        <f t="shared" si="25"/>
        <v>-884163.62441626075</v>
      </c>
      <c r="P77" s="4"/>
      <c r="Q77" s="65"/>
      <c r="R77" s="4"/>
    </row>
    <row r="78" spans="1:18" s="34" customFormat="1" x14ac:dyDescent="0.2">
      <c r="A78" s="33">
        <v>516</v>
      </c>
      <c r="B78" s="34" t="s">
        <v>133</v>
      </c>
      <c r="C78" s="36">
        <v>25393</v>
      </c>
      <c r="D78" s="36">
        <v>5723</v>
      </c>
      <c r="E78" s="37">
        <f t="shared" si="16"/>
        <v>4437.0085619430365</v>
      </c>
      <c r="F78" s="38">
        <f t="shared" si="17"/>
        <v>1.1982443334842552</v>
      </c>
      <c r="G78" s="39">
        <f t="shared" si="18"/>
        <v>-440.45030572450713</v>
      </c>
      <c r="H78" s="39">
        <f t="shared" si="19"/>
        <v>0</v>
      </c>
      <c r="I78" s="37">
        <f t="shared" si="20"/>
        <v>-440.45030572450713</v>
      </c>
      <c r="J78" s="40">
        <f t="shared" si="21"/>
        <v>-38.889838506431374</v>
      </c>
      <c r="K78" s="37">
        <f t="shared" si="22"/>
        <v>-479.34014423093851</v>
      </c>
      <c r="L78" s="37">
        <f t="shared" si="23"/>
        <v>-2520697.0996613544</v>
      </c>
      <c r="M78" s="37">
        <f t="shared" si="24"/>
        <v>-2743263.6454336611</v>
      </c>
      <c r="N78" s="41">
        <f>jan!M78</f>
        <v>2224546.2076106807</v>
      </c>
      <c r="O78" s="41">
        <f t="shared" si="25"/>
        <v>-4967809.8530443422</v>
      </c>
      <c r="P78" s="4"/>
      <c r="Q78" s="65"/>
      <c r="R78" s="4"/>
    </row>
    <row r="79" spans="1:18" s="34" customFormat="1" x14ac:dyDescent="0.2">
      <c r="A79" s="33">
        <v>517</v>
      </c>
      <c r="B79" s="34" t="s">
        <v>134</v>
      </c>
      <c r="C79" s="36">
        <v>15406</v>
      </c>
      <c r="D79" s="36">
        <v>5916</v>
      </c>
      <c r="E79" s="37">
        <f t="shared" si="16"/>
        <v>2604.1244083840434</v>
      </c>
      <c r="F79" s="38">
        <f t="shared" si="17"/>
        <v>0.70326150433835444</v>
      </c>
      <c r="G79" s="39">
        <f t="shared" si="18"/>
        <v>659.28018641088875</v>
      </c>
      <c r="H79" s="39">
        <f t="shared" si="19"/>
        <v>254.97774357227513</v>
      </c>
      <c r="I79" s="37">
        <f t="shared" si="20"/>
        <v>914.25792998316388</v>
      </c>
      <c r="J79" s="40">
        <f t="shared" si="21"/>
        <v>-38.889838506431374</v>
      </c>
      <c r="K79" s="37">
        <f t="shared" si="22"/>
        <v>875.3680914767325</v>
      </c>
      <c r="L79" s="37">
        <f t="shared" si="23"/>
        <v>5408749.9137803977</v>
      </c>
      <c r="M79" s="37">
        <f t="shared" si="24"/>
        <v>5178677.6291763494</v>
      </c>
      <c r="N79" s="41">
        <f>jan!M79</f>
        <v>4550440.7066616789</v>
      </c>
      <c r="O79" s="41">
        <f t="shared" si="25"/>
        <v>628236.92251467053</v>
      </c>
      <c r="P79" s="4"/>
      <c r="Q79" s="65"/>
      <c r="R79" s="4"/>
    </row>
    <row r="80" spans="1:18" s="34" customFormat="1" x14ac:dyDescent="0.2">
      <c r="A80" s="33">
        <v>519</v>
      </c>
      <c r="B80" s="34" t="s">
        <v>135</v>
      </c>
      <c r="C80" s="36">
        <v>11854</v>
      </c>
      <c r="D80" s="36">
        <v>3163</v>
      </c>
      <c r="E80" s="37">
        <f t="shared" si="16"/>
        <v>3747.7078722731585</v>
      </c>
      <c r="F80" s="38">
        <f t="shared" si="17"/>
        <v>1.0120939950449659</v>
      </c>
      <c r="G80" s="39">
        <f t="shared" si="18"/>
        <v>-26.869891922580337</v>
      </c>
      <c r="H80" s="39">
        <f t="shared" si="19"/>
        <v>0</v>
      </c>
      <c r="I80" s="37">
        <f t="shared" si="20"/>
        <v>-26.869891922580337</v>
      </c>
      <c r="J80" s="40">
        <f t="shared" si="21"/>
        <v>-38.889838506431374</v>
      </c>
      <c r="K80" s="37">
        <f t="shared" si="22"/>
        <v>-65.759730429011711</v>
      </c>
      <c r="L80" s="37">
        <f t="shared" si="23"/>
        <v>-84989.468151121604</v>
      </c>
      <c r="M80" s="37">
        <f t="shared" si="24"/>
        <v>-207998.02734696405</v>
      </c>
      <c r="N80" s="41">
        <f>jan!M80</f>
        <v>1575422.5414420029</v>
      </c>
      <c r="O80" s="41">
        <f t="shared" si="25"/>
        <v>-1783420.5687889669</v>
      </c>
      <c r="P80" s="4"/>
      <c r="Q80" s="65"/>
      <c r="R80" s="4"/>
    </row>
    <row r="81" spans="1:18" s="34" customFormat="1" x14ac:dyDescent="0.2">
      <c r="A81" s="33">
        <v>520</v>
      </c>
      <c r="B81" s="34" t="s">
        <v>136</v>
      </c>
      <c r="C81" s="36">
        <v>12238</v>
      </c>
      <c r="D81" s="36">
        <v>4502</v>
      </c>
      <c r="E81" s="37">
        <f t="shared" si="16"/>
        <v>2718.347401155042</v>
      </c>
      <c r="F81" s="38">
        <f t="shared" si="17"/>
        <v>0.7341082002441035</v>
      </c>
      <c r="G81" s="39">
        <f t="shared" si="18"/>
        <v>590.74639074828951</v>
      </c>
      <c r="H81" s="39">
        <f t="shared" si="19"/>
        <v>214.99969610242562</v>
      </c>
      <c r="I81" s="37">
        <f t="shared" si="20"/>
        <v>805.74608685071507</v>
      </c>
      <c r="J81" s="40">
        <f t="shared" si="21"/>
        <v>-38.889838506431374</v>
      </c>
      <c r="K81" s="37">
        <f t="shared" si="22"/>
        <v>766.8562483442837</v>
      </c>
      <c r="L81" s="37">
        <f t="shared" si="23"/>
        <v>3627468.8830019194</v>
      </c>
      <c r="M81" s="37">
        <f t="shared" si="24"/>
        <v>3452386.830045965</v>
      </c>
      <c r="N81" s="41">
        <f>jan!M81</f>
        <v>2858976.3457388235</v>
      </c>
      <c r="O81" s="41">
        <f t="shared" si="25"/>
        <v>593410.48430714151</v>
      </c>
      <c r="P81" s="4"/>
      <c r="Q81" s="65"/>
      <c r="R81" s="4"/>
    </row>
    <row r="82" spans="1:18" s="34" customFormat="1" x14ac:dyDescent="0.2">
      <c r="A82" s="33">
        <v>521</v>
      </c>
      <c r="B82" s="34" t="s">
        <v>137</v>
      </c>
      <c r="C82" s="36">
        <v>16920</v>
      </c>
      <c r="D82" s="36">
        <v>5082</v>
      </c>
      <c r="E82" s="37">
        <f t="shared" si="16"/>
        <v>3329.3978748524205</v>
      </c>
      <c r="F82" s="38">
        <f t="shared" si="17"/>
        <v>0.89912653576431201</v>
      </c>
      <c r="G82" s="39">
        <f t="shared" si="18"/>
        <v>224.11610652986246</v>
      </c>
      <c r="H82" s="39">
        <f t="shared" si="19"/>
        <v>1.1320303083431553</v>
      </c>
      <c r="I82" s="37">
        <f t="shared" si="20"/>
        <v>225.24813683820562</v>
      </c>
      <c r="J82" s="40">
        <f t="shared" si="21"/>
        <v>-38.889838506431374</v>
      </c>
      <c r="K82" s="37">
        <f t="shared" si="22"/>
        <v>186.35829833177425</v>
      </c>
      <c r="L82" s="37">
        <f t="shared" si="23"/>
        <v>1144711.031411761</v>
      </c>
      <c r="M82" s="37">
        <f t="shared" si="24"/>
        <v>947072.87212207669</v>
      </c>
      <c r="N82" s="41">
        <f>jan!M82</f>
        <v>1624231.3169801626</v>
      </c>
      <c r="O82" s="41">
        <f t="shared" si="25"/>
        <v>-677158.44485808595</v>
      </c>
      <c r="P82" s="4"/>
      <c r="Q82" s="65"/>
      <c r="R82" s="4"/>
    </row>
    <row r="83" spans="1:18" s="34" customFormat="1" x14ac:dyDescent="0.2">
      <c r="A83" s="33">
        <v>522</v>
      </c>
      <c r="B83" s="34" t="s">
        <v>138</v>
      </c>
      <c r="C83" s="36">
        <v>18534</v>
      </c>
      <c r="D83" s="36">
        <v>6204</v>
      </c>
      <c r="E83" s="37">
        <f t="shared" si="16"/>
        <v>2987.4274661508703</v>
      </c>
      <c r="F83" s="38">
        <f t="shared" si="17"/>
        <v>0.80677510152085741</v>
      </c>
      <c r="G83" s="39">
        <f t="shared" si="18"/>
        <v>429.29835175079262</v>
      </c>
      <c r="H83" s="39">
        <f t="shared" si="19"/>
        <v>120.82167335388573</v>
      </c>
      <c r="I83" s="37">
        <f t="shared" si="20"/>
        <v>550.12002510467835</v>
      </c>
      <c r="J83" s="40">
        <f t="shared" si="21"/>
        <v>-38.889838506431374</v>
      </c>
      <c r="K83" s="37">
        <f t="shared" si="22"/>
        <v>511.23018659824697</v>
      </c>
      <c r="L83" s="37">
        <f t="shared" si="23"/>
        <v>3412944.6357494243</v>
      </c>
      <c r="M83" s="37">
        <f t="shared" si="24"/>
        <v>3171672.077655524</v>
      </c>
      <c r="N83" s="41">
        <f>jan!M83</f>
        <v>2900725.2441056538</v>
      </c>
      <c r="O83" s="41">
        <f t="shared" si="25"/>
        <v>270946.83354987018</v>
      </c>
      <c r="P83" s="4"/>
      <c r="Q83" s="65"/>
      <c r="R83" s="4"/>
    </row>
    <row r="84" spans="1:18" s="34" customFormat="1" x14ac:dyDescent="0.2">
      <c r="A84" s="33">
        <v>528</v>
      </c>
      <c r="B84" s="34" t="s">
        <v>139</v>
      </c>
      <c r="C84" s="36">
        <v>43249</v>
      </c>
      <c r="D84" s="36">
        <v>14887</v>
      </c>
      <c r="E84" s="37">
        <f t="shared" si="16"/>
        <v>2905.1521461677976</v>
      </c>
      <c r="F84" s="38">
        <f t="shared" si="17"/>
        <v>0.78455609189331044</v>
      </c>
      <c r="G84" s="39">
        <f t="shared" si="18"/>
        <v>478.66354374063621</v>
      </c>
      <c r="H84" s="39">
        <f t="shared" si="19"/>
        <v>149.61803534796115</v>
      </c>
      <c r="I84" s="37">
        <f t="shared" si="20"/>
        <v>628.28157908859737</v>
      </c>
      <c r="J84" s="40">
        <f t="shared" si="21"/>
        <v>-38.889838506431374</v>
      </c>
      <c r="K84" s="37">
        <f t="shared" si="22"/>
        <v>589.39174058216599</v>
      </c>
      <c r="L84" s="37">
        <f t="shared" si="23"/>
        <v>9353227.8678919487</v>
      </c>
      <c r="M84" s="37">
        <f t="shared" si="24"/>
        <v>8774274.842046706</v>
      </c>
      <c r="N84" s="41">
        <f>jan!M84</f>
        <v>6833034.7532238699</v>
      </c>
      <c r="O84" s="41">
        <f t="shared" si="25"/>
        <v>1941240.0888228361</v>
      </c>
      <c r="P84" s="4"/>
      <c r="Q84" s="65"/>
      <c r="R84" s="4"/>
    </row>
    <row r="85" spans="1:18" s="34" customFormat="1" x14ac:dyDescent="0.2">
      <c r="A85" s="33">
        <v>529</v>
      </c>
      <c r="B85" s="34" t="s">
        <v>140</v>
      </c>
      <c r="C85" s="36">
        <v>37650</v>
      </c>
      <c r="D85" s="36">
        <v>13179</v>
      </c>
      <c r="E85" s="37">
        <f t="shared" si="16"/>
        <v>2856.8176644661962</v>
      </c>
      <c r="F85" s="38">
        <f t="shared" si="17"/>
        <v>0.77150303643887608</v>
      </c>
      <c r="G85" s="39">
        <f t="shared" si="18"/>
        <v>507.66423276159702</v>
      </c>
      <c r="H85" s="39">
        <f t="shared" si="19"/>
        <v>166.53510394352165</v>
      </c>
      <c r="I85" s="37">
        <f t="shared" si="20"/>
        <v>674.19933670511864</v>
      </c>
      <c r="J85" s="40">
        <f t="shared" si="21"/>
        <v>-38.889838506431374</v>
      </c>
      <c r="K85" s="37">
        <f t="shared" si="22"/>
        <v>635.30949819868727</v>
      </c>
      <c r="L85" s="37">
        <f t="shared" si="23"/>
        <v>8885273.0584367588</v>
      </c>
      <c r="M85" s="37">
        <f t="shared" si="24"/>
        <v>8372743.8767604996</v>
      </c>
      <c r="N85" s="41">
        <f>jan!M85</f>
        <v>6472057.0103269536</v>
      </c>
      <c r="O85" s="41">
        <f t="shared" si="25"/>
        <v>1900686.8664335459</v>
      </c>
      <c r="P85" s="4"/>
      <c r="Q85" s="65"/>
      <c r="R85" s="4"/>
    </row>
    <row r="86" spans="1:18" s="34" customFormat="1" x14ac:dyDescent="0.2">
      <c r="A86" s="33">
        <v>532</v>
      </c>
      <c r="B86" s="34" t="s">
        <v>141</v>
      </c>
      <c r="C86" s="36">
        <v>19855</v>
      </c>
      <c r="D86" s="36">
        <v>6696</v>
      </c>
      <c r="E86" s="37">
        <f t="shared" si="16"/>
        <v>2965.2031063321388</v>
      </c>
      <c r="F86" s="38">
        <f t="shared" si="17"/>
        <v>0.80077326202779853</v>
      </c>
      <c r="G86" s="39">
        <f t="shared" si="18"/>
        <v>442.63296764203147</v>
      </c>
      <c r="H86" s="39">
        <f t="shared" si="19"/>
        <v>128.60019929044176</v>
      </c>
      <c r="I86" s="37">
        <f t="shared" si="20"/>
        <v>571.2331669324733</v>
      </c>
      <c r="J86" s="40">
        <f t="shared" si="21"/>
        <v>-38.889838506431374</v>
      </c>
      <c r="K86" s="37">
        <f t="shared" si="22"/>
        <v>532.34332842604192</v>
      </c>
      <c r="L86" s="37">
        <f t="shared" si="23"/>
        <v>3824977.2857798412</v>
      </c>
      <c r="M86" s="37">
        <f t="shared" si="24"/>
        <v>3564570.9271407765</v>
      </c>
      <c r="N86" s="41">
        <f>jan!M86</f>
        <v>3130140.4955724473</v>
      </c>
      <c r="O86" s="41">
        <f t="shared" si="25"/>
        <v>434430.43156832922</v>
      </c>
      <c r="P86" s="4"/>
      <c r="Q86" s="65"/>
      <c r="R86" s="4"/>
    </row>
    <row r="87" spans="1:18" s="34" customFormat="1" x14ac:dyDescent="0.2">
      <c r="A87" s="33">
        <v>533</v>
      </c>
      <c r="B87" s="34" t="s">
        <v>142</v>
      </c>
      <c r="C87" s="36">
        <v>29724</v>
      </c>
      <c r="D87" s="36">
        <v>9080</v>
      </c>
      <c r="E87" s="37">
        <f t="shared" si="16"/>
        <v>3273.568281938326</v>
      </c>
      <c r="F87" s="38">
        <f t="shared" si="17"/>
        <v>0.88404937456073951</v>
      </c>
      <c r="G87" s="39">
        <f t="shared" si="18"/>
        <v>257.61386227831917</v>
      </c>
      <c r="H87" s="39">
        <f t="shared" si="19"/>
        <v>20.672387828276236</v>
      </c>
      <c r="I87" s="37">
        <f t="shared" si="20"/>
        <v>278.28625010659539</v>
      </c>
      <c r="J87" s="40">
        <f t="shared" si="21"/>
        <v>-38.889838506431374</v>
      </c>
      <c r="K87" s="37">
        <f t="shared" si="22"/>
        <v>239.39641160016401</v>
      </c>
      <c r="L87" s="37">
        <f t="shared" si="23"/>
        <v>2526839.1509678862</v>
      </c>
      <c r="M87" s="37">
        <f t="shared" si="24"/>
        <v>2173719.4173294893</v>
      </c>
      <c r="N87" s="41">
        <f>jan!M87</f>
        <v>1185447.8119981382</v>
      </c>
      <c r="O87" s="41">
        <f t="shared" si="25"/>
        <v>988271.60533135105</v>
      </c>
      <c r="P87" s="4"/>
      <c r="Q87" s="65"/>
      <c r="R87" s="4"/>
    </row>
    <row r="88" spans="1:18" s="34" customFormat="1" x14ac:dyDescent="0.2">
      <c r="A88" s="33">
        <v>534</v>
      </c>
      <c r="B88" s="34" t="s">
        <v>143</v>
      </c>
      <c r="C88" s="36">
        <v>42036</v>
      </c>
      <c r="D88" s="36">
        <v>13707</v>
      </c>
      <c r="E88" s="37">
        <f t="shared" si="16"/>
        <v>3066.7542131757496</v>
      </c>
      <c r="F88" s="38">
        <f t="shared" si="17"/>
        <v>0.82819782897096528</v>
      </c>
      <c r="G88" s="39">
        <f t="shared" si="18"/>
        <v>381.70230353586504</v>
      </c>
      <c r="H88" s="39">
        <f t="shared" si="19"/>
        <v>93.057311895177975</v>
      </c>
      <c r="I88" s="37">
        <f t="shared" si="20"/>
        <v>474.75961543104302</v>
      </c>
      <c r="J88" s="40">
        <f t="shared" si="21"/>
        <v>-38.889838506431374</v>
      </c>
      <c r="K88" s="37">
        <f t="shared" si="22"/>
        <v>435.86977692461164</v>
      </c>
      <c r="L88" s="37">
        <f t="shared" si="23"/>
        <v>6507530.0487133069</v>
      </c>
      <c r="M88" s="37">
        <f t="shared" si="24"/>
        <v>5974467.0323056513</v>
      </c>
      <c r="N88" s="41">
        <f>jan!M88</f>
        <v>4140445.3289742442</v>
      </c>
      <c r="O88" s="41">
        <f t="shared" si="25"/>
        <v>1834021.7033314072</v>
      </c>
      <c r="P88" s="4"/>
      <c r="Q88" s="65"/>
      <c r="R88" s="4"/>
    </row>
    <row r="89" spans="1:18" s="34" customFormat="1" x14ac:dyDescent="0.2">
      <c r="A89" s="33">
        <v>536</v>
      </c>
      <c r="B89" s="34" t="s">
        <v>144</v>
      </c>
      <c r="C89" s="36">
        <v>14511</v>
      </c>
      <c r="D89" s="36">
        <v>5717</v>
      </c>
      <c r="E89" s="37">
        <f t="shared" si="16"/>
        <v>2538.2193458107399</v>
      </c>
      <c r="F89" s="38">
        <f t="shared" si="17"/>
        <v>0.68546339404086065</v>
      </c>
      <c r="G89" s="39">
        <f t="shared" si="18"/>
        <v>698.82322395487074</v>
      </c>
      <c r="H89" s="39">
        <f t="shared" si="19"/>
        <v>278.04451547293132</v>
      </c>
      <c r="I89" s="37">
        <f t="shared" si="20"/>
        <v>976.86773942780201</v>
      </c>
      <c r="J89" s="40">
        <f t="shared" si="21"/>
        <v>-38.889838506431374</v>
      </c>
      <c r="K89" s="37">
        <f t="shared" si="22"/>
        <v>937.97790092137063</v>
      </c>
      <c r="L89" s="37">
        <f t="shared" si="23"/>
        <v>5584752.8663087441</v>
      </c>
      <c r="M89" s="37">
        <f t="shared" si="24"/>
        <v>5362419.6595674763</v>
      </c>
      <c r="N89" s="41">
        <f>jan!M89</f>
        <v>4535867.3630805984</v>
      </c>
      <c r="O89" s="41">
        <f t="shared" si="25"/>
        <v>826552.29648687784</v>
      </c>
      <c r="P89" s="4"/>
      <c r="Q89" s="65"/>
      <c r="R89" s="4"/>
    </row>
    <row r="90" spans="1:18" s="34" customFormat="1" x14ac:dyDescent="0.2">
      <c r="A90" s="33">
        <v>538</v>
      </c>
      <c r="B90" s="34" t="s">
        <v>145</v>
      </c>
      <c r="C90" s="36">
        <v>20908</v>
      </c>
      <c r="D90" s="36">
        <v>6773</v>
      </c>
      <c r="E90" s="37">
        <f t="shared" si="16"/>
        <v>3086.9629410896205</v>
      </c>
      <c r="F90" s="38">
        <f t="shared" si="17"/>
        <v>0.83365533336196795</v>
      </c>
      <c r="G90" s="39">
        <f t="shared" si="18"/>
        <v>369.57706678754249</v>
      </c>
      <c r="H90" s="39">
        <f t="shared" si="19"/>
        <v>85.984257125323154</v>
      </c>
      <c r="I90" s="37">
        <f t="shared" si="20"/>
        <v>455.56132391286565</v>
      </c>
      <c r="J90" s="40">
        <f t="shared" si="21"/>
        <v>-38.889838506431374</v>
      </c>
      <c r="K90" s="37">
        <f t="shared" si="22"/>
        <v>416.67148540643427</v>
      </c>
      <c r="L90" s="37">
        <f t="shared" si="23"/>
        <v>3085516.8468618388</v>
      </c>
      <c r="M90" s="37">
        <f t="shared" si="24"/>
        <v>2822115.9706577794</v>
      </c>
      <c r="N90" s="41">
        <f>jan!M90</f>
        <v>5111894.0003751777</v>
      </c>
      <c r="O90" s="41">
        <f t="shared" si="25"/>
        <v>-2289778.0297173983</v>
      </c>
      <c r="P90" s="4"/>
      <c r="Q90" s="65"/>
      <c r="R90" s="4"/>
    </row>
    <row r="91" spans="1:18" s="34" customFormat="1" x14ac:dyDescent="0.2">
      <c r="A91" s="33">
        <v>540</v>
      </c>
      <c r="B91" s="34" t="s">
        <v>146</v>
      </c>
      <c r="C91" s="36">
        <v>9956</v>
      </c>
      <c r="D91" s="36">
        <v>3026</v>
      </c>
      <c r="E91" s="37">
        <f t="shared" si="16"/>
        <v>3290.1520158625249</v>
      </c>
      <c r="F91" s="38">
        <f t="shared" si="17"/>
        <v>0.88852792467513908</v>
      </c>
      <c r="G91" s="39">
        <f t="shared" si="18"/>
        <v>247.66362192379984</v>
      </c>
      <c r="H91" s="39">
        <f t="shared" si="19"/>
        <v>14.868080954806622</v>
      </c>
      <c r="I91" s="37">
        <f t="shared" si="20"/>
        <v>262.53170287860644</v>
      </c>
      <c r="J91" s="40">
        <f t="shared" si="21"/>
        <v>-38.889838506431374</v>
      </c>
      <c r="K91" s="37">
        <f t="shared" si="22"/>
        <v>223.64186437217506</v>
      </c>
      <c r="L91" s="37">
        <f t="shared" si="23"/>
        <v>794420.93291066308</v>
      </c>
      <c r="M91" s="37">
        <f t="shared" si="24"/>
        <v>676740.28159020178</v>
      </c>
      <c r="N91" s="41">
        <f>jan!M91</f>
        <v>2121330.5913384445</v>
      </c>
      <c r="O91" s="41">
        <f t="shared" si="25"/>
        <v>-1444590.3097482426</v>
      </c>
      <c r="P91" s="4"/>
      <c r="Q91" s="65"/>
      <c r="R91" s="4"/>
    </row>
    <row r="92" spans="1:18" s="34" customFormat="1" x14ac:dyDescent="0.2">
      <c r="A92" s="33">
        <v>541</v>
      </c>
      <c r="B92" s="34" t="s">
        <v>147</v>
      </c>
      <c r="C92" s="36">
        <v>3455</v>
      </c>
      <c r="D92" s="36">
        <v>1351</v>
      </c>
      <c r="E92" s="37">
        <f t="shared" si="16"/>
        <v>2557.3649148778682</v>
      </c>
      <c r="F92" s="38">
        <f t="shared" si="17"/>
        <v>0.69063378515589868</v>
      </c>
      <c r="G92" s="39">
        <f t="shared" si="18"/>
        <v>687.33588251459389</v>
      </c>
      <c r="H92" s="39">
        <f t="shared" si="19"/>
        <v>271.34356629943647</v>
      </c>
      <c r="I92" s="37">
        <f t="shared" si="20"/>
        <v>958.67944881403037</v>
      </c>
      <c r="J92" s="40">
        <f t="shared" si="21"/>
        <v>-38.889838506431374</v>
      </c>
      <c r="K92" s="37">
        <f t="shared" si="22"/>
        <v>919.78961030759899</v>
      </c>
      <c r="L92" s="37">
        <f t="shared" si="23"/>
        <v>1295175.935347755</v>
      </c>
      <c r="M92" s="37">
        <f t="shared" si="24"/>
        <v>1242635.7635255663</v>
      </c>
      <c r="N92" s="41">
        <f>jan!M92</f>
        <v>1197161.4933569857</v>
      </c>
      <c r="O92" s="41">
        <f t="shared" si="25"/>
        <v>45474.270168580581</v>
      </c>
      <c r="P92" s="4"/>
      <c r="Q92" s="65"/>
      <c r="R92" s="4"/>
    </row>
    <row r="93" spans="1:18" s="34" customFormat="1" x14ac:dyDescent="0.2">
      <c r="A93" s="33">
        <v>542</v>
      </c>
      <c r="B93" s="34" t="s">
        <v>148</v>
      </c>
      <c r="C93" s="36">
        <v>21732</v>
      </c>
      <c r="D93" s="36">
        <v>6490</v>
      </c>
      <c r="E93" s="37">
        <f t="shared" si="16"/>
        <v>3348.5362095531586</v>
      </c>
      <c r="F93" s="38">
        <f t="shared" si="17"/>
        <v>0.90429497318951324</v>
      </c>
      <c r="G93" s="39">
        <f t="shared" si="18"/>
        <v>212.63310570941957</v>
      </c>
      <c r="H93" s="39">
        <f t="shared" si="19"/>
        <v>0</v>
      </c>
      <c r="I93" s="37">
        <f t="shared" si="20"/>
        <v>212.63310570941957</v>
      </c>
      <c r="J93" s="40">
        <f t="shared" si="21"/>
        <v>-38.889838506431374</v>
      </c>
      <c r="K93" s="37">
        <f t="shared" si="22"/>
        <v>173.74326720298819</v>
      </c>
      <c r="L93" s="37">
        <f t="shared" si="23"/>
        <v>1379988.856054133</v>
      </c>
      <c r="M93" s="37">
        <f t="shared" si="24"/>
        <v>1127593.8041473934</v>
      </c>
      <c r="N93" s="41">
        <f>jan!M93</f>
        <v>3035416.8333729361</v>
      </c>
      <c r="O93" s="41">
        <f t="shared" si="25"/>
        <v>-1907823.0292255427</v>
      </c>
      <c r="P93" s="4"/>
      <c r="Q93" s="65"/>
      <c r="R93" s="4"/>
    </row>
    <row r="94" spans="1:18" s="34" customFormat="1" x14ac:dyDescent="0.2">
      <c r="A94" s="33">
        <v>543</v>
      </c>
      <c r="B94" s="34" t="s">
        <v>149</v>
      </c>
      <c r="C94" s="36">
        <v>7279</v>
      </c>
      <c r="D94" s="36">
        <v>2114</v>
      </c>
      <c r="E94" s="37">
        <f t="shared" si="16"/>
        <v>3443.235572374645</v>
      </c>
      <c r="F94" s="38">
        <f t="shared" si="17"/>
        <v>0.92986918006815034</v>
      </c>
      <c r="G94" s="39">
        <f t="shared" si="18"/>
        <v>155.81348801652774</v>
      </c>
      <c r="H94" s="39">
        <f t="shared" si="19"/>
        <v>0</v>
      </c>
      <c r="I94" s="37">
        <f t="shared" si="20"/>
        <v>155.81348801652774</v>
      </c>
      <c r="J94" s="40">
        <f t="shared" si="21"/>
        <v>-38.889838506431374</v>
      </c>
      <c r="K94" s="37">
        <f t="shared" si="22"/>
        <v>116.92364951009637</v>
      </c>
      <c r="L94" s="37">
        <f t="shared" si="23"/>
        <v>329389.71366693964</v>
      </c>
      <c r="M94" s="37">
        <f t="shared" si="24"/>
        <v>247176.59506434371</v>
      </c>
      <c r="N94" s="41">
        <f>jan!M94</f>
        <v>607396.2227658534</v>
      </c>
      <c r="O94" s="41">
        <f t="shared" si="25"/>
        <v>-360219.62770150969</v>
      </c>
      <c r="P94" s="4"/>
      <c r="Q94" s="65"/>
      <c r="R94" s="4"/>
    </row>
    <row r="95" spans="1:18" s="34" customFormat="1" x14ac:dyDescent="0.2">
      <c r="A95" s="33">
        <v>544</v>
      </c>
      <c r="B95" s="34" t="s">
        <v>150</v>
      </c>
      <c r="C95" s="36">
        <v>10386</v>
      </c>
      <c r="D95" s="36">
        <v>3248</v>
      </c>
      <c r="E95" s="37">
        <f t="shared" si="16"/>
        <v>3197.6600985221676</v>
      </c>
      <c r="F95" s="38">
        <f t="shared" si="17"/>
        <v>0.86354985345914759</v>
      </c>
      <c r="G95" s="39">
        <f t="shared" si="18"/>
        <v>303.15877232801421</v>
      </c>
      <c r="H95" s="39">
        <f t="shared" si="19"/>
        <v>47.240252023931674</v>
      </c>
      <c r="I95" s="37">
        <f t="shared" si="20"/>
        <v>350.39902435194585</v>
      </c>
      <c r="J95" s="40">
        <f t="shared" si="21"/>
        <v>-38.889838506431374</v>
      </c>
      <c r="K95" s="37">
        <f t="shared" si="22"/>
        <v>311.50918584551448</v>
      </c>
      <c r="L95" s="37">
        <f t="shared" si="23"/>
        <v>1138096.0310951201</v>
      </c>
      <c r="M95" s="37">
        <f t="shared" si="24"/>
        <v>1011781.835626231</v>
      </c>
      <c r="N95" s="41">
        <f>jan!M95</f>
        <v>1314897.8389515097</v>
      </c>
      <c r="O95" s="41">
        <f t="shared" si="25"/>
        <v>-303116.00332527864</v>
      </c>
      <c r="P95" s="4"/>
      <c r="Q95" s="65"/>
      <c r="R95" s="4"/>
    </row>
    <row r="96" spans="1:18" s="34" customFormat="1" x14ac:dyDescent="0.2">
      <c r="A96" s="33">
        <v>545</v>
      </c>
      <c r="B96" s="34" t="s">
        <v>151</v>
      </c>
      <c r="C96" s="36">
        <v>7523</v>
      </c>
      <c r="D96" s="36">
        <v>1596</v>
      </c>
      <c r="E96" s="37">
        <f t="shared" si="16"/>
        <v>4713.6591478696746</v>
      </c>
      <c r="F96" s="38">
        <f t="shared" si="17"/>
        <v>1.2729557054173593</v>
      </c>
      <c r="G96" s="39">
        <f t="shared" si="18"/>
        <v>-606.44065728048997</v>
      </c>
      <c r="H96" s="39">
        <f t="shared" si="19"/>
        <v>0</v>
      </c>
      <c r="I96" s="37">
        <f t="shared" si="20"/>
        <v>-606.44065728048997</v>
      </c>
      <c r="J96" s="40">
        <f t="shared" si="21"/>
        <v>-38.889838506431374</v>
      </c>
      <c r="K96" s="37">
        <f t="shared" si="22"/>
        <v>-645.33049578692135</v>
      </c>
      <c r="L96" s="37">
        <f t="shared" si="23"/>
        <v>-967879.28901966196</v>
      </c>
      <c r="M96" s="37">
        <f t="shared" si="24"/>
        <v>-1029947.4712759265</v>
      </c>
      <c r="N96" s="41">
        <f>jan!M96</f>
        <v>872172.64500203507</v>
      </c>
      <c r="O96" s="41">
        <f t="shared" si="25"/>
        <v>-1902120.1162779615</v>
      </c>
      <c r="P96" s="4"/>
      <c r="Q96" s="65"/>
      <c r="R96" s="4"/>
    </row>
    <row r="97" spans="1:18" s="34" customFormat="1" x14ac:dyDescent="0.2">
      <c r="A97" s="33">
        <v>602</v>
      </c>
      <c r="B97" s="34" t="s">
        <v>152</v>
      </c>
      <c r="C97" s="36">
        <v>234545</v>
      </c>
      <c r="D97" s="36">
        <v>68363</v>
      </c>
      <c r="E97" s="37">
        <f t="shared" si="16"/>
        <v>3430.8763512426312</v>
      </c>
      <c r="F97" s="38">
        <f t="shared" si="17"/>
        <v>0.92653148835965637</v>
      </c>
      <c r="G97" s="39">
        <f t="shared" si="18"/>
        <v>163.22902069573601</v>
      </c>
      <c r="H97" s="39">
        <f t="shared" si="19"/>
        <v>0</v>
      </c>
      <c r="I97" s="37">
        <f t="shared" si="20"/>
        <v>163.22902069573601</v>
      </c>
      <c r="J97" s="40">
        <f t="shared" si="21"/>
        <v>-38.889838506431374</v>
      </c>
      <c r="K97" s="37">
        <f t="shared" si="22"/>
        <v>124.33918218930464</v>
      </c>
      <c r="L97" s="37">
        <f t="shared" si="23"/>
        <v>11158825.541822601</v>
      </c>
      <c r="M97" s="37">
        <f t="shared" si="24"/>
        <v>8500199.5120074321</v>
      </c>
      <c r="N97" s="41">
        <f>jan!M97</f>
        <v>3226116.6048049363</v>
      </c>
      <c r="O97" s="41">
        <f t="shared" si="25"/>
        <v>5274082.9072024953</v>
      </c>
      <c r="P97" s="4"/>
      <c r="Q97" s="65"/>
      <c r="R97" s="4"/>
    </row>
    <row r="98" spans="1:18" s="34" customFormat="1" x14ac:dyDescent="0.2">
      <c r="A98" s="33">
        <v>604</v>
      </c>
      <c r="B98" s="34" t="s">
        <v>153</v>
      </c>
      <c r="C98" s="36">
        <v>109473</v>
      </c>
      <c r="D98" s="36">
        <v>27216</v>
      </c>
      <c r="E98" s="37">
        <f t="shared" si="16"/>
        <v>4022.3765432098767</v>
      </c>
      <c r="F98" s="38">
        <f t="shared" si="17"/>
        <v>1.086270137358166</v>
      </c>
      <c r="G98" s="39">
        <f t="shared" si="18"/>
        <v>-191.67109448461125</v>
      </c>
      <c r="H98" s="39">
        <f t="shared" si="19"/>
        <v>0</v>
      </c>
      <c r="I98" s="37">
        <f t="shared" si="20"/>
        <v>-191.67109448461125</v>
      </c>
      <c r="J98" s="40">
        <f t="shared" si="21"/>
        <v>-38.889838506431374</v>
      </c>
      <c r="K98" s="37">
        <f t="shared" si="22"/>
        <v>-230.56093299104262</v>
      </c>
      <c r="L98" s="37">
        <f t="shared" si="23"/>
        <v>-5216520.5074931793</v>
      </c>
      <c r="M98" s="37">
        <f t="shared" si="24"/>
        <v>-6274946.3522842163</v>
      </c>
      <c r="N98" s="41">
        <f>jan!M98</f>
        <v>-6618304.443684875</v>
      </c>
      <c r="O98" s="41">
        <f t="shared" si="25"/>
        <v>343358.09140065871</v>
      </c>
      <c r="P98" s="4"/>
      <c r="Q98" s="65"/>
      <c r="R98" s="4"/>
    </row>
    <row r="99" spans="1:18" s="34" customFormat="1" x14ac:dyDescent="0.2">
      <c r="A99" s="33">
        <v>605</v>
      </c>
      <c r="B99" s="34" t="s">
        <v>154</v>
      </c>
      <c r="C99" s="36">
        <v>94223</v>
      </c>
      <c r="D99" s="36">
        <v>30034</v>
      </c>
      <c r="E99" s="37">
        <f t="shared" si="16"/>
        <v>3137.2111606845574</v>
      </c>
      <c r="F99" s="38">
        <f t="shared" si="17"/>
        <v>0.84722520674777435</v>
      </c>
      <c r="G99" s="39">
        <f t="shared" si="18"/>
        <v>339.42813503058034</v>
      </c>
      <c r="H99" s="39">
        <f t="shared" si="19"/>
        <v>68.39738026709523</v>
      </c>
      <c r="I99" s="37">
        <f t="shared" si="20"/>
        <v>407.82551529767557</v>
      </c>
      <c r="J99" s="40">
        <f t="shared" si="21"/>
        <v>-38.889838506431374</v>
      </c>
      <c r="K99" s="37">
        <f t="shared" si="22"/>
        <v>368.93567679124419</v>
      </c>
      <c r="L99" s="37">
        <f t="shared" si="23"/>
        <v>12248631.526450388</v>
      </c>
      <c r="M99" s="37">
        <f t="shared" si="24"/>
        <v>11080614.116748229</v>
      </c>
      <c r="N99" s="41">
        <f>jan!M99</f>
        <v>10054152.769417996</v>
      </c>
      <c r="O99" s="41">
        <f t="shared" si="25"/>
        <v>1026461.3473302331</v>
      </c>
      <c r="P99" s="4"/>
      <c r="Q99" s="65"/>
      <c r="R99" s="4"/>
    </row>
    <row r="100" spans="1:18" s="34" customFormat="1" x14ac:dyDescent="0.2">
      <c r="A100" s="33">
        <v>612</v>
      </c>
      <c r="B100" s="34" t="s">
        <v>155</v>
      </c>
      <c r="C100" s="36">
        <v>26944</v>
      </c>
      <c r="D100" s="36">
        <v>6772</v>
      </c>
      <c r="E100" s="37">
        <f t="shared" si="16"/>
        <v>3978.7359716479623</v>
      </c>
      <c r="F100" s="38">
        <f t="shared" si="17"/>
        <v>1.0744847042551975</v>
      </c>
      <c r="G100" s="39">
        <f t="shared" si="18"/>
        <v>-165.4867515474626</v>
      </c>
      <c r="H100" s="39">
        <f t="shared" si="19"/>
        <v>0</v>
      </c>
      <c r="I100" s="37">
        <f t="shared" si="20"/>
        <v>-165.4867515474626</v>
      </c>
      <c r="J100" s="40">
        <f t="shared" si="21"/>
        <v>-38.889838506431374</v>
      </c>
      <c r="K100" s="37">
        <f t="shared" si="22"/>
        <v>-204.37659005389398</v>
      </c>
      <c r="L100" s="37">
        <f t="shared" si="23"/>
        <v>-1120676.2814794166</v>
      </c>
      <c r="M100" s="37">
        <f t="shared" si="24"/>
        <v>-1384038.2678449701</v>
      </c>
      <c r="N100" s="41">
        <f>jan!M100</f>
        <v>-1768023.2838269381</v>
      </c>
      <c r="O100" s="41">
        <f t="shared" si="25"/>
        <v>383985.01598196803</v>
      </c>
      <c r="P100" s="4"/>
      <c r="Q100" s="65"/>
      <c r="R100" s="4"/>
    </row>
    <row r="101" spans="1:18" s="34" customFormat="1" x14ac:dyDescent="0.2">
      <c r="A101" s="33">
        <v>615</v>
      </c>
      <c r="B101" s="34" t="s">
        <v>156</v>
      </c>
      <c r="C101" s="36">
        <v>3257</v>
      </c>
      <c r="D101" s="36">
        <v>1081</v>
      </c>
      <c r="E101" s="37">
        <f t="shared" si="16"/>
        <v>3012.950971322849</v>
      </c>
      <c r="F101" s="38">
        <f t="shared" si="17"/>
        <v>0.81366789765050618</v>
      </c>
      <c r="G101" s="39">
        <f t="shared" si="18"/>
        <v>413.98424864760534</v>
      </c>
      <c r="H101" s="39">
        <f t="shared" si="19"/>
        <v>111.88844654369318</v>
      </c>
      <c r="I101" s="37">
        <f t="shared" si="20"/>
        <v>525.87269519129848</v>
      </c>
      <c r="J101" s="40">
        <f t="shared" si="21"/>
        <v>-38.889838506431374</v>
      </c>
      <c r="K101" s="37">
        <f t="shared" si="22"/>
        <v>486.9828566848671</v>
      </c>
      <c r="L101" s="37">
        <f t="shared" si="23"/>
        <v>568468.38350179361</v>
      </c>
      <c r="M101" s="37">
        <f t="shared" si="24"/>
        <v>526428.46807634132</v>
      </c>
      <c r="N101" s="41">
        <f>jan!M101</f>
        <v>349413.48950325785</v>
      </c>
      <c r="O101" s="41">
        <f t="shared" si="25"/>
        <v>177014.97857308347</v>
      </c>
      <c r="P101" s="4"/>
      <c r="Q101" s="65"/>
      <c r="R101" s="4"/>
    </row>
    <row r="102" spans="1:18" s="34" customFormat="1" x14ac:dyDescent="0.2">
      <c r="A102" s="33">
        <v>616</v>
      </c>
      <c r="B102" s="34" t="s">
        <v>100</v>
      </c>
      <c r="C102" s="36">
        <v>12739</v>
      </c>
      <c r="D102" s="36">
        <v>3357</v>
      </c>
      <c r="E102" s="37">
        <f t="shared" si="16"/>
        <v>3794.7572237116474</v>
      </c>
      <c r="F102" s="38">
        <f t="shared" si="17"/>
        <v>1.0247999923330555</v>
      </c>
      <c r="G102" s="39">
        <f t="shared" si="18"/>
        <v>-55.099502785673664</v>
      </c>
      <c r="H102" s="39">
        <f t="shared" si="19"/>
        <v>0</v>
      </c>
      <c r="I102" s="37">
        <f t="shared" si="20"/>
        <v>-55.099502785673664</v>
      </c>
      <c r="J102" s="40">
        <f t="shared" si="21"/>
        <v>-38.889838506431374</v>
      </c>
      <c r="K102" s="37">
        <f t="shared" si="22"/>
        <v>-93.989341292105038</v>
      </c>
      <c r="L102" s="37">
        <f t="shared" si="23"/>
        <v>-184969.03085150648</v>
      </c>
      <c r="M102" s="37">
        <f t="shared" si="24"/>
        <v>-315522.21871759661</v>
      </c>
      <c r="N102" s="41">
        <f>jan!M102</f>
        <v>526297.1701407216</v>
      </c>
      <c r="O102" s="41">
        <f t="shared" si="25"/>
        <v>-841819.38885831821</v>
      </c>
      <c r="P102" s="4"/>
      <c r="Q102" s="65"/>
      <c r="R102" s="4"/>
    </row>
    <row r="103" spans="1:18" s="34" customFormat="1" x14ac:dyDescent="0.2">
      <c r="A103" s="33">
        <v>617</v>
      </c>
      <c r="B103" s="34" t="s">
        <v>157</v>
      </c>
      <c r="C103" s="36">
        <v>18570</v>
      </c>
      <c r="D103" s="36">
        <v>4612</v>
      </c>
      <c r="E103" s="37">
        <f t="shared" si="16"/>
        <v>4026.452732003469</v>
      </c>
      <c r="F103" s="38">
        <f t="shared" si="17"/>
        <v>1.0873709398596594</v>
      </c>
      <c r="G103" s="39">
        <f t="shared" si="18"/>
        <v>-194.11680776076665</v>
      </c>
      <c r="H103" s="39">
        <f t="shared" si="19"/>
        <v>0</v>
      </c>
      <c r="I103" s="37">
        <f t="shared" si="20"/>
        <v>-194.11680776076665</v>
      </c>
      <c r="J103" s="40">
        <f t="shared" si="21"/>
        <v>-38.889838506431374</v>
      </c>
      <c r="K103" s="37">
        <f t="shared" si="22"/>
        <v>-233.00664626719802</v>
      </c>
      <c r="L103" s="37">
        <f t="shared" si="23"/>
        <v>-895266.71739265579</v>
      </c>
      <c r="M103" s="37">
        <f t="shared" si="24"/>
        <v>-1074626.6525843174</v>
      </c>
      <c r="N103" s="41">
        <f>jan!M103</f>
        <v>783067.54503694002</v>
      </c>
      <c r="O103" s="41">
        <f t="shared" si="25"/>
        <v>-1857694.1976212575</v>
      </c>
      <c r="P103" s="4"/>
      <c r="Q103" s="65"/>
      <c r="R103" s="4"/>
    </row>
    <row r="104" spans="1:18" s="34" customFormat="1" x14ac:dyDescent="0.2">
      <c r="A104" s="33">
        <v>618</v>
      </c>
      <c r="B104" s="34" t="s">
        <v>158</v>
      </c>
      <c r="C104" s="36">
        <v>9750</v>
      </c>
      <c r="D104" s="36">
        <v>2442</v>
      </c>
      <c r="E104" s="37">
        <f t="shared" si="16"/>
        <v>3992.6289926289928</v>
      </c>
      <c r="F104" s="38">
        <f t="shared" si="17"/>
        <v>1.0782366090426445</v>
      </c>
      <c r="G104" s="39">
        <f t="shared" si="18"/>
        <v>-173.82256413608093</v>
      </c>
      <c r="H104" s="39">
        <f t="shared" si="19"/>
        <v>0</v>
      </c>
      <c r="I104" s="37">
        <f t="shared" si="20"/>
        <v>-173.82256413608093</v>
      </c>
      <c r="J104" s="40">
        <f t="shared" si="21"/>
        <v>-38.889838506431374</v>
      </c>
      <c r="K104" s="37">
        <f t="shared" si="22"/>
        <v>-212.7124026425123</v>
      </c>
      <c r="L104" s="37">
        <f t="shared" si="23"/>
        <v>-424474.70162030961</v>
      </c>
      <c r="M104" s="37">
        <f t="shared" si="24"/>
        <v>-519443.68725301506</v>
      </c>
      <c r="N104" s="41">
        <f>jan!M104</f>
        <v>405871.75736778136</v>
      </c>
      <c r="O104" s="41">
        <f t="shared" si="25"/>
        <v>-925315.44462079648</v>
      </c>
      <c r="P104" s="4"/>
      <c r="Q104" s="65"/>
      <c r="R104" s="4"/>
    </row>
    <row r="105" spans="1:18" s="34" customFormat="1" x14ac:dyDescent="0.2">
      <c r="A105" s="33">
        <v>619</v>
      </c>
      <c r="B105" s="34" t="s">
        <v>159</v>
      </c>
      <c r="C105" s="36">
        <v>20394</v>
      </c>
      <c r="D105" s="36">
        <v>4719</v>
      </c>
      <c r="E105" s="37">
        <f t="shared" si="16"/>
        <v>4321.6783216783215</v>
      </c>
      <c r="F105" s="38">
        <f t="shared" si="17"/>
        <v>1.1670986178636265</v>
      </c>
      <c r="G105" s="39">
        <f t="shared" si="18"/>
        <v>-371.25216156567814</v>
      </c>
      <c r="H105" s="39">
        <f t="shared" si="19"/>
        <v>0</v>
      </c>
      <c r="I105" s="37">
        <f t="shared" si="20"/>
        <v>-371.25216156567814</v>
      </c>
      <c r="J105" s="40">
        <f t="shared" si="21"/>
        <v>-38.889838506431374</v>
      </c>
      <c r="K105" s="37">
        <f t="shared" si="22"/>
        <v>-410.14200007210951</v>
      </c>
      <c r="L105" s="37">
        <f t="shared" si="23"/>
        <v>-1751938.9504284351</v>
      </c>
      <c r="M105" s="37">
        <f t="shared" si="24"/>
        <v>-1935460.0983402848</v>
      </c>
      <c r="N105" s="41">
        <f>jan!M105</f>
        <v>1119936.2229101516</v>
      </c>
      <c r="O105" s="41">
        <f t="shared" si="25"/>
        <v>-3055396.3212504364</v>
      </c>
      <c r="P105" s="4"/>
      <c r="Q105" s="65"/>
      <c r="R105" s="4"/>
    </row>
    <row r="106" spans="1:18" s="34" customFormat="1" x14ac:dyDescent="0.2">
      <c r="A106" s="33">
        <v>620</v>
      </c>
      <c r="B106" s="34" t="s">
        <v>160</v>
      </c>
      <c r="C106" s="36">
        <v>27852</v>
      </c>
      <c r="D106" s="36">
        <v>4535</v>
      </c>
      <c r="E106" s="37">
        <f t="shared" si="16"/>
        <v>6141.5656008820288</v>
      </c>
      <c r="F106" s="38">
        <f t="shared" si="17"/>
        <v>1.6585715527120937</v>
      </c>
      <c r="G106" s="39">
        <f t="shared" si="18"/>
        <v>-1463.1845290879025</v>
      </c>
      <c r="H106" s="39">
        <f t="shared" si="19"/>
        <v>0</v>
      </c>
      <c r="I106" s="37">
        <f t="shared" si="20"/>
        <v>-1463.1845290879025</v>
      </c>
      <c r="J106" s="40">
        <f t="shared" si="21"/>
        <v>-38.889838506431374</v>
      </c>
      <c r="K106" s="37">
        <f t="shared" si="22"/>
        <v>-1502.074367594334</v>
      </c>
      <c r="L106" s="37">
        <f t="shared" si="23"/>
        <v>-6635541.8394136382</v>
      </c>
      <c r="M106" s="37">
        <f t="shared" si="24"/>
        <v>-6811907.2570403051</v>
      </c>
      <c r="N106" s="41">
        <f>jan!M106</f>
        <v>-659019.40226744919</v>
      </c>
      <c r="O106" s="41">
        <f t="shared" si="25"/>
        <v>-6152887.8547728555</v>
      </c>
      <c r="P106" s="4"/>
      <c r="Q106" s="65"/>
      <c r="R106" s="4"/>
    </row>
    <row r="107" spans="1:18" s="34" customFormat="1" x14ac:dyDescent="0.2">
      <c r="A107" s="33">
        <v>621</v>
      </c>
      <c r="B107" s="34" t="s">
        <v>161</v>
      </c>
      <c r="C107" s="36">
        <v>11078</v>
      </c>
      <c r="D107" s="36">
        <v>3502</v>
      </c>
      <c r="E107" s="37">
        <f t="shared" si="16"/>
        <v>3163.3352370074244</v>
      </c>
      <c r="F107" s="38">
        <f t="shared" si="17"/>
        <v>0.8542801912005602</v>
      </c>
      <c r="G107" s="39">
        <f t="shared" si="18"/>
        <v>323.75368923686011</v>
      </c>
      <c r="H107" s="39">
        <f t="shared" si="19"/>
        <v>59.253953554091773</v>
      </c>
      <c r="I107" s="37">
        <f t="shared" si="20"/>
        <v>383.00764279095188</v>
      </c>
      <c r="J107" s="40">
        <f t="shared" si="21"/>
        <v>-38.889838506431374</v>
      </c>
      <c r="K107" s="37">
        <f t="shared" si="22"/>
        <v>344.1178042845205</v>
      </c>
      <c r="L107" s="37">
        <f t="shared" si="23"/>
        <v>1341292.7650539135</v>
      </c>
      <c r="M107" s="37">
        <f t="shared" si="24"/>
        <v>1205100.5506043909</v>
      </c>
      <c r="N107" s="41">
        <f>jan!M107</f>
        <v>970002.25739168341</v>
      </c>
      <c r="O107" s="41">
        <f t="shared" si="25"/>
        <v>235098.2932127075</v>
      </c>
      <c r="P107" s="4"/>
      <c r="Q107" s="65"/>
      <c r="R107" s="4"/>
    </row>
    <row r="108" spans="1:18" s="34" customFormat="1" x14ac:dyDescent="0.2">
      <c r="A108" s="33">
        <v>622</v>
      </c>
      <c r="B108" s="34" t="s">
        <v>162</v>
      </c>
      <c r="C108" s="36">
        <v>8383</v>
      </c>
      <c r="D108" s="36">
        <v>2257</v>
      </c>
      <c r="E108" s="37">
        <f t="shared" si="16"/>
        <v>3714.2224191404521</v>
      </c>
      <c r="F108" s="38">
        <f t="shared" si="17"/>
        <v>1.0030510207278627</v>
      </c>
      <c r="G108" s="39">
        <f t="shared" si="18"/>
        <v>-6.7786200429564811</v>
      </c>
      <c r="H108" s="39">
        <f t="shared" si="19"/>
        <v>0</v>
      </c>
      <c r="I108" s="37">
        <f t="shared" si="20"/>
        <v>-6.7786200429564811</v>
      </c>
      <c r="J108" s="40">
        <f t="shared" si="21"/>
        <v>-38.889838506431374</v>
      </c>
      <c r="K108" s="37">
        <f t="shared" si="22"/>
        <v>-45.668458549387857</v>
      </c>
      <c r="L108" s="37">
        <f t="shared" si="23"/>
        <v>-15299.345436952777</v>
      </c>
      <c r="M108" s="37">
        <f t="shared" si="24"/>
        <v>-103073.7109459684</v>
      </c>
      <c r="N108" s="41">
        <f>jan!M108</f>
        <v>-179630.64849341405</v>
      </c>
      <c r="O108" s="41">
        <f t="shared" si="25"/>
        <v>76556.937547445646</v>
      </c>
      <c r="P108" s="4"/>
      <c r="Q108" s="65"/>
      <c r="R108" s="4"/>
    </row>
    <row r="109" spans="1:18" s="34" customFormat="1" x14ac:dyDescent="0.2">
      <c r="A109" s="33">
        <v>623</v>
      </c>
      <c r="B109" s="34" t="s">
        <v>163</v>
      </c>
      <c r="C109" s="36">
        <v>46525</v>
      </c>
      <c r="D109" s="36">
        <v>13786</v>
      </c>
      <c r="E109" s="37">
        <f t="shared" si="16"/>
        <v>3374.8005222689685</v>
      </c>
      <c r="F109" s="38">
        <f t="shared" si="17"/>
        <v>0.91138782943381036</v>
      </c>
      <c r="G109" s="39">
        <f t="shared" si="18"/>
        <v>196.87451807993367</v>
      </c>
      <c r="H109" s="39">
        <f t="shared" si="19"/>
        <v>0</v>
      </c>
      <c r="I109" s="37">
        <f t="shared" si="20"/>
        <v>196.87451807993367</v>
      </c>
      <c r="J109" s="40">
        <f t="shared" si="21"/>
        <v>-38.889838506431374</v>
      </c>
      <c r="K109" s="37">
        <f t="shared" si="22"/>
        <v>157.98467957350229</v>
      </c>
      <c r="L109" s="37">
        <f t="shared" si="23"/>
        <v>2714112.1062499657</v>
      </c>
      <c r="M109" s="37">
        <f t="shared" si="24"/>
        <v>2177976.7926003025</v>
      </c>
      <c r="N109" s="41">
        <f>jan!M109</f>
        <v>5627891.7819536682</v>
      </c>
      <c r="O109" s="41">
        <f t="shared" si="25"/>
        <v>-3449914.9893533657</v>
      </c>
      <c r="P109" s="4"/>
      <c r="Q109" s="65"/>
      <c r="R109" s="4"/>
    </row>
    <row r="110" spans="1:18" s="34" customFormat="1" x14ac:dyDescent="0.2">
      <c r="A110" s="33">
        <v>624</v>
      </c>
      <c r="B110" s="34" t="s">
        <v>164</v>
      </c>
      <c r="C110" s="36">
        <v>59972</v>
      </c>
      <c r="D110" s="36">
        <v>18562</v>
      </c>
      <c r="E110" s="37">
        <f t="shared" si="16"/>
        <v>3230.9018424738715</v>
      </c>
      <c r="F110" s="38">
        <f t="shared" si="17"/>
        <v>0.87252701245471664</v>
      </c>
      <c r="G110" s="39">
        <f t="shared" si="18"/>
        <v>283.21372595699182</v>
      </c>
      <c r="H110" s="39">
        <f t="shared" si="19"/>
        <v>35.605641640835302</v>
      </c>
      <c r="I110" s="37">
        <f t="shared" si="20"/>
        <v>318.81936759782712</v>
      </c>
      <c r="J110" s="40">
        <f t="shared" si="21"/>
        <v>-38.889838506431374</v>
      </c>
      <c r="K110" s="37">
        <f t="shared" si="22"/>
        <v>279.92952909139575</v>
      </c>
      <c r="L110" s="37">
        <f t="shared" si="23"/>
        <v>5917925.1013508672</v>
      </c>
      <c r="M110" s="37">
        <f t="shared" si="24"/>
        <v>5196051.9189944882</v>
      </c>
      <c r="N110" s="41">
        <f>jan!M110</f>
        <v>3748952.0278996085</v>
      </c>
      <c r="O110" s="41">
        <f t="shared" si="25"/>
        <v>1447099.8910948797</v>
      </c>
      <c r="P110" s="4"/>
      <c r="Q110" s="65"/>
      <c r="R110" s="4"/>
    </row>
    <row r="111" spans="1:18" s="34" customFormat="1" x14ac:dyDescent="0.2">
      <c r="A111" s="33">
        <v>625</v>
      </c>
      <c r="B111" s="34" t="s">
        <v>165</v>
      </c>
      <c r="C111" s="36">
        <v>75688</v>
      </c>
      <c r="D111" s="36">
        <v>24718</v>
      </c>
      <c r="E111" s="37">
        <f t="shared" si="16"/>
        <v>3062.0600372198396</v>
      </c>
      <c r="F111" s="38">
        <f t="shared" si="17"/>
        <v>0.82693013483402089</v>
      </c>
      <c r="G111" s="39">
        <f t="shared" si="18"/>
        <v>384.518809109411</v>
      </c>
      <c r="H111" s="39">
        <f t="shared" si="19"/>
        <v>94.700273479746457</v>
      </c>
      <c r="I111" s="37">
        <f t="shared" si="20"/>
        <v>479.21908258915744</v>
      </c>
      <c r="J111" s="40">
        <f t="shared" si="21"/>
        <v>-38.889838506431374</v>
      </c>
      <c r="K111" s="37">
        <f t="shared" si="22"/>
        <v>440.32924408272606</v>
      </c>
      <c r="L111" s="37">
        <f t="shared" si="23"/>
        <v>11845337.283438794</v>
      </c>
      <c r="M111" s="37">
        <f t="shared" si="24"/>
        <v>10884058.255236823</v>
      </c>
      <c r="N111" s="41">
        <f>jan!M111</f>
        <v>7863546.5157645959</v>
      </c>
      <c r="O111" s="41">
        <f t="shared" si="25"/>
        <v>3020511.7394722272</v>
      </c>
      <c r="P111" s="4"/>
      <c r="Q111" s="65"/>
      <c r="R111" s="4"/>
    </row>
    <row r="112" spans="1:18" s="34" customFormat="1" x14ac:dyDescent="0.2">
      <c r="A112" s="33">
        <v>626</v>
      </c>
      <c r="B112" s="34" t="s">
        <v>166</v>
      </c>
      <c r="C112" s="36">
        <v>102130</v>
      </c>
      <c r="D112" s="36">
        <v>25740</v>
      </c>
      <c r="E112" s="37">
        <f t="shared" si="16"/>
        <v>3967.7544677544679</v>
      </c>
      <c r="F112" s="38">
        <f t="shared" si="17"/>
        <v>1.0715190744553413</v>
      </c>
      <c r="G112" s="39">
        <f t="shared" si="18"/>
        <v>-158.89784921136598</v>
      </c>
      <c r="H112" s="39">
        <f t="shared" si="19"/>
        <v>0</v>
      </c>
      <c r="I112" s="37">
        <f t="shared" si="20"/>
        <v>-158.89784921136598</v>
      </c>
      <c r="J112" s="40">
        <f t="shared" si="21"/>
        <v>-38.889838506431374</v>
      </c>
      <c r="K112" s="37">
        <f t="shared" si="22"/>
        <v>-197.78768771779735</v>
      </c>
      <c r="L112" s="37">
        <f t="shared" si="23"/>
        <v>-4090030.6387005602</v>
      </c>
      <c r="M112" s="37">
        <f t="shared" si="24"/>
        <v>-5091055.0818561036</v>
      </c>
      <c r="N112" s="41">
        <f>jan!M112</f>
        <v>-6728649.043961226</v>
      </c>
      <c r="O112" s="41">
        <f t="shared" si="25"/>
        <v>1637593.9621051224</v>
      </c>
      <c r="P112" s="4"/>
      <c r="Q112" s="65"/>
      <c r="R112" s="4"/>
    </row>
    <row r="113" spans="1:18" s="34" customFormat="1" x14ac:dyDescent="0.2">
      <c r="A113" s="33">
        <v>627</v>
      </c>
      <c r="B113" s="34" t="s">
        <v>167</v>
      </c>
      <c r="C113" s="36">
        <v>79356</v>
      </c>
      <c r="D113" s="36">
        <v>21931</v>
      </c>
      <c r="E113" s="37">
        <f t="shared" si="16"/>
        <v>3618.4396516346724</v>
      </c>
      <c r="F113" s="38">
        <f t="shared" si="17"/>
        <v>0.97718423304715996</v>
      </c>
      <c r="G113" s="39">
        <f t="shared" si="18"/>
        <v>50.691040460511338</v>
      </c>
      <c r="H113" s="39">
        <f t="shared" si="19"/>
        <v>0</v>
      </c>
      <c r="I113" s="37">
        <f t="shared" si="20"/>
        <v>50.691040460511338</v>
      </c>
      <c r="J113" s="40">
        <f t="shared" si="21"/>
        <v>-38.889838506431374</v>
      </c>
      <c r="K113" s="37">
        <f t="shared" si="22"/>
        <v>11.801201954079964</v>
      </c>
      <c r="L113" s="37">
        <f t="shared" si="23"/>
        <v>1111705.2083394742</v>
      </c>
      <c r="M113" s="37">
        <f t="shared" si="24"/>
        <v>258812.16005492769</v>
      </c>
      <c r="N113" s="41">
        <f>jan!M113</f>
        <v>-768581.28139524267</v>
      </c>
      <c r="O113" s="41">
        <f t="shared" si="25"/>
        <v>1027393.4414501704</v>
      </c>
      <c r="P113" s="4"/>
      <c r="Q113" s="65"/>
      <c r="R113" s="4"/>
    </row>
    <row r="114" spans="1:18" s="34" customFormat="1" x14ac:dyDescent="0.2">
      <c r="A114" s="33">
        <v>628</v>
      </c>
      <c r="B114" s="34" t="s">
        <v>168</v>
      </c>
      <c r="C114" s="36">
        <v>30357</v>
      </c>
      <c r="D114" s="36">
        <v>9462</v>
      </c>
      <c r="E114" s="37">
        <f t="shared" si="16"/>
        <v>3208.3069118579583</v>
      </c>
      <c r="F114" s="38">
        <f t="shared" si="17"/>
        <v>0.86642509779802468</v>
      </c>
      <c r="G114" s="39">
        <f t="shared" si="18"/>
        <v>296.77068432653977</v>
      </c>
      <c r="H114" s="39">
        <f t="shared" si="19"/>
        <v>43.513867356404916</v>
      </c>
      <c r="I114" s="37">
        <f t="shared" si="20"/>
        <v>340.28455168294465</v>
      </c>
      <c r="J114" s="40">
        <f t="shared" si="21"/>
        <v>-38.889838506431374</v>
      </c>
      <c r="K114" s="37">
        <f t="shared" si="22"/>
        <v>301.39471317651328</v>
      </c>
      <c r="L114" s="37">
        <f t="shared" si="23"/>
        <v>3219772.4280240224</v>
      </c>
      <c r="M114" s="37">
        <f t="shared" si="24"/>
        <v>2851796.7760761688</v>
      </c>
      <c r="N114" s="41">
        <f>jan!M114</f>
        <v>1814387.8239406375</v>
      </c>
      <c r="O114" s="41">
        <f t="shared" si="25"/>
        <v>1037408.9521355312</v>
      </c>
      <c r="P114" s="4"/>
      <c r="Q114" s="65"/>
      <c r="R114" s="4"/>
    </row>
    <row r="115" spans="1:18" s="34" customFormat="1" x14ac:dyDescent="0.2">
      <c r="A115" s="33">
        <v>631</v>
      </c>
      <c r="B115" s="34" t="s">
        <v>169</v>
      </c>
      <c r="C115" s="36">
        <v>9311</v>
      </c>
      <c r="D115" s="36">
        <v>2696</v>
      </c>
      <c r="E115" s="37">
        <f t="shared" si="16"/>
        <v>3453.6350148367951</v>
      </c>
      <c r="F115" s="38">
        <f t="shared" si="17"/>
        <v>0.93267762022049705</v>
      </c>
      <c r="G115" s="39">
        <f t="shared" si="18"/>
        <v>149.57382253923768</v>
      </c>
      <c r="H115" s="39">
        <f t="shared" si="19"/>
        <v>0</v>
      </c>
      <c r="I115" s="37">
        <f t="shared" si="20"/>
        <v>149.57382253923768</v>
      </c>
      <c r="J115" s="40">
        <f t="shared" si="21"/>
        <v>-38.889838506431374</v>
      </c>
      <c r="K115" s="37">
        <f t="shared" si="22"/>
        <v>110.68398403280631</v>
      </c>
      <c r="L115" s="37">
        <f t="shared" si="23"/>
        <v>403251.02556578477</v>
      </c>
      <c r="M115" s="37">
        <f t="shared" si="24"/>
        <v>298404.0209524458</v>
      </c>
      <c r="N115" s="41">
        <f>jan!M115</f>
        <v>427911.81730693608</v>
      </c>
      <c r="O115" s="41">
        <f t="shared" si="25"/>
        <v>-129507.79635449027</v>
      </c>
      <c r="P115" s="4"/>
      <c r="Q115" s="65"/>
      <c r="R115" s="4"/>
    </row>
    <row r="116" spans="1:18" s="34" customFormat="1" x14ac:dyDescent="0.2">
      <c r="A116" s="33">
        <v>632</v>
      </c>
      <c r="B116" s="34" t="s">
        <v>170</v>
      </c>
      <c r="C116" s="36">
        <v>5601</v>
      </c>
      <c r="D116" s="36">
        <v>1399</v>
      </c>
      <c r="E116" s="37">
        <f t="shared" si="16"/>
        <v>4003.5739814152967</v>
      </c>
      <c r="F116" s="38">
        <f t="shared" si="17"/>
        <v>1.0811923776895038</v>
      </c>
      <c r="G116" s="39">
        <f t="shared" si="18"/>
        <v>-180.38955740786324</v>
      </c>
      <c r="H116" s="39">
        <f t="shared" si="19"/>
        <v>0</v>
      </c>
      <c r="I116" s="37">
        <f t="shared" si="20"/>
        <v>-180.38955740786324</v>
      </c>
      <c r="J116" s="40">
        <f t="shared" si="21"/>
        <v>-38.889838506431374</v>
      </c>
      <c r="K116" s="37">
        <f t="shared" si="22"/>
        <v>-219.27939591429461</v>
      </c>
      <c r="L116" s="37">
        <f t="shared" si="23"/>
        <v>-252364.99081360066</v>
      </c>
      <c r="M116" s="37">
        <f t="shared" si="24"/>
        <v>-306771.87488409819</v>
      </c>
      <c r="N116" s="41">
        <f>jan!M116</f>
        <v>582742.24959764839</v>
      </c>
      <c r="O116" s="41">
        <f t="shared" si="25"/>
        <v>-889514.12448174658</v>
      </c>
      <c r="P116" s="4"/>
      <c r="Q116" s="65"/>
      <c r="R116" s="4"/>
    </row>
    <row r="117" spans="1:18" s="34" customFormat="1" x14ac:dyDescent="0.2">
      <c r="A117" s="33">
        <v>633</v>
      </c>
      <c r="B117" s="34" t="s">
        <v>171</v>
      </c>
      <c r="C117" s="36">
        <v>19130</v>
      </c>
      <c r="D117" s="36">
        <v>2530</v>
      </c>
      <c r="E117" s="37">
        <f t="shared" si="16"/>
        <v>7561.264822134387</v>
      </c>
      <c r="F117" s="38">
        <f t="shared" si="17"/>
        <v>2.0419709812614695</v>
      </c>
      <c r="G117" s="39">
        <f t="shared" si="18"/>
        <v>-2315.0040618393173</v>
      </c>
      <c r="H117" s="39">
        <f t="shared" si="19"/>
        <v>0</v>
      </c>
      <c r="I117" s="37">
        <f t="shared" si="20"/>
        <v>-2315.0040618393173</v>
      </c>
      <c r="J117" s="40">
        <f t="shared" si="21"/>
        <v>-38.889838506431374</v>
      </c>
      <c r="K117" s="37">
        <f t="shared" si="22"/>
        <v>-2353.8939003457485</v>
      </c>
      <c r="L117" s="37">
        <f t="shared" si="23"/>
        <v>-5856960.2764534727</v>
      </c>
      <c r="M117" s="37">
        <f t="shared" si="24"/>
        <v>-5955351.5678747436</v>
      </c>
      <c r="N117" s="41">
        <f>jan!M117</f>
        <v>887429.44351826282</v>
      </c>
      <c r="O117" s="41">
        <f t="shared" si="25"/>
        <v>-6842781.0113930069</v>
      </c>
      <c r="P117" s="4"/>
      <c r="Q117" s="65"/>
      <c r="R117" s="4"/>
    </row>
    <row r="118" spans="1:18" s="34" customFormat="1" x14ac:dyDescent="0.2">
      <c r="A118" s="33">
        <v>701</v>
      </c>
      <c r="B118" s="34" t="s">
        <v>172</v>
      </c>
      <c r="C118" s="36">
        <v>81483</v>
      </c>
      <c r="D118" s="36">
        <v>27202</v>
      </c>
      <c r="E118" s="37">
        <f t="shared" si="16"/>
        <v>2995.4782736563488</v>
      </c>
      <c r="F118" s="38">
        <f t="shared" si="17"/>
        <v>0.8089492768326102</v>
      </c>
      <c r="G118" s="39">
        <f t="shared" si="18"/>
        <v>424.46786724750547</v>
      </c>
      <c r="H118" s="39">
        <f t="shared" si="19"/>
        <v>118.00389072696822</v>
      </c>
      <c r="I118" s="37">
        <f t="shared" si="20"/>
        <v>542.47175797447369</v>
      </c>
      <c r="J118" s="40">
        <f t="shared" si="21"/>
        <v>-38.889838506431374</v>
      </c>
      <c r="K118" s="37">
        <f t="shared" si="22"/>
        <v>503.58191946804232</v>
      </c>
      <c r="L118" s="37">
        <f t="shared" si="23"/>
        <v>14756316.760421634</v>
      </c>
      <c r="M118" s="37">
        <f t="shared" si="24"/>
        <v>13698435.373369686</v>
      </c>
      <c r="N118" s="41">
        <f>jan!M118</f>
        <v>10091838.151218887</v>
      </c>
      <c r="O118" s="41">
        <f t="shared" si="25"/>
        <v>3606597.2221507989</v>
      </c>
      <c r="P118" s="4"/>
      <c r="Q118" s="65"/>
      <c r="R118" s="4"/>
    </row>
    <row r="119" spans="1:18" s="34" customFormat="1" x14ac:dyDescent="0.2">
      <c r="A119" s="33">
        <v>702</v>
      </c>
      <c r="B119" s="34" t="s">
        <v>173</v>
      </c>
      <c r="C119" s="36">
        <v>34286</v>
      </c>
      <c r="D119" s="36">
        <v>10861</v>
      </c>
      <c r="E119" s="37">
        <f t="shared" si="16"/>
        <v>3156.799558051745</v>
      </c>
      <c r="F119" s="38">
        <f t="shared" si="17"/>
        <v>0.85251518665644321</v>
      </c>
      <c r="G119" s="39">
        <f t="shared" si="18"/>
        <v>327.67509661026776</v>
      </c>
      <c r="H119" s="39">
        <f t="shared" si="19"/>
        <v>61.54144118857959</v>
      </c>
      <c r="I119" s="37">
        <f t="shared" si="20"/>
        <v>389.21653779884736</v>
      </c>
      <c r="J119" s="40">
        <f t="shared" si="21"/>
        <v>-38.889838506431374</v>
      </c>
      <c r="K119" s="37">
        <f t="shared" si="22"/>
        <v>350.32669929241598</v>
      </c>
      <c r="L119" s="37">
        <f t="shared" si="23"/>
        <v>4227280.8170332815</v>
      </c>
      <c r="M119" s="37">
        <f t="shared" si="24"/>
        <v>3804898.28101493</v>
      </c>
      <c r="N119" s="41">
        <f>jan!M119</f>
        <v>2422780.0735382834</v>
      </c>
      <c r="O119" s="41">
        <f t="shared" si="25"/>
        <v>1382118.2074766466</v>
      </c>
      <c r="P119" s="4"/>
      <c r="Q119" s="65"/>
      <c r="R119" s="4"/>
    </row>
    <row r="120" spans="1:18" s="34" customFormat="1" x14ac:dyDescent="0.2">
      <c r="A120" s="33">
        <v>704</v>
      </c>
      <c r="B120" s="34" t="s">
        <v>174</v>
      </c>
      <c r="C120" s="36">
        <v>150736</v>
      </c>
      <c r="D120" s="36">
        <v>44922</v>
      </c>
      <c r="E120" s="37">
        <f t="shared" si="16"/>
        <v>3355.5050977249452</v>
      </c>
      <c r="F120" s="38">
        <f t="shared" si="17"/>
        <v>0.90617696882823062</v>
      </c>
      <c r="G120" s="39">
        <f t="shared" si="18"/>
        <v>208.45177280634761</v>
      </c>
      <c r="H120" s="39">
        <f t="shared" si="19"/>
        <v>0</v>
      </c>
      <c r="I120" s="37">
        <f t="shared" si="20"/>
        <v>208.45177280634761</v>
      </c>
      <c r="J120" s="40">
        <f t="shared" si="21"/>
        <v>-38.889838506431374</v>
      </c>
      <c r="K120" s="37">
        <f t="shared" si="22"/>
        <v>169.56193429991623</v>
      </c>
      <c r="L120" s="37">
        <f t="shared" si="23"/>
        <v>9364070.5380067471</v>
      </c>
      <c r="M120" s="37">
        <f t="shared" si="24"/>
        <v>7617061.2126208367</v>
      </c>
      <c r="N120" s="41">
        <f>jan!M120</f>
        <v>5912218.7897114968</v>
      </c>
      <c r="O120" s="41">
        <f t="shared" si="25"/>
        <v>1704842.4229093399</v>
      </c>
      <c r="P120" s="4"/>
      <c r="Q120" s="65"/>
      <c r="R120" s="4"/>
    </row>
    <row r="121" spans="1:18" s="34" customFormat="1" x14ac:dyDescent="0.2">
      <c r="A121" s="33">
        <v>709</v>
      </c>
      <c r="B121" s="34" t="s">
        <v>176</v>
      </c>
      <c r="C121" s="36">
        <v>136798</v>
      </c>
      <c r="D121" s="36">
        <v>44082</v>
      </c>
      <c r="E121" s="37">
        <f t="shared" si="16"/>
        <v>3103.2621024454425</v>
      </c>
      <c r="F121" s="38">
        <f t="shared" si="17"/>
        <v>0.83805703271920484</v>
      </c>
      <c r="G121" s="39">
        <f t="shared" si="18"/>
        <v>359.79756997404928</v>
      </c>
      <c r="H121" s="39">
        <f t="shared" si="19"/>
        <v>80.279550650785467</v>
      </c>
      <c r="I121" s="37">
        <f t="shared" si="20"/>
        <v>440.07712062483472</v>
      </c>
      <c r="J121" s="40">
        <f t="shared" si="21"/>
        <v>-38.889838506431374</v>
      </c>
      <c r="K121" s="37">
        <f t="shared" si="22"/>
        <v>401.18728211840335</v>
      </c>
      <c r="L121" s="37">
        <f t="shared" si="23"/>
        <v>19399479.631383963</v>
      </c>
      <c r="M121" s="37">
        <f t="shared" si="24"/>
        <v>17685137.770343456</v>
      </c>
      <c r="N121" s="41">
        <f>jan!M121</f>
        <v>12246520.762518605</v>
      </c>
      <c r="O121" s="41">
        <f t="shared" si="25"/>
        <v>5438617.0078248512</v>
      </c>
      <c r="P121" s="4"/>
      <c r="Q121" s="65"/>
      <c r="R121" s="4"/>
    </row>
    <row r="122" spans="1:18" s="34" customFormat="1" x14ac:dyDescent="0.2">
      <c r="A122" s="33">
        <v>710</v>
      </c>
      <c r="B122" s="34" t="s">
        <v>175</v>
      </c>
      <c r="C122" s="36">
        <v>196624</v>
      </c>
      <c r="D122" s="36">
        <v>62019</v>
      </c>
      <c r="E122" s="37">
        <f t="shared" si="16"/>
        <v>3170.3832696431737</v>
      </c>
      <c r="F122" s="38">
        <f t="shared" si="17"/>
        <v>0.85618356033994725</v>
      </c>
      <c r="G122" s="39">
        <f t="shared" si="18"/>
        <v>319.52486965541055</v>
      </c>
      <c r="H122" s="39">
        <f t="shared" si="19"/>
        <v>56.787142131579543</v>
      </c>
      <c r="I122" s="37">
        <f t="shared" si="20"/>
        <v>376.31201178699007</v>
      </c>
      <c r="J122" s="40">
        <f t="shared" si="21"/>
        <v>-38.889838506431374</v>
      </c>
      <c r="K122" s="37">
        <f t="shared" si="22"/>
        <v>337.4221732805587</v>
      </c>
      <c r="L122" s="37">
        <f t="shared" si="23"/>
        <v>23338494.659017336</v>
      </c>
      <c r="M122" s="37">
        <f t="shared" si="24"/>
        <v>20926585.764686968</v>
      </c>
      <c r="N122" s="41">
        <f>jan!M122</f>
        <v>13261851.485201256</v>
      </c>
      <c r="O122" s="41">
        <f t="shared" si="25"/>
        <v>7664734.2794857118</v>
      </c>
      <c r="P122" s="4"/>
      <c r="Q122" s="65"/>
      <c r="R122" s="4"/>
    </row>
    <row r="123" spans="1:18" s="34" customFormat="1" x14ac:dyDescent="0.2">
      <c r="A123" s="33">
        <v>711</v>
      </c>
      <c r="B123" s="34" t="s">
        <v>177</v>
      </c>
      <c r="C123" s="36">
        <v>20703</v>
      </c>
      <c r="D123" s="36">
        <v>6653</v>
      </c>
      <c r="E123" s="37">
        <f t="shared" si="16"/>
        <v>3111.8292499624231</v>
      </c>
      <c r="F123" s="38">
        <f t="shared" si="17"/>
        <v>0.84037064916213788</v>
      </c>
      <c r="G123" s="39">
        <f t="shared" si="18"/>
        <v>354.6572814638609</v>
      </c>
      <c r="H123" s="39">
        <f t="shared" si="19"/>
        <v>77.281049019842243</v>
      </c>
      <c r="I123" s="37">
        <f t="shared" si="20"/>
        <v>431.93833048370311</v>
      </c>
      <c r="J123" s="40">
        <f t="shared" si="21"/>
        <v>-38.889838506431374</v>
      </c>
      <c r="K123" s="37">
        <f t="shared" si="22"/>
        <v>393.04849197727174</v>
      </c>
      <c r="L123" s="37">
        <f t="shared" si="23"/>
        <v>2873685.7127080769</v>
      </c>
      <c r="M123" s="37">
        <f t="shared" si="24"/>
        <v>2614951.6171247889</v>
      </c>
      <c r="N123" s="41">
        <f>jan!M123</f>
        <v>1807217.1097735201</v>
      </c>
      <c r="O123" s="41">
        <f t="shared" si="25"/>
        <v>807734.50735126878</v>
      </c>
      <c r="P123" s="4"/>
      <c r="Q123" s="65"/>
      <c r="R123" s="4"/>
    </row>
    <row r="124" spans="1:18" s="34" customFormat="1" x14ac:dyDescent="0.2">
      <c r="A124" s="33">
        <v>713</v>
      </c>
      <c r="B124" s="34" t="s">
        <v>178</v>
      </c>
      <c r="C124" s="36">
        <v>30838</v>
      </c>
      <c r="D124" s="36">
        <v>9496</v>
      </c>
      <c r="E124" s="37">
        <f t="shared" si="16"/>
        <v>3247.4726200505474</v>
      </c>
      <c r="F124" s="38">
        <f t="shared" si="17"/>
        <v>0.87700206361936539</v>
      </c>
      <c r="G124" s="39">
        <f t="shared" si="18"/>
        <v>273.27125941098626</v>
      </c>
      <c r="H124" s="39">
        <f t="shared" si="19"/>
        <v>29.80586948899872</v>
      </c>
      <c r="I124" s="37">
        <f t="shared" si="20"/>
        <v>303.07712889998498</v>
      </c>
      <c r="J124" s="40">
        <f t="shared" si="21"/>
        <v>-38.889838506431374</v>
      </c>
      <c r="K124" s="37">
        <f t="shared" si="22"/>
        <v>264.18729039355361</v>
      </c>
      <c r="L124" s="37">
        <f t="shared" si="23"/>
        <v>2878020.4160342575</v>
      </c>
      <c r="M124" s="37">
        <f t="shared" si="24"/>
        <v>2508722.5095771849</v>
      </c>
      <c r="N124" s="41">
        <f>jan!M124</f>
        <v>1441211.0597725019</v>
      </c>
      <c r="O124" s="41">
        <f t="shared" si="25"/>
        <v>1067511.449804683</v>
      </c>
      <c r="P124" s="4"/>
      <c r="Q124" s="65"/>
      <c r="R124" s="4"/>
    </row>
    <row r="125" spans="1:18" s="34" customFormat="1" x14ac:dyDescent="0.2">
      <c r="A125" s="33">
        <v>714</v>
      </c>
      <c r="B125" s="34" t="s">
        <v>179</v>
      </c>
      <c r="C125" s="36">
        <v>9620</v>
      </c>
      <c r="D125" s="36">
        <v>3176</v>
      </c>
      <c r="E125" s="37">
        <f t="shared" si="16"/>
        <v>3028.9672544080604</v>
      </c>
      <c r="F125" s="38">
        <f t="shared" si="17"/>
        <v>0.8179932038072133</v>
      </c>
      <c r="G125" s="39">
        <f t="shared" si="18"/>
        <v>404.37447879647851</v>
      </c>
      <c r="H125" s="39">
        <f t="shared" si="19"/>
        <v>106.28274746386919</v>
      </c>
      <c r="I125" s="37">
        <f t="shared" si="20"/>
        <v>510.65722626034767</v>
      </c>
      <c r="J125" s="40">
        <f t="shared" si="21"/>
        <v>-38.889838506431374</v>
      </c>
      <c r="K125" s="37">
        <f t="shared" si="22"/>
        <v>471.7673877539163</v>
      </c>
      <c r="L125" s="37">
        <f t="shared" si="23"/>
        <v>1621847.3506028643</v>
      </c>
      <c r="M125" s="37">
        <f t="shared" si="24"/>
        <v>1498333.2235064381</v>
      </c>
      <c r="N125" s="41">
        <f>jan!M125</f>
        <v>1114101.7045905159</v>
      </c>
      <c r="O125" s="41">
        <f t="shared" si="25"/>
        <v>384231.51891592215</v>
      </c>
      <c r="P125" s="4"/>
      <c r="Q125" s="65"/>
      <c r="R125" s="4"/>
    </row>
    <row r="126" spans="1:18" s="34" customFormat="1" x14ac:dyDescent="0.2">
      <c r="A126" s="33">
        <v>716</v>
      </c>
      <c r="B126" s="34" t="s">
        <v>180</v>
      </c>
      <c r="C126" s="36">
        <v>28692</v>
      </c>
      <c r="D126" s="36">
        <v>9486</v>
      </c>
      <c r="E126" s="37">
        <f t="shared" si="16"/>
        <v>3024.6679316888044</v>
      </c>
      <c r="F126" s="38">
        <f t="shared" si="17"/>
        <v>0.81683214247180025</v>
      </c>
      <c r="G126" s="39">
        <f t="shared" si="18"/>
        <v>406.95407242803213</v>
      </c>
      <c r="H126" s="39">
        <f t="shared" si="19"/>
        <v>107.78751041560878</v>
      </c>
      <c r="I126" s="37">
        <f t="shared" si="20"/>
        <v>514.74158284364091</v>
      </c>
      <c r="J126" s="40">
        <f t="shared" si="21"/>
        <v>-38.889838506431374</v>
      </c>
      <c r="K126" s="37">
        <f t="shared" si="22"/>
        <v>475.85174433720954</v>
      </c>
      <c r="L126" s="37">
        <f t="shared" si="23"/>
        <v>4882838.6548547773</v>
      </c>
      <c r="M126" s="37">
        <f t="shared" si="24"/>
        <v>4513929.6467827698</v>
      </c>
      <c r="N126" s="41">
        <f>jan!M126</f>
        <v>3413353.2020609654</v>
      </c>
      <c r="O126" s="41">
        <f t="shared" si="25"/>
        <v>1100576.4447218045</v>
      </c>
      <c r="P126" s="4"/>
      <c r="Q126" s="65"/>
      <c r="R126" s="4"/>
    </row>
    <row r="127" spans="1:18" s="34" customFormat="1" x14ac:dyDescent="0.2">
      <c r="A127" s="33">
        <v>722</v>
      </c>
      <c r="B127" s="34" t="s">
        <v>181</v>
      </c>
      <c r="C127" s="36">
        <v>78067</v>
      </c>
      <c r="D127" s="36">
        <v>21748</v>
      </c>
      <c r="E127" s="37">
        <f t="shared" si="16"/>
        <v>3589.6174360860769</v>
      </c>
      <c r="F127" s="38">
        <f t="shared" si="17"/>
        <v>0.96940059774931819</v>
      </c>
      <c r="G127" s="39">
        <f t="shared" si="18"/>
        <v>67.984369789668648</v>
      </c>
      <c r="H127" s="39">
        <f t="shared" si="19"/>
        <v>0</v>
      </c>
      <c r="I127" s="37">
        <f t="shared" si="20"/>
        <v>67.984369789668648</v>
      </c>
      <c r="J127" s="40">
        <f t="shared" si="21"/>
        <v>-38.889838506431374</v>
      </c>
      <c r="K127" s="37">
        <f t="shared" si="22"/>
        <v>29.094531283237274</v>
      </c>
      <c r="L127" s="37">
        <f t="shared" si="23"/>
        <v>1478524.0741857137</v>
      </c>
      <c r="M127" s="37">
        <f t="shared" si="24"/>
        <v>632747.86634784425</v>
      </c>
      <c r="N127" s="41">
        <f>jan!M127</f>
        <v>-619746.36394983483</v>
      </c>
      <c r="O127" s="41">
        <f t="shared" si="25"/>
        <v>1252494.2302976791</v>
      </c>
      <c r="P127" s="4"/>
      <c r="Q127" s="65"/>
      <c r="R127" s="4"/>
    </row>
    <row r="128" spans="1:18" s="34" customFormat="1" x14ac:dyDescent="0.2">
      <c r="A128" s="33">
        <v>723</v>
      </c>
      <c r="B128" s="34" t="s">
        <v>182</v>
      </c>
      <c r="C128" s="36">
        <v>16699</v>
      </c>
      <c r="D128" s="36">
        <v>4928</v>
      </c>
      <c r="E128" s="37">
        <f t="shared" si="16"/>
        <v>3388.5957792207791</v>
      </c>
      <c r="F128" s="38">
        <f t="shared" si="17"/>
        <v>0.9151133323803784</v>
      </c>
      <c r="G128" s="39">
        <f t="shared" si="18"/>
        <v>188.59736390884726</v>
      </c>
      <c r="H128" s="39">
        <f t="shared" si="19"/>
        <v>0</v>
      </c>
      <c r="I128" s="37">
        <f t="shared" si="20"/>
        <v>188.59736390884726</v>
      </c>
      <c r="J128" s="40">
        <f t="shared" si="21"/>
        <v>-38.889838506431374</v>
      </c>
      <c r="K128" s="37">
        <f t="shared" si="22"/>
        <v>149.70752540241588</v>
      </c>
      <c r="L128" s="37">
        <f t="shared" si="23"/>
        <v>929407.80934279924</v>
      </c>
      <c r="M128" s="37">
        <f t="shared" si="24"/>
        <v>737758.68518310552</v>
      </c>
      <c r="N128" s="41">
        <f>jan!M128</f>
        <v>420364.62748092838</v>
      </c>
      <c r="O128" s="41">
        <f t="shared" si="25"/>
        <v>317394.05770217715</v>
      </c>
      <c r="P128" s="4"/>
      <c r="Q128" s="65"/>
      <c r="R128" s="4"/>
    </row>
    <row r="129" spans="1:18" s="34" customFormat="1" x14ac:dyDescent="0.2">
      <c r="A129" s="33">
        <v>728</v>
      </c>
      <c r="B129" s="34" t="s">
        <v>183</v>
      </c>
      <c r="C129" s="36">
        <v>7554</v>
      </c>
      <c r="D129" s="36">
        <v>2475</v>
      </c>
      <c r="E129" s="37">
        <f t="shared" si="16"/>
        <v>3052.121212121212</v>
      </c>
      <c r="F129" s="38">
        <f t="shared" si="17"/>
        <v>0.82424608753285755</v>
      </c>
      <c r="G129" s="39">
        <f t="shared" si="18"/>
        <v>390.48210416858757</v>
      </c>
      <c r="H129" s="39">
        <f t="shared" si="19"/>
        <v>98.178862264266115</v>
      </c>
      <c r="I129" s="37">
        <f t="shared" si="20"/>
        <v>488.66096643285368</v>
      </c>
      <c r="J129" s="40">
        <f t="shared" si="21"/>
        <v>-38.889838506431374</v>
      </c>
      <c r="K129" s="37">
        <f t="shared" si="22"/>
        <v>449.77112792642231</v>
      </c>
      <c r="L129" s="37">
        <f t="shared" si="23"/>
        <v>1209435.8919213128</v>
      </c>
      <c r="M129" s="37">
        <f t="shared" si="24"/>
        <v>1113183.5416178952</v>
      </c>
      <c r="N129" s="41">
        <f>jan!M129</f>
        <v>979948.36865917046</v>
      </c>
      <c r="O129" s="41">
        <f t="shared" si="25"/>
        <v>133235.17295872478</v>
      </c>
      <c r="P129" s="4"/>
      <c r="Q129" s="65"/>
      <c r="R129" s="4"/>
    </row>
    <row r="130" spans="1:18" s="34" customFormat="1" x14ac:dyDescent="0.2">
      <c r="A130" s="33">
        <v>805</v>
      </c>
      <c r="B130" s="34" t="s">
        <v>184</v>
      </c>
      <c r="C130" s="36">
        <v>120589</v>
      </c>
      <c r="D130" s="36">
        <v>36198</v>
      </c>
      <c r="E130" s="37">
        <f t="shared" si="16"/>
        <v>3331.3718989999447</v>
      </c>
      <c r="F130" s="38">
        <f t="shared" si="17"/>
        <v>0.89965963440856977</v>
      </c>
      <c r="G130" s="39">
        <f t="shared" si="18"/>
        <v>222.93169204134793</v>
      </c>
      <c r="H130" s="39">
        <f t="shared" si="19"/>
        <v>0.44112185670967391</v>
      </c>
      <c r="I130" s="37">
        <f t="shared" si="20"/>
        <v>223.37281389805761</v>
      </c>
      <c r="J130" s="40">
        <f t="shared" si="21"/>
        <v>-38.889838506431374</v>
      </c>
      <c r="K130" s="37">
        <f t="shared" si="22"/>
        <v>184.48297539162624</v>
      </c>
      <c r="L130" s="37">
        <f t="shared" si="23"/>
        <v>8085649.1174818892</v>
      </c>
      <c r="M130" s="37">
        <f t="shared" si="24"/>
        <v>6677914.7432260867</v>
      </c>
      <c r="N130" s="41">
        <f>jan!M130</f>
        <v>3210214.526289498</v>
      </c>
      <c r="O130" s="41">
        <f t="shared" si="25"/>
        <v>3467700.2169365888</v>
      </c>
      <c r="P130" s="4"/>
      <c r="Q130" s="65"/>
      <c r="R130" s="4"/>
    </row>
    <row r="131" spans="1:18" s="34" customFormat="1" x14ac:dyDescent="0.2">
      <c r="A131" s="33">
        <v>806</v>
      </c>
      <c r="B131" s="34" t="s">
        <v>185</v>
      </c>
      <c r="C131" s="36">
        <v>170535</v>
      </c>
      <c r="D131" s="36">
        <v>54316</v>
      </c>
      <c r="E131" s="37">
        <f t="shared" si="16"/>
        <v>3139.6825981294646</v>
      </c>
      <c r="F131" s="38">
        <f t="shared" si="17"/>
        <v>0.84789263523536418</v>
      </c>
      <c r="G131" s="39">
        <f t="shared" si="18"/>
        <v>337.94527256363597</v>
      </c>
      <c r="H131" s="39">
        <f t="shared" si="19"/>
        <v>67.53237716137771</v>
      </c>
      <c r="I131" s="37">
        <f t="shared" si="20"/>
        <v>405.47764972501369</v>
      </c>
      <c r="J131" s="40">
        <f t="shared" si="21"/>
        <v>-38.889838506431374</v>
      </c>
      <c r="K131" s="37">
        <f t="shared" si="22"/>
        <v>366.58781121858232</v>
      </c>
      <c r="L131" s="37">
        <f t="shared" si="23"/>
        <v>22023924.022463843</v>
      </c>
      <c r="M131" s="37">
        <f t="shared" si="24"/>
        <v>19911583.554148518</v>
      </c>
      <c r="N131" s="41">
        <f>jan!M131</f>
        <v>13678286.582663249</v>
      </c>
      <c r="O131" s="41">
        <f t="shared" si="25"/>
        <v>6233296.9714852683</v>
      </c>
      <c r="P131" s="4"/>
      <c r="Q131" s="65"/>
      <c r="R131" s="4"/>
    </row>
    <row r="132" spans="1:18" s="34" customFormat="1" x14ac:dyDescent="0.2">
      <c r="A132" s="33">
        <v>807</v>
      </c>
      <c r="B132" s="34" t="s">
        <v>186</v>
      </c>
      <c r="C132" s="36">
        <v>42386</v>
      </c>
      <c r="D132" s="36">
        <v>12757</v>
      </c>
      <c r="E132" s="37">
        <f t="shared" si="16"/>
        <v>3322.56800188132</v>
      </c>
      <c r="F132" s="38">
        <f t="shared" si="17"/>
        <v>0.89728208212583294</v>
      </c>
      <c r="G132" s="39">
        <f t="shared" si="18"/>
        <v>228.21403031252274</v>
      </c>
      <c r="H132" s="39">
        <f t="shared" si="19"/>
        <v>3.522485848228325</v>
      </c>
      <c r="I132" s="37">
        <f t="shared" si="20"/>
        <v>231.73651616075105</v>
      </c>
      <c r="J132" s="40">
        <f t="shared" si="21"/>
        <v>-38.889838506431374</v>
      </c>
      <c r="K132" s="37">
        <f t="shared" si="22"/>
        <v>192.84667765431968</v>
      </c>
      <c r="L132" s="37">
        <f t="shared" si="23"/>
        <v>2956262.7366627012</v>
      </c>
      <c r="M132" s="37">
        <f t="shared" si="24"/>
        <v>2460145.066836156</v>
      </c>
      <c r="N132" s="41">
        <f>jan!M132</f>
        <v>5924094.9450444598</v>
      </c>
      <c r="O132" s="41">
        <f t="shared" si="25"/>
        <v>-3463949.8782083038</v>
      </c>
      <c r="P132" s="4"/>
      <c r="Q132" s="65"/>
      <c r="R132" s="4"/>
    </row>
    <row r="133" spans="1:18" s="34" customFormat="1" x14ac:dyDescent="0.2">
      <c r="A133" s="33">
        <v>811</v>
      </c>
      <c r="B133" s="34" t="s">
        <v>187</v>
      </c>
      <c r="C133" s="36">
        <v>7212</v>
      </c>
      <c r="D133" s="36">
        <v>2357</v>
      </c>
      <c r="E133" s="37">
        <f t="shared" si="16"/>
        <v>3059.8218073822654</v>
      </c>
      <c r="F133" s="38">
        <f t="shared" si="17"/>
        <v>0.82632568564658593</v>
      </c>
      <c r="G133" s="39">
        <f t="shared" si="18"/>
        <v>385.86174701195552</v>
      </c>
      <c r="H133" s="39">
        <f t="shared" si="19"/>
        <v>95.483653922897417</v>
      </c>
      <c r="I133" s="37">
        <f t="shared" si="20"/>
        <v>481.34540093485293</v>
      </c>
      <c r="J133" s="40">
        <f t="shared" si="21"/>
        <v>-38.889838506431374</v>
      </c>
      <c r="K133" s="37">
        <f t="shared" si="22"/>
        <v>442.45556242842156</v>
      </c>
      <c r="L133" s="37">
        <f t="shared" si="23"/>
        <v>1134531.1100034483</v>
      </c>
      <c r="M133" s="37">
        <f t="shared" si="24"/>
        <v>1042867.7606437897</v>
      </c>
      <c r="N133" s="41">
        <f>jan!M133</f>
        <v>935364.4262342084</v>
      </c>
      <c r="O133" s="41">
        <f t="shared" si="25"/>
        <v>107503.33440958126</v>
      </c>
      <c r="P133" s="4"/>
      <c r="Q133" s="65"/>
      <c r="R133" s="4"/>
    </row>
    <row r="134" spans="1:18" s="34" customFormat="1" x14ac:dyDescent="0.2">
      <c r="A134" s="33">
        <v>814</v>
      </c>
      <c r="B134" s="34" t="s">
        <v>188</v>
      </c>
      <c r="C134" s="36">
        <v>46329</v>
      </c>
      <c r="D134" s="36">
        <v>14138</v>
      </c>
      <c r="E134" s="37">
        <f t="shared" si="16"/>
        <v>3276.9132833498375</v>
      </c>
      <c r="F134" s="38">
        <f t="shared" si="17"/>
        <v>0.88495271493768157</v>
      </c>
      <c r="G134" s="39">
        <f t="shared" si="18"/>
        <v>255.60686143141228</v>
      </c>
      <c r="H134" s="39">
        <f t="shared" si="19"/>
        <v>19.501637334247221</v>
      </c>
      <c r="I134" s="37">
        <f t="shared" si="20"/>
        <v>275.10849876565953</v>
      </c>
      <c r="J134" s="40">
        <f t="shared" si="21"/>
        <v>-38.889838506431374</v>
      </c>
      <c r="K134" s="37">
        <f t="shared" si="22"/>
        <v>236.21866025922816</v>
      </c>
      <c r="L134" s="37">
        <f t="shared" si="23"/>
        <v>3889483.9555488946</v>
      </c>
      <c r="M134" s="37">
        <f t="shared" si="24"/>
        <v>3339659.4187449678</v>
      </c>
      <c r="N134" s="41">
        <f>jan!M134</f>
        <v>2009738.4544085546</v>
      </c>
      <c r="O134" s="41">
        <f t="shared" si="25"/>
        <v>1329920.9643364132</v>
      </c>
      <c r="P134" s="4"/>
      <c r="Q134" s="65"/>
      <c r="R134" s="4"/>
    </row>
    <row r="135" spans="1:18" s="34" customFormat="1" x14ac:dyDescent="0.2">
      <c r="A135" s="33">
        <v>815</v>
      </c>
      <c r="B135" s="34" t="s">
        <v>189</v>
      </c>
      <c r="C135" s="36">
        <v>29805</v>
      </c>
      <c r="D135" s="36">
        <v>10586</v>
      </c>
      <c r="E135" s="37">
        <f t="shared" si="16"/>
        <v>2815.5110523332705</v>
      </c>
      <c r="F135" s="38">
        <f t="shared" si="17"/>
        <v>0.76034790495045834</v>
      </c>
      <c r="G135" s="39">
        <f t="shared" si="18"/>
        <v>532.44820004135238</v>
      </c>
      <c r="H135" s="39">
        <f t="shared" si="19"/>
        <v>180.99241819004564</v>
      </c>
      <c r="I135" s="37">
        <f t="shared" si="20"/>
        <v>713.44061823139805</v>
      </c>
      <c r="J135" s="40">
        <f t="shared" si="21"/>
        <v>-38.889838506431374</v>
      </c>
      <c r="K135" s="37">
        <f t="shared" si="22"/>
        <v>674.55077972496667</v>
      </c>
      <c r="L135" s="37">
        <f t="shared" si="23"/>
        <v>7552482.3845975799</v>
      </c>
      <c r="M135" s="37">
        <f t="shared" si="24"/>
        <v>7140794.5541684972</v>
      </c>
      <c r="N135" s="41">
        <f>jan!M135</f>
        <v>5643224.6992428191</v>
      </c>
      <c r="O135" s="41">
        <f t="shared" si="25"/>
        <v>1497569.8549256781</v>
      </c>
      <c r="P135" s="4"/>
      <c r="Q135" s="65"/>
      <c r="R135" s="4"/>
    </row>
    <row r="136" spans="1:18" s="34" customFormat="1" x14ac:dyDescent="0.2">
      <c r="A136" s="33">
        <v>817</v>
      </c>
      <c r="B136" s="34" t="s">
        <v>190</v>
      </c>
      <c r="C136" s="36">
        <v>11041</v>
      </c>
      <c r="D136" s="36">
        <v>4148</v>
      </c>
      <c r="E136" s="37">
        <f t="shared" si="16"/>
        <v>2661.7647058823532</v>
      </c>
      <c r="F136" s="38">
        <f t="shared" si="17"/>
        <v>0.71882765862755205</v>
      </c>
      <c r="G136" s="39">
        <f t="shared" si="18"/>
        <v>624.69600791190283</v>
      </c>
      <c r="H136" s="39">
        <f t="shared" si="19"/>
        <v>234.80363944786671</v>
      </c>
      <c r="I136" s="37">
        <f t="shared" si="20"/>
        <v>859.4996473597696</v>
      </c>
      <c r="J136" s="40">
        <f t="shared" si="21"/>
        <v>-38.889838506431374</v>
      </c>
      <c r="K136" s="37">
        <f t="shared" si="22"/>
        <v>820.60980885333822</v>
      </c>
      <c r="L136" s="37">
        <f t="shared" si="23"/>
        <v>3565204.5372483241</v>
      </c>
      <c r="M136" s="37">
        <f t="shared" si="24"/>
        <v>3403889.4871236468</v>
      </c>
      <c r="N136" s="41">
        <f>jan!M136</f>
        <v>2719524.5184639352</v>
      </c>
      <c r="O136" s="41">
        <f t="shared" si="25"/>
        <v>684364.96865971154</v>
      </c>
      <c r="P136" s="4"/>
      <c r="Q136" s="65"/>
      <c r="R136" s="4"/>
    </row>
    <row r="137" spans="1:18" s="34" customFormat="1" x14ac:dyDescent="0.2">
      <c r="A137" s="33">
        <v>819</v>
      </c>
      <c r="B137" s="34" t="s">
        <v>191</v>
      </c>
      <c r="C137" s="36">
        <v>19464</v>
      </c>
      <c r="D137" s="36">
        <v>6585</v>
      </c>
      <c r="E137" s="37">
        <f t="shared" ref="E137:E200" si="26">(C137*1000)/D137</f>
        <v>2955.8086560364463</v>
      </c>
      <c r="F137" s="38">
        <f t="shared" ref="F137:F200" si="27">IF(ISNUMBER(C137),E137/E$435,"")</f>
        <v>0.79823622684387641</v>
      </c>
      <c r="G137" s="39">
        <f t="shared" ref="G137:G200" si="28">(E$435-E137)*0.6</f>
        <v>448.26963781944693</v>
      </c>
      <c r="H137" s="39">
        <f t="shared" ref="H137:H200" si="29">IF(E137&gt;=E$435*0.9,0,IF(E137&lt;0.9*E$435,(E$435*0.9-E137)*0.35))</f>
        <v>131.88825689393411</v>
      </c>
      <c r="I137" s="37">
        <f t="shared" ref="I137:I200" si="30">G137+H137</f>
        <v>580.15789471338098</v>
      </c>
      <c r="J137" s="40">
        <f t="shared" ref="J137:J200" si="31">I$437</f>
        <v>-38.889838506431374</v>
      </c>
      <c r="K137" s="37">
        <f t="shared" ref="K137:K200" si="32">I137+J137</f>
        <v>541.26805620694961</v>
      </c>
      <c r="L137" s="37">
        <f t="shared" ref="L137:L200" si="33">(I137*D137)</f>
        <v>3820339.7366876137</v>
      </c>
      <c r="M137" s="37">
        <f t="shared" ref="M137:M200" si="34">(K137*D137)</f>
        <v>3564250.1501227631</v>
      </c>
      <c r="N137" s="41">
        <f>jan!M137</f>
        <v>3669206.8717659153</v>
      </c>
      <c r="O137" s="41">
        <f t="shared" ref="O137:O200" si="35">M137-N137</f>
        <v>-104956.72164315218</v>
      </c>
      <c r="P137" s="4"/>
      <c r="Q137" s="65"/>
      <c r="R137" s="4"/>
    </row>
    <row r="138" spans="1:18" s="34" customFormat="1" x14ac:dyDescent="0.2">
      <c r="A138" s="33">
        <v>821</v>
      </c>
      <c r="B138" s="34" t="s">
        <v>192</v>
      </c>
      <c r="C138" s="36">
        <v>16955</v>
      </c>
      <c r="D138" s="36">
        <v>6262</v>
      </c>
      <c r="E138" s="37">
        <f t="shared" si="26"/>
        <v>2707.6014053018207</v>
      </c>
      <c r="F138" s="38">
        <f t="shared" si="27"/>
        <v>0.7312061709919605</v>
      </c>
      <c r="G138" s="39">
        <f t="shared" si="28"/>
        <v>597.19398826022234</v>
      </c>
      <c r="H138" s="39">
        <f t="shared" si="29"/>
        <v>218.76079465105306</v>
      </c>
      <c r="I138" s="37">
        <f t="shared" si="30"/>
        <v>815.9547829112754</v>
      </c>
      <c r="J138" s="40">
        <f t="shared" si="31"/>
        <v>-38.889838506431374</v>
      </c>
      <c r="K138" s="37">
        <f t="shared" si="32"/>
        <v>777.06494440484403</v>
      </c>
      <c r="L138" s="37">
        <f t="shared" si="33"/>
        <v>5109508.8505904069</v>
      </c>
      <c r="M138" s="37">
        <f t="shared" si="34"/>
        <v>4865980.6818631329</v>
      </c>
      <c r="N138" s="41">
        <f>jan!M138</f>
        <v>4065070.7412297893</v>
      </c>
      <c r="O138" s="41">
        <f t="shared" si="35"/>
        <v>800909.94063334353</v>
      </c>
      <c r="P138" s="4"/>
      <c r="Q138" s="65"/>
      <c r="R138" s="4"/>
    </row>
    <row r="139" spans="1:18" s="34" customFormat="1" x14ac:dyDescent="0.2">
      <c r="A139" s="33">
        <v>822</v>
      </c>
      <c r="B139" s="34" t="s">
        <v>193</v>
      </c>
      <c r="C139" s="36">
        <v>12880</v>
      </c>
      <c r="D139" s="36">
        <v>4303</v>
      </c>
      <c r="E139" s="37">
        <f t="shared" si="26"/>
        <v>2993.2605159191262</v>
      </c>
      <c r="F139" s="38">
        <f t="shared" si="27"/>
        <v>0.80835035627508389</v>
      </c>
      <c r="G139" s="39">
        <f t="shared" si="28"/>
        <v>425.79852188983904</v>
      </c>
      <c r="H139" s="39">
        <f t="shared" si="29"/>
        <v>118.78010593499616</v>
      </c>
      <c r="I139" s="37">
        <f t="shared" si="30"/>
        <v>544.57862782483517</v>
      </c>
      <c r="J139" s="40">
        <f t="shared" si="31"/>
        <v>-38.889838506431374</v>
      </c>
      <c r="K139" s="37">
        <f t="shared" si="32"/>
        <v>505.68878931840379</v>
      </c>
      <c r="L139" s="37">
        <f t="shared" si="33"/>
        <v>2343321.8355302657</v>
      </c>
      <c r="M139" s="37">
        <f t="shared" si="34"/>
        <v>2175978.8604370914</v>
      </c>
      <c r="N139" s="41">
        <f>jan!M139</f>
        <v>1647403.0021577429</v>
      </c>
      <c r="O139" s="41">
        <f t="shared" si="35"/>
        <v>528575.85827934858</v>
      </c>
      <c r="P139" s="4"/>
      <c r="Q139" s="65"/>
      <c r="R139" s="4"/>
    </row>
    <row r="140" spans="1:18" s="34" customFormat="1" x14ac:dyDescent="0.2">
      <c r="A140" s="33">
        <v>826</v>
      </c>
      <c r="B140" s="34" t="s">
        <v>194</v>
      </c>
      <c r="C140" s="36">
        <v>38969</v>
      </c>
      <c r="D140" s="36">
        <v>5894</v>
      </c>
      <c r="E140" s="37">
        <f t="shared" si="26"/>
        <v>6611.6389548693587</v>
      </c>
      <c r="F140" s="38">
        <f t="shared" si="27"/>
        <v>1.7855180584205692</v>
      </c>
      <c r="G140" s="39">
        <f t="shared" si="28"/>
        <v>-1745.2285414803005</v>
      </c>
      <c r="H140" s="39">
        <f t="shared" si="29"/>
        <v>0</v>
      </c>
      <c r="I140" s="37">
        <f t="shared" si="30"/>
        <v>-1745.2285414803005</v>
      </c>
      <c r="J140" s="40">
        <f t="shared" si="31"/>
        <v>-38.889838506431374</v>
      </c>
      <c r="K140" s="37">
        <f t="shared" si="32"/>
        <v>-1784.1183799867317</v>
      </c>
      <c r="L140" s="37">
        <f t="shared" si="33"/>
        <v>-10286377.023484891</v>
      </c>
      <c r="M140" s="37">
        <f t="shared" si="34"/>
        <v>-10515593.731641797</v>
      </c>
      <c r="N140" s="41">
        <f>jan!M140</f>
        <v>1570818.2767180421</v>
      </c>
      <c r="O140" s="41">
        <f t="shared" si="35"/>
        <v>-12086412.00835984</v>
      </c>
      <c r="P140" s="4"/>
      <c r="Q140" s="65"/>
      <c r="R140" s="4"/>
    </row>
    <row r="141" spans="1:18" s="34" customFormat="1" x14ac:dyDescent="0.2">
      <c r="A141" s="33">
        <v>827</v>
      </c>
      <c r="B141" s="34" t="s">
        <v>195</v>
      </c>
      <c r="C141" s="36">
        <v>7897</v>
      </c>
      <c r="D141" s="36">
        <v>1593</v>
      </c>
      <c r="E141" s="37">
        <f t="shared" si="26"/>
        <v>4957.3132454488386</v>
      </c>
      <c r="F141" s="38">
        <f t="shared" si="27"/>
        <v>1.3387561512985364</v>
      </c>
      <c r="G141" s="39">
        <f t="shared" si="28"/>
        <v>-752.63311582798838</v>
      </c>
      <c r="H141" s="39">
        <f t="shared" si="29"/>
        <v>0</v>
      </c>
      <c r="I141" s="37">
        <f t="shared" si="30"/>
        <v>-752.63311582798838</v>
      </c>
      <c r="J141" s="40">
        <f t="shared" si="31"/>
        <v>-38.889838506431374</v>
      </c>
      <c r="K141" s="37">
        <f t="shared" si="32"/>
        <v>-791.52295433441975</v>
      </c>
      <c r="L141" s="37">
        <f t="shared" si="33"/>
        <v>-1198944.5535139856</v>
      </c>
      <c r="M141" s="37">
        <f t="shared" si="34"/>
        <v>-1260896.0662547306</v>
      </c>
      <c r="N141" s="41">
        <f>jan!M141</f>
        <v>619458.22273699369</v>
      </c>
      <c r="O141" s="41">
        <f t="shared" si="35"/>
        <v>-1880354.2889917241</v>
      </c>
      <c r="P141" s="4"/>
      <c r="Q141" s="65"/>
      <c r="R141" s="4"/>
    </row>
    <row r="142" spans="1:18" s="34" customFormat="1" x14ac:dyDescent="0.2">
      <c r="A142" s="33">
        <v>828</v>
      </c>
      <c r="B142" s="34" t="s">
        <v>196</v>
      </c>
      <c r="C142" s="36">
        <v>10532</v>
      </c>
      <c r="D142" s="36">
        <v>2979</v>
      </c>
      <c r="E142" s="37">
        <f t="shared" si="26"/>
        <v>3535.414568647197</v>
      </c>
      <c r="F142" s="38">
        <f t="shared" si="27"/>
        <v>0.9547627448219409</v>
      </c>
      <c r="G142" s="39">
        <f t="shared" si="28"/>
        <v>100.50609025299654</v>
      </c>
      <c r="H142" s="39">
        <f t="shared" si="29"/>
        <v>0</v>
      </c>
      <c r="I142" s="37">
        <f t="shared" si="30"/>
        <v>100.50609025299654</v>
      </c>
      <c r="J142" s="40">
        <f t="shared" si="31"/>
        <v>-38.889838506431374</v>
      </c>
      <c r="K142" s="37">
        <f t="shared" si="32"/>
        <v>61.616251746565169</v>
      </c>
      <c r="L142" s="37">
        <f t="shared" si="33"/>
        <v>299407.64286367671</v>
      </c>
      <c r="M142" s="37">
        <f t="shared" si="34"/>
        <v>183554.81395301764</v>
      </c>
      <c r="N142" s="41">
        <f>jan!M142</f>
        <v>1360471.3091861289</v>
      </c>
      <c r="O142" s="41">
        <f t="shared" si="35"/>
        <v>-1176916.4952331113</v>
      </c>
      <c r="P142" s="4"/>
      <c r="Q142" s="65"/>
      <c r="R142" s="4"/>
    </row>
    <row r="143" spans="1:18" s="34" customFormat="1" x14ac:dyDescent="0.2">
      <c r="A143" s="33">
        <v>829</v>
      </c>
      <c r="B143" s="34" t="s">
        <v>197</v>
      </c>
      <c r="C143" s="36">
        <v>9282</v>
      </c>
      <c r="D143" s="36">
        <v>2442</v>
      </c>
      <c r="E143" s="37">
        <f t="shared" si="26"/>
        <v>3800.9828009828011</v>
      </c>
      <c r="F143" s="38">
        <f t="shared" si="27"/>
        <v>1.0264812518085977</v>
      </c>
      <c r="G143" s="39">
        <f t="shared" si="28"/>
        <v>-58.834849148365898</v>
      </c>
      <c r="H143" s="39">
        <f t="shared" si="29"/>
        <v>0</v>
      </c>
      <c r="I143" s="37">
        <f t="shared" si="30"/>
        <v>-58.834849148365898</v>
      </c>
      <c r="J143" s="40">
        <f t="shared" si="31"/>
        <v>-38.889838506431374</v>
      </c>
      <c r="K143" s="37">
        <f t="shared" si="32"/>
        <v>-97.724687654797265</v>
      </c>
      <c r="L143" s="37">
        <f t="shared" si="33"/>
        <v>-143674.70162030953</v>
      </c>
      <c r="M143" s="37">
        <f t="shared" si="34"/>
        <v>-238643.68725301491</v>
      </c>
      <c r="N143" s="41">
        <f>jan!M143</f>
        <v>544689.72374371544</v>
      </c>
      <c r="O143" s="41">
        <f t="shared" si="35"/>
        <v>-783333.41099673032</v>
      </c>
      <c r="P143" s="4"/>
      <c r="Q143" s="65"/>
      <c r="R143" s="4"/>
    </row>
    <row r="144" spans="1:18" s="34" customFormat="1" x14ac:dyDescent="0.2">
      <c r="A144" s="33">
        <v>830</v>
      </c>
      <c r="B144" s="34" t="s">
        <v>198</v>
      </c>
      <c r="C144" s="36">
        <v>6977</v>
      </c>
      <c r="D144" s="36">
        <v>1476</v>
      </c>
      <c r="E144" s="37">
        <f t="shared" si="26"/>
        <v>4726.9647696476968</v>
      </c>
      <c r="F144" s="38">
        <f t="shared" si="27"/>
        <v>1.2765489790557625</v>
      </c>
      <c r="G144" s="39">
        <f t="shared" si="28"/>
        <v>-614.4240303473033</v>
      </c>
      <c r="H144" s="39">
        <f t="shared" si="29"/>
        <v>0</v>
      </c>
      <c r="I144" s="37">
        <f t="shared" si="30"/>
        <v>-614.4240303473033</v>
      </c>
      <c r="J144" s="40">
        <f t="shared" si="31"/>
        <v>-38.889838506431374</v>
      </c>
      <c r="K144" s="37">
        <f t="shared" si="32"/>
        <v>-653.31386885373468</v>
      </c>
      <c r="L144" s="37">
        <f t="shared" si="33"/>
        <v>-906889.86879261967</v>
      </c>
      <c r="M144" s="37">
        <f t="shared" si="34"/>
        <v>-964291.27042811236</v>
      </c>
      <c r="N144" s="41">
        <f>jan!M144</f>
        <v>705345.75440037798</v>
      </c>
      <c r="O144" s="41">
        <f t="shared" si="35"/>
        <v>-1669637.0248284903</v>
      </c>
      <c r="P144" s="4"/>
      <c r="Q144" s="65"/>
      <c r="R144" s="4"/>
    </row>
    <row r="145" spans="1:18" s="34" customFormat="1" x14ac:dyDescent="0.2">
      <c r="A145" s="33">
        <v>831</v>
      </c>
      <c r="B145" s="34" t="s">
        <v>199</v>
      </c>
      <c r="C145" s="36">
        <v>6193</v>
      </c>
      <c r="D145" s="36">
        <v>1319</v>
      </c>
      <c r="E145" s="37">
        <f t="shared" si="26"/>
        <v>4695.2236542835481</v>
      </c>
      <c r="F145" s="38">
        <f t="shared" si="27"/>
        <v>1.2679770750144266</v>
      </c>
      <c r="G145" s="39">
        <f t="shared" si="28"/>
        <v>-595.37936112881403</v>
      </c>
      <c r="H145" s="39">
        <f t="shared" si="29"/>
        <v>0</v>
      </c>
      <c r="I145" s="37">
        <f t="shared" si="30"/>
        <v>-595.37936112881403</v>
      </c>
      <c r="J145" s="40">
        <f t="shared" si="31"/>
        <v>-38.889838506431374</v>
      </c>
      <c r="K145" s="37">
        <f t="shared" si="32"/>
        <v>-634.2691996352454</v>
      </c>
      <c r="L145" s="37">
        <f t="shared" si="33"/>
        <v>-785305.37732890574</v>
      </c>
      <c r="M145" s="37">
        <f t="shared" si="34"/>
        <v>-836601.07431888871</v>
      </c>
      <c r="N145" s="41">
        <f>jan!M145</f>
        <v>807824.32252987719</v>
      </c>
      <c r="O145" s="41">
        <f t="shared" si="35"/>
        <v>-1644425.3968487659</v>
      </c>
      <c r="P145" s="4"/>
      <c r="Q145" s="65"/>
      <c r="R145" s="4"/>
    </row>
    <row r="146" spans="1:18" s="34" customFormat="1" x14ac:dyDescent="0.2">
      <c r="A146" s="33">
        <v>833</v>
      </c>
      <c r="B146" s="34" t="s">
        <v>200</v>
      </c>
      <c r="C146" s="36">
        <v>18583</v>
      </c>
      <c r="D146" s="36">
        <v>2228</v>
      </c>
      <c r="E146" s="37">
        <f t="shared" si="26"/>
        <v>8340.6642728904844</v>
      </c>
      <c r="F146" s="38">
        <f t="shared" si="27"/>
        <v>2.252453102797034</v>
      </c>
      <c r="G146" s="39">
        <f t="shared" si="28"/>
        <v>-2782.6437322929755</v>
      </c>
      <c r="H146" s="39">
        <f t="shared" si="29"/>
        <v>0</v>
      </c>
      <c r="I146" s="37">
        <f t="shared" si="30"/>
        <v>-2782.6437322929755</v>
      </c>
      <c r="J146" s="40">
        <f t="shared" si="31"/>
        <v>-38.889838506431374</v>
      </c>
      <c r="K146" s="37">
        <f t="shared" si="32"/>
        <v>-2821.5335707994068</v>
      </c>
      <c r="L146" s="37">
        <f t="shared" si="33"/>
        <v>-6199730.2355487496</v>
      </c>
      <c r="M146" s="37">
        <f t="shared" si="34"/>
        <v>-6286376.7957410784</v>
      </c>
      <c r="N146" s="41">
        <f>jan!M146</f>
        <v>461644.26883742749</v>
      </c>
      <c r="O146" s="41">
        <f t="shared" si="35"/>
        <v>-6748021.0645785062</v>
      </c>
      <c r="P146" s="4"/>
      <c r="Q146" s="65"/>
      <c r="R146" s="4"/>
    </row>
    <row r="147" spans="1:18" s="34" customFormat="1" x14ac:dyDescent="0.2">
      <c r="A147" s="33">
        <v>834</v>
      </c>
      <c r="B147" s="34" t="s">
        <v>201</v>
      </c>
      <c r="C147" s="36">
        <v>30216</v>
      </c>
      <c r="D147" s="36">
        <v>3726</v>
      </c>
      <c r="E147" s="37">
        <f t="shared" si="26"/>
        <v>8109.5008051529794</v>
      </c>
      <c r="F147" s="38">
        <f t="shared" si="27"/>
        <v>2.1900258364399598</v>
      </c>
      <c r="G147" s="39">
        <f t="shared" si="28"/>
        <v>-2643.9456516504729</v>
      </c>
      <c r="H147" s="39">
        <f t="shared" si="29"/>
        <v>0</v>
      </c>
      <c r="I147" s="37">
        <f t="shared" si="30"/>
        <v>-2643.9456516504729</v>
      </c>
      <c r="J147" s="40">
        <f t="shared" si="31"/>
        <v>-38.889838506431374</v>
      </c>
      <c r="K147" s="37">
        <f t="shared" si="32"/>
        <v>-2682.8354901569041</v>
      </c>
      <c r="L147" s="37">
        <f t="shared" si="33"/>
        <v>-9851341.4980496615</v>
      </c>
      <c r="M147" s="37">
        <f t="shared" si="34"/>
        <v>-9996245.036324624</v>
      </c>
      <c r="N147" s="41">
        <f>jan!M147</f>
        <v>225833.32020980923</v>
      </c>
      <c r="O147" s="41">
        <f t="shared" si="35"/>
        <v>-10222078.356534433</v>
      </c>
      <c r="P147" s="4"/>
      <c r="Q147" s="65"/>
      <c r="R147" s="4"/>
    </row>
    <row r="148" spans="1:18" s="34" customFormat="1" x14ac:dyDescent="0.2">
      <c r="A148" s="33">
        <v>901</v>
      </c>
      <c r="B148" s="34" t="s">
        <v>202</v>
      </c>
      <c r="C148" s="36">
        <v>20159</v>
      </c>
      <c r="D148" s="36">
        <v>6936</v>
      </c>
      <c r="E148" s="37">
        <f t="shared" si="26"/>
        <v>2906.4302191464822</v>
      </c>
      <c r="F148" s="38">
        <f t="shared" si="27"/>
        <v>0.78490124419200635</v>
      </c>
      <c r="G148" s="39">
        <f t="shared" si="28"/>
        <v>477.89669995342547</v>
      </c>
      <c r="H148" s="39">
        <f t="shared" si="29"/>
        <v>149.17070980542155</v>
      </c>
      <c r="I148" s="37">
        <f t="shared" si="30"/>
        <v>627.06740975884702</v>
      </c>
      <c r="J148" s="40">
        <f t="shared" si="31"/>
        <v>-38.889838506431374</v>
      </c>
      <c r="K148" s="37">
        <f t="shared" si="32"/>
        <v>588.17757125241565</v>
      </c>
      <c r="L148" s="37">
        <f t="shared" si="33"/>
        <v>4349339.5540873632</v>
      </c>
      <c r="M148" s="37">
        <f t="shared" si="34"/>
        <v>4079599.6342067551</v>
      </c>
      <c r="N148" s="41">
        <f>jan!M148</f>
        <v>3625294.2767757606</v>
      </c>
      <c r="O148" s="41">
        <f t="shared" si="35"/>
        <v>454305.35743099451</v>
      </c>
      <c r="P148" s="4"/>
      <c r="Q148" s="65"/>
      <c r="R148" s="4"/>
    </row>
    <row r="149" spans="1:18" s="34" customFormat="1" x14ac:dyDescent="0.2">
      <c r="A149" s="33">
        <v>904</v>
      </c>
      <c r="B149" s="34" t="s">
        <v>203</v>
      </c>
      <c r="C149" s="36">
        <v>73223</v>
      </c>
      <c r="D149" s="36">
        <v>22692</v>
      </c>
      <c r="E149" s="37">
        <f t="shared" si="26"/>
        <v>3226.8200246783008</v>
      </c>
      <c r="F149" s="38">
        <f t="shared" si="27"/>
        <v>0.87142468980296228</v>
      </c>
      <c r="G149" s="39">
        <f t="shared" si="28"/>
        <v>285.66281663433426</v>
      </c>
      <c r="H149" s="39">
        <f t="shared" si="29"/>
        <v>37.034277869285049</v>
      </c>
      <c r="I149" s="37">
        <f t="shared" si="30"/>
        <v>322.69709450361933</v>
      </c>
      <c r="J149" s="40">
        <f t="shared" si="31"/>
        <v>-38.889838506431374</v>
      </c>
      <c r="K149" s="37">
        <f t="shared" si="32"/>
        <v>283.80725599718795</v>
      </c>
      <c r="L149" s="37">
        <f t="shared" si="33"/>
        <v>7322642.4684761297</v>
      </c>
      <c r="M149" s="37">
        <f t="shared" si="34"/>
        <v>6440154.2530881893</v>
      </c>
      <c r="N149" s="41">
        <f>jan!M149</f>
        <v>4351790.0127732903</v>
      </c>
      <c r="O149" s="41">
        <f t="shared" si="35"/>
        <v>2088364.240314899</v>
      </c>
      <c r="P149" s="4"/>
      <c r="Q149" s="65"/>
      <c r="R149" s="4"/>
    </row>
    <row r="150" spans="1:18" s="34" customFormat="1" x14ac:dyDescent="0.2">
      <c r="A150" s="33">
        <v>906</v>
      </c>
      <c r="B150" s="34" t="s">
        <v>204</v>
      </c>
      <c r="C150" s="36">
        <v>136408</v>
      </c>
      <c r="D150" s="36">
        <v>44576</v>
      </c>
      <c r="E150" s="37">
        <f t="shared" si="26"/>
        <v>3060.1220387652547</v>
      </c>
      <c r="F150" s="38">
        <f t="shared" si="27"/>
        <v>0.8264067651731134</v>
      </c>
      <c r="G150" s="39">
        <f t="shared" si="28"/>
        <v>385.68160818216194</v>
      </c>
      <c r="H150" s="39">
        <f t="shared" si="29"/>
        <v>95.378572938851164</v>
      </c>
      <c r="I150" s="37">
        <f t="shared" si="30"/>
        <v>481.0601811210131</v>
      </c>
      <c r="J150" s="40">
        <f t="shared" si="31"/>
        <v>-38.889838506431374</v>
      </c>
      <c r="K150" s="37">
        <f t="shared" si="32"/>
        <v>442.17034261458173</v>
      </c>
      <c r="L150" s="37">
        <f t="shared" si="33"/>
        <v>21443738.633650281</v>
      </c>
      <c r="M150" s="37">
        <f t="shared" si="34"/>
        <v>19710185.192387596</v>
      </c>
      <c r="N150" s="41">
        <f>jan!M150</f>
        <v>14952278.962162092</v>
      </c>
      <c r="O150" s="41">
        <f t="shared" si="35"/>
        <v>4757906.2302255034</v>
      </c>
      <c r="P150" s="4"/>
      <c r="Q150" s="65"/>
      <c r="R150" s="4"/>
    </row>
    <row r="151" spans="1:18" s="34" customFormat="1" x14ac:dyDescent="0.2">
      <c r="A151" s="33">
        <v>911</v>
      </c>
      <c r="B151" s="34" t="s">
        <v>205</v>
      </c>
      <c r="C151" s="36">
        <v>6624</v>
      </c>
      <c r="D151" s="36">
        <v>2511</v>
      </c>
      <c r="E151" s="37">
        <f t="shared" si="26"/>
        <v>2637.9928315412185</v>
      </c>
      <c r="F151" s="38">
        <f t="shared" si="27"/>
        <v>0.71240790231473339</v>
      </c>
      <c r="G151" s="39">
        <f t="shared" si="28"/>
        <v>638.95913251658362</v>
      </c>
      <c r="H151" s="39">
        <f t="shared" si="29"/>
        <v>243.12379546726385</v>
      </c>
      <c r="I151" s="37">
        <f t="shared" si="30"/>
        <v>882.08292798384741</v>
      </c>
      <c r="J151" s="40">
        <f t="shared" si="31"/>
        <v>-38.889838506431374</v>
      </c>
      <c r="K151" s="37">
        <f t="shared" si="32"/>
        <v>843.19308947741604</v>
      </c>
      <c r="L151" s="37">
        <f t="shared" si="33"/>
        <v>2214910.2321674409</v>
      </c>
      <c r="M151" s="37">
        <f t="shared" si="34"/>
        <v>2117257.8476777915</v>
      </c>
      <c r="N151" s="41">
        <f>jan!M151</f>
        <v>1746771.4358396672</v>
      </c>
      <c r="O151" s="41">
        <f t="shared" si="35"/>
        <v>370486.41183812427</v>
      </c>
      <c r="P151" s="4"/>
      <c r="Q151" s="65"/>
      <c r="R151" s="4"/>
    </row>
    <row r="152" spans="1:18" s="34" customFormat="1" x14ac:dyDescent="0.2">
      <c r="A152" s="33">
        <v>912</v>
      </c>
      <c r="B152" s="34" t="s">
        <v>206</v>
      </c>
      <c r="C152" s="36">
        <v>5411</v>
      </c>
      <c r="D152" s="36">
        <v>2104</v>
      </c>
      <c r="E152" s="37">
        <f t="shared" si="26"/>
        <v>2571.7680608365017</v>
      </c>
      <c r="F152" s="38">
        <f t="shared" si="27"/>
        <v>0.69452345266235971</v>
      </c>
      <c r="G152" s="39">
        <f t="shared" si="28"/>
        <v>678.69399493941376</v>
      </c>
      <c r="H152" s="39">
        <f t="shared" si="29"/>
        <v>266.30246521391473</v>
      </c>
      <c r="I152" s="37">
        <f t="shared" si="30"/>
        <v>944.99646015332848</v>
      </c>
      <c r="J152" s="40">
        <f t="shared" si="31"/>
        <v>-38.889838506431374</v>
      </c>
      <c r="K152" s="37">
        <f t="shared" si="32"/>
        <v>906.10662164689711</v>
      </c>
      <c r="L152" s="37">
        <f t="shared" si="33"/>
        <v>1988272.5521626032</v>
      </c>
      <c r="M152" s="37">
        <f t="shared" si="34"/>
        <v>1906448.3319450715</v>
      </c>
      <c r="N152" s="41">
        <f>jan!M152</f>
        <v>1614981.481882382</v>
      </c>
      <c r="O152" s="41">
        <f t="shared" si="35"/>
        <v>291466.85006268951</v>
      </c>
      <c r="P152" s="4"/>
      <c r="Q152" s="65"/>
      <c r="R152" s="4"/>
    </row>
    <row r="153" spans="1:18" s="34" customFormat="1" x14ac:dyDescent="0.2">
      <c r="A153" s="33">
        <v>914</v>
      </c>
      <c r="B153" s="34" t="s">
        <v>207</v>
      </c>
      <c r="C153" s="36">
        <v>16890</v>
      </c>
      <c r="D153" s="36">
        <v>6051</v>
      </c>
      <c r="E153" s="37">
        <f t="shared" si="26"/>
        <v>2791.2741695587506</v>
      </c>
      <c r="F153" s="38">
        <f t="shared" si="27"/>
        <v>0.75380256994818085</v>
      </c>
      <c r="G153" s="39">
        <f t="shared" si="28"/>
        <v>546.99032970606436</v>
      </c>
      <c r="H153" s="39">
        <f t="shared" si="29"/>
        <v>189.47532716112761</v>
      </c>
      <c r="I153" s="37">
        <f t="shared" si="30"/>
        <v>736.46565686719191</v>
      </c>
      <c r="J153" s="40">
        <f t="shared" si="31"/>
        <v>-38.889838506431374</v>
      </c>
      <c r="K153" s="37">
        <f t="shared" si="32"/>
        <v>697.57581836076054</v>
      </c>
      <c r="L153" s="37">
        <f t="shared" si="33"/>
        <v>4456353.6897033779</v>
      </c>
      <c r="M153" s="37">
        <f t="shared" si="34"/>
        <v>4221031.276900962</v>
      </c>
      <c r="N153" s="41">
        <f>jan!M153</f>
        <v>3431989.7085885415</v>
      </c>
      <c r="O153" s="41">
        <f t="shared" si="35"/>
        <v>789041.56831242051</v>
      </c>
      <c r="P153" s="4"/>
      <c r="Q153" s="65"/>
      <c r="R153" s="4"/>
    </row>
    <row r="154" spans="1:18" s="34" customFormat="1" x14ac:dyDescent="0.2">
      <c r="A154" s="33">
        <v>919</v>
      </c>
      <c r="B154" s="34" t="s">
        <v>208</v>
      </c>
      <c r="C154" s="36">
        <v>18898</v>
      </c>
      <c r="D154" s="36">
        <v>5713</v>
      </c>
      <c r="E154" s="37">
        <f t="shared" si="26"/>
        <v>3307.8942762121478</v>
      </c>
      <c r="F154" s="38">
        <f t="shared" si="27"/>
        <v>0.8933193427286189</v>
      </c>
      <c r="G154" s="39">
        <f t="shared" si="28"/>
        <v>237.01826571402606</v>
      </c>
      <c r="H154" s="39">
        <f t="shared" si="29"/>
        <v>8.6582898324385944</v>
      </c>
      <c r="I154" s="37">
        <f t="shared" si="30"/>
        <v>245.67655554646464</v>
      </c>
      <c r="J154" s="40">
        <f t="shared" si="31"/>
        <v>-38.889838506431374</v>
      </c>
      <c r="K154" s="37">
        <f t="shared" si="32"/>
        <v>206.78671704003327</v>
      </c>
      <c r="L154" s="37">
        <f t="shared" si="33"/>
        <v>1403550.1618369524</v>
      </c>
      <c r="M154" s="37">
        <f t="shared" si="34"/>
        <v>1181372.51444971</v>
      </c>
      <c r="N154" s="41">
        <f>jan!M154</f>
        <v>3065881.4667272102</v>
      </c>
      <c r="O154" s="41">
        <f t="shared" si="35"/>
        <v>-1884508.9522775002</v>
      </c>
      <c r="P154" s="4"/>
      <c r="Q154" s="65"/>
      <c r="R154" s="4"/>
    </row>
    <row r="155" spans="1:18" s="34" customFormat="1" x14ac:dyDescent="0.2">
      <c r="A155" s="33">
        <v>926</v>
      </c>
      <c r="B155" s="34" t="s">
        <v>209</v>
      </c>
      <c r="C155" s="36">
        <v>33032</v>
      </c>
      <c r="D155" s="36">
        <v>10702</v>
      </c>
      <c r="E155" s="37">
        <f t="shared" si="26"/>
        <v>3086.5258830125208</v>
      </c>
      <c r="F155" s="38">
        <f t="shared" si="27"/>
        <v>0.83353730285628447</v>
      </c>
      <c r="G155" s="39">
        <f t="shared" si="28"/>
        <v>369.83930163380228</v>
      </c>
      <c r="H155" s="39">
        <f t="shared" si="29"/>
        <v>86.137227452308039</v>
      </c>
      <c r="I155" s="37">
        <f t="shared" si="30"/>
        <v>455.9765290861103</v>
      </c>
      <c r="J155" s="40">
        <f t="shared" si="31"/>
        <v>-38.889838506431374</v>
      </c>
      <c r="K155" s="37">
        <f t="shared" si="32"/>
        <v>417.08669057967893</v>
      </c>
      <c r="L155" s="37">
        <f t="shared" si="33"/>
        <v>4879860.8142795525</v>
      </c>
      <c r="M155" s="37">
        <f t="shared" si="34"/>
        <v>4463661.7625837242</v>
      </c>
      <c r="N155" s="41">
        <f>jan!M155</f>
        <v>2884665.6934910901</v>
      </c>
      <c r="O155" s="41">
        <f t="shared" si="35"/>
        <v>1578996.0690926341</v>
      </c>
      <c r="P155" s="4"/>
      <c r="Q155" s="65"/>
      <c r="R155" s="4"/>
    </row>
    <row r="156" spans="1:18" s="34" customFormat="1" x14ac:dyDescent="0.2">
      <c r="A156" s="33">
        <v>928</v>
      </c>
      <c r="B156" s="34" t="s">
        <v>210</v>
      </c>
      <c r="C156" s="36">
        <v>13630</v>
      </c>
      <c r="D156" s="36">
        <v>5178</v>
      </c>
      <c r="E156" s="37">
        <f t="shared" si="26"/>
        <v>2632.2904596369253</v>
      </c>
      <c r="F156" s="38">
        <f t="shared" si="27"/>
        <v>0.71086793800626991</v>
      </c>
      <c r="G156" s="39">
        <f t="shared" si="28"/>
        <v>642.38055565915954</v>
      </c>
      <c r="H156" s="39">
        <f t="shared" si="29"/>
        <v>245.11962563376645</v>
      </c>
      <c r="I156" s="37">
        <f t="shared" si="30"/>
        <v>887.50018129292596</v>
      </c>
      <c r="J156" s="40">
        <f t="shared" si="31"/>
        <v>-38.889838506431374</v>
      </c>
      <c r="K156" s="37">
        <f t="shared" si="32"/>
        <v>848.61034278649458</v>
      </c>
      <c r="L156" s="37">
        <f t="shared" si="33"/>
        <v>4595475.9387347708</v>
      </c>
      <c r="M156" s="37">
        <f t="shared" si="34"/>
        <v>4394104.3549484685</v>
      </c>
      <c r="N156" s="41">
        <f>jan!M156</f>
        <v>4187792.8294614884</v>
      </c>
      <c r="O156" s="41">
        <f t="shared" si="35"/>
        <v>206311.5254869801</v>
      </c>
      <c r="P156" s="4"/>
      <c r="Q156" s="65"/>
      <c r="R156" s="4"/>
    </row>
    <row r="157" spans="1:18" s="34" customFormat="1" x14ac:dyDescent="0.2">
      <c r="A157" s="33">
        <v>929</v>
      </c>
      <c r="B157" s="34" t="s">
        <v>211</v>
      </c>
      <c r="C157" s="36">
        <v>6611</v>
      </c>
      <c r="D157" s="36">
        <v>1856</v>
      </c>
      <c r="E157" s="37">
        <f t="shared" si="26"/>
        <v>3561.9612068965516</v>
      </c>
      <c r="F157" s="38">
        <f t="shared" si="27"/>
        <v>0.96193184499636464</v>
      </c>
      <c r="G157" s="39">
        <f t="shared" si="28"/>
        <v>84.578107303383788</v>
      </c>
      <c r="H157" s="39">
        <f t="shared" si="29"/>
        <v>0</v>
      </c>
      <c r="I157" s="37">
        <f t="shared" si="30"/>
        <v>84.578107303383788</v>
      </c>
      <c r="J157" s="40">
        <f t="shared" si="31"/>
        <v>-38.889838506431374</v>
      </c>
      <c r="K157" s="37">
        <f t="shared" si="32"/>
        <v>45.688268796952414</v>
      </c>
      <c r="L157" s="37">
        <f t="shared" si="33"/>
        <v>156976.96715508032</v>
      </c>
      <c r="M157" s="37">
        <f t="shared" si="34"/>
        <v>84797.42688714368</v>
      </c>
      <c r="N157" s="41">
        <f>jan!M157</f>
        <v>1088755.9079722916</v>
      </c>
      <c r="O157" s="41">
        <f t="shared" si="35"/>
        <v>-1003958.4810851479</v>
      </c>
      <c r="P157" s="4"/>
      <c r="Q157" s="65"/>
      <c r="R157" s="4"/>
    </row>
    <row r="158" spans="1:18" s="34" customFormat="1" x14ac:dyDescent="0.2">
      <c r="A158" s="33">
        <v>935</v>
      </c>
      <c r="B158" s="34" t="s">
        <v>212</v>
      </c>
      <c r="C158" s="36">
        <v>4969</v>
      </c>
      <c r="D158" s="36">
        <v>1342</v>
      </c>
      <c r="E158" s="37">
        <f t="shared" si="26"/>
        <v>3702.682563338301</v>
      </c>
      <c r="F158" s="38">
        <f t="shared" si="27"/>
        <v>0.99993460419832192</v>
      </c>
      <c r="G158" s="39">
        <f t="shared" si="28"/>
        <v>0.14529343833419262</v>
      </c>
      <c r="H158" s="39">
        <f t="shared" si="29"/>
        <v>0</v>
      </c>
      <c r="I158" s="37">
        <f t="shared" si="30"/>
        <v>0.14529343833419262</v>
      </c>
      <c r="J158" s="40">
        <f t="shared" si="31"/>
        <v>-38.889838506431374</v>
      </c>
      <c r="K158" s="37">
        <f t="shared" si="32"/>
        <v>-38.744545068097182</v>
      </c>
      <c r="L158" s="37">
        <f t="shared" si="33"/>
        <v>194.98379424448649</v>
      </c>
      <c r="M158" s="37">
        <f t="shared" si="34"/>
        <v>-51995.179481386418</v>
      </c>
      <c r="N158" s="41">
        <f>jan!M158</f>
        <v>1282618.2265618613</v>
      </c>
      <c r="O158" s="41">
        <f t="shared" si="35"/>
        <v>-1334613.4060432478</v>
      </c>
      <c r="P158" s="4"/>
      <c r="Q158" s="65"/>
      <c r="R158" s="4"/>
    </row>
    <row r="159" spans="1:18" s="34" customFormat="1" x14ac:dyDescent="0.2">
      <c r="A159" s="33">
        <v>937</v>
      </c>
      <c r="B159" s="34" t="s">
        <v>213</v>
      </c>
      <c r="C159" s="36">
        <v>10431</v>
      </c>
      <c r="D159" s="36">
        <v>3614</v>
      </c>
      <c r="E159" s="37">
        <f t="shared" si="26"/>
        <v>2886.2755949086886</v>
      </c>
      <c r="F159" s="38">
        <f t="shared" si="27"/>
        <v>0.77945835086662929</v>
      </c>
      <c r="G159" s="39">
        <f t="shared" si="28"/>
        <v>489.98947449610159</v>
      </c>
      <c r="H159" s="39">
        <f t="shared" si="29"/>
        <v>156.22482828864929</v>
      </c>
      <c r="I159" s="37">
        <f t="shared" si="30"/>
        <v>646.21430278475088</v>
      </c>
      <c r="J159" s="40">
        <f t="shared" si="31"/>
        <v>-38.889838506431374</v>
      </c>
      <c r="K159" s="37">
        <f t="shared" si="32"/>
        <v>607.32446427831951</v>
      </c>
      <c r="L159" s="37">
        <f t="shared" si="33"/>
        <v>2335418.4902640898</v>
      </c>
      <c r="M159" s="37">
        <f t="shared" si="34"/>
        <v>2194870.6139018466</v>
      </c>
      <c r="N159" s="41">
        <f>jan!M159</f>
        <v>2135557.3552865637</v>
      </c>
      <c r="O159" s="41">
        <f t="shared" si="35"/>
        <v>59313.25861528283</v>
      </c>
      <c r="P159" s="4"/>
      <c r="Q159" s="65"/>
      <c r="R159" s="4"/>
    </row>
    <row r="160" spans="1:18" s="34" customFormat="1" x14ac:dyDescent="0.2">
      <c r="A160" s="33">
        <v>938</v>
      </c>
      <c r="B160" s="34" t="s">
        <v>214</v>
      </c>
      <c r="C160" s="36">
        <v>4833</v>
      </c>
      <c r="D160" s="36">
        <v>1200</v>
      </c>
      <c r="E160" s="37">
        <f t="shared" si="26"/>
        <v>4027.5</v>
      </c>
      <c r="F160" s="38">
        <f t="shared" si="27"/>
        <v>1.0876537617034678</v>
      </c>
      <c r="G160" s="39">
        <f t="shared" si="28"/>
        <v>-194.74516855868524</v>
      </c>
      <c r="H160" s="39">
        <f t="shared" si="29"/>
        <v>0</v>
      </c>
      <c r="I160" s="37">
        <f t="shared" si="30"/>
        <v>-194.74516855868524</v>
      </c>
      <c r="J160" s="40">
        <f t="shared" si="31"/>
        <v>-38.889838506431374</v>
      </c>
      <c r="K160" s="37">
        <f t="shared" si="32"/>
        <v>-233.63500706511661</v>
      </c>
      <c r="L160" s="37">
        <f t="shared" si="33"/>
        <v>-233694.20227042228</v>
      </c>
      <c r="M160" s="37">
        <f t="shared" si="34"/>
        <v>-280362.00847813993</v>
      </c>
      <c r="N160" s="41">
        <f>jan!M160</f>
        <v>647018.90601656749</v>
      </c>
      <c r="O160" s="41">
        <f t="shared" si="35"/>
        <v>-927380.91449470748</v>
      </c>
      <c r="P160" s="4"/>
      <c r="Q160" s="65"/>
      <c r="R160" s="4"/>
    </row>
    <row r="161" spans="1:18" s="34" customFormat="1" x14ac:dyDescent="0.2">
      <c r="A161" s="33">
        <v>940</v>
      </c>
      <c r="B161" s="34" t="s">
        <v>215</v>
      </c>
      <c r="C161" s="36">
        <v>10897</v>
      </c>
      <c r="D161" s="36">
        <v>1246</v>
      </c>
      <c r="E161" s="37">
        <f t="shared" si="26"/>
        <v>8745.585874799357</v>
      </c>
      <c r="F161" s="38">
        <f t="shared" si="27"/>
        <v>2.3618049348296051</v>
      </c>
      <c r="G161" s="39">
        <f t="shared" si="28"/>
        <v>-3025.5966934382991</v>
      </c>
      <c r="H161" s="39">
        <f t="shared" si="29"/>
        <v>0</v>
      </c>
      <c r="I161" s="37">
        <f t="shared" si="30"/>
        <v>-3025.5966934382991</v>
      </c>
      <c r="J161" s="40">
        <f t="shared" si="31"/>
        <v>-38.889838506431374</v>
      </c>
      <c r="K161" s="37">
        <f t="shared" si="32"/>
        <v>-3064.4865319447304</v>
      </c>
      <c r="L161" s="37">
        <f t="shared" si="33"/>
        <v>-3769893.4800241208</v>
      </c>
      <c r="M161" s="37">
        <f t="shared" si="34"/>
        <v>-3818350.2188031338</v>
      </c>
      <c r="N161" s="41">
        <f>jan!M161</f>
        <v>166752.42001648471</v>
      </c>
      <c r="O161" s="41">
        <f t="shared" si="35"/>
        <v>-3985102.6388196186</v>
      </c>
      <c r="P161" s="4"/>
      <c r="Q161" s="65"/>
      <c r="R161" s="4"/>
    </row>
    <row r="162" spans="1:18" s="34" customFormat="1" x14ac:dyDescent="0.2">
      <c r="A162" s="33">
        <v>941</v>
      </c>
      <c r="B162" s="34" t="s">
        <v>216</v>
      </c>
      <c r="C162" s="36">
        <v>21424</v>
      </c>
      <c r="D162" s="36">
        <v>952</v>
      </c>
      <c r="E162" s="37">
        <f t="shared" si="26"/>
        <v>22504.201680672268</v>
      </c>
      <c r="F162" s="38">
        <f t="shared" si="27"/>
        <v>6.0774126907800605</v>
      </c>
      <c r="G162" s="39">
        <f t="shared" si="28"/>
        <v>-11280.766176962044</v>
      </c>
      <c r="H162" s="39">
        <f t="shared" si="29"/>
        <v>0</v>
      </c>
      <c r="I162" s="37">
        <f t="shared" si="30"/>
        <v>-11280.766176962044</v>
      </c>
      <c r="J162" s="40">
        <f t="shared" si="31"/>
        <v>-38.889838506431374</v>
      </c>
      <c r="K162" s="37">
        <f t="shared" si="32"/>
        <v>-11319.656015468476</v>
      </c>
      <c r="L162" s="37">
        <f t="shared" si="33"/>
        <v>-10739289.400467867</v>
      </c>
      <c r="M162" s="37">
        <f t="shared" si="34"/>
        <v>-10776312.526725989</v>
      </c>
      <c r="N162" s="41">
        <f>jan!M162</f>
        <v>-459434.10605482088</v>
      </c>
      <c r="O162" s="41">
        <f t="shared" si="35"/>
        <v>-10316878.420671169</v>
      </c>
      <c r="P162" s="4"/>
      <c r="Q162" s="65"/>
      <c r="R162" s="4"/>
    </row>
    <row r="163" spans="1:18" s="34" customFormat="1" x14ac:dyDescent="0.2">
      <c r="A163" s="33">
        <v>1001</v>
      </c>
      <c r="B163" s="34" t="s">
        <v>217</v>
      </c>
      <c r="C163" s="36">
        <v>285383</v>
      </c>
      <c r="D163" s="36">
        <v>89268</v>
      </c>
      <c r="E163" s="37">
        <f t="shared" si="26"/>
        <v>3196.9238696957477</v>
      </c>
      <c r="F163" s="38">
        <f t="shared" si="27"/>
        <v>0.86335102985827106</v>
      </c>
      <c r="G163" s="39">
        <f t="shared" si="28"/>
        <v>303.60050962386612</v>
      </c>
      <c r="H163" s="39">
        <f t="shared" si="29"/>
        <v>47.497932113178621</v>
      </c>
      <c r="I163" s="37">
        <f t="shared" si="30"/>
        <v>351.09844173704471</v>
      </c>
      <c r="J163" s="40">
        <f t="shared" si="31"/>
        <v>-38.889838506431374</v>
      </c>
      <c r="K163" s="37">
        <f t="shared" si="32"/>
        <v>312.20860323061333</v>
      </c>
      <c r="L163" s="37">
        <f t="shared" si="33"/>
        <v>31341855.696982507</v>
      </c>
      <c r="M163" s="37">
        <f t="shared" si="34"/>
        <v>27870237.593190391</v>
      </c>
      <c r="N163" s="41">
        <f>jan!M163</f>
        <v>16449948.918572454</v>
      </c>
      <c r="O163" s="41">
        <f t="shared" si="35"/>
        <v>11420288.674617937</v>
      </c>
      <c r="P163" s="4"/>
      <c r="Q163" s="65"/>
      <c r="R163" s="4"/>
    </row>
    <row r="164" spans="1:18" s="34" customFormat="1" x14ac:dyDescent="0.2">
      <c r="A164" s="33">
        <v>1002</v>
      </c>
      <c r="B164" s="34" t="s">
        <v>218</v>
      </c>
      <c r="C164" s="36">
        <v>47315</v>
      </c>
      <c r="D164" s="36">
        <v>15600</v>
      </c>
      <c r="E164" s="37">
        <f t="shared" si="26"/>
        <v>3033.0128205128203</v>
      </c>
      <c r="F164" s="38">
        <f t="shared" si="27"/>
        <v>0.81908573644335536</v>
      </c>
      <c r="G164" s="39">
        <f t="shared" si="28"/>
        <v>401.94713913362256</v>
      </c>
      <c r="H164" s="39">
        <f t="shared" si="29"/>
        <v>104.86679932720321</v>
      </c>
      <c r="I164" s="37">
        <f t="shared" si="30"/>
        <v>506.81393846082574</v>
      </c>
      <c r="J164" s="40">
        <f t="shared" si="31"/>
        <v>-38.889838506431374</v>
      </c>
      <c r="K164" s="37">
        <f t="shared" si="32"/>
        <v>467.92409995439436</v>
      </c>
      <c r="L164" s="37">
        <f t="shared" si="33"/>
        <v>7906297.4399888813</v>
      </c>
      <c r="M164" s="37">
        <f t="shared" si="34"/>
        <v>7299615.9592885524</v>
      </c>
      <c r="N164" s="41">
        <f>jan!M164</f>
        <v>5162245.7782153785</v>
      </c>
      <c r="O164" s="41">
        <f t="shared" si="35"/>
        <v>2137370.1810731739</v>
      </c>
      <c r="P164" s="4"/>
      <c r="Q164" s="65"/>
      <c r="R164" s="4"/>
    </row>
    <row r="165" spans="1:18" s="34" customFormat="1" x14ac:dyDescent="0.2">
      <c r="A165" s="33">
        <v>1003</v>
      </c>
      <c r="B165" s="34" t="s">
        <v>219</v>
      </c>
      <c r="C165" s="36">
        <v>28411</v>
      </c>
      <c r="D165" s="36">
        <v>9769</v>
      </c>
      <c r="E165" s="37">
        <f t="shared" si="26"/>
        <v>2908.2812979834171</v>
      </c>
      <c r="F165" s="38">
        <f t="shared" si="27"/>
        <v>0.78540114061912036</v>
      </c>
      <c r="G165" s="39">
        <f t="shared" si="28"/>
        <v>476.78605265126453</v>
      </c>
      <c r="H165" s="39">
        <f t="shared" si="29"/>
        <v>148.52283221249434</v>
      </c>
      <c r="I165" s="37">
        <f t="shared" si="30"/>
        <v>625.30888486375886</v>
      </c>
      <c r="J165" s="40">
        <f t="shared" si="31"/>
        <v>-38.889838506431374</v>
      </c>
      <c r="K165" s="37">
        <f t="shared" si="32"/>
        <v>586.41904635732749</v>
      </c>
      <c r="L165" s="37">
        <f t="shared" si="33"/>
        <v>6108642.4962340603</v>
      </c>
      <c r="M165" s="37">
        <f t="shared" si="34"/>
        <v>5728727.6638647318</v>
      </c>
      <c r="N165" s="41">
        <f>jan!M165</f>
        <v>4479030.3690632069</v>
      </c>
      <c r="O165" s="41">
        <f t="shared" si="35"/>
        <v>1249697.2948015248</v>
      </c>
      <c r="P165" s="4"/>
      <c r="Q165" s="65"/>
      <c r="R165" s="4"/>
    </row>
    <row r="166" spans="1:18" s="34" customFormat="1" x14ac:dyDescent="0.2">
      <c r="A166" s="33">
        <v>1004</v>
      </c>
      <c r="B166" s="34" t="s">
        <v>220</v>
      </c>
      <c r="C166" s="36">
        <v>30716</v>
      </c>
      <c r="D166" s="36">
        <v>9090</v>
      </c>
      <c r="E166" s="37">
        <f t="shared" si="26"/>
        <v>3379.097909790979</v>
      </c>
      <c r="F166" s="38">
        <f t="shared" si="27"/>
        <v>0.91254836815604801</v>
      </c>
      <c r="G166" s="39">
        <f t="shared" si="28"/>
        <v>194.29608556672738</v>
      </c>
      <c r="H166" s="39">
        <f t="shared" si="29"/>
        <v>0</v>
      </c>
      <c r="I166" s="37">
        <f t="shared" si="30"/>
        <v>194.29608556672738</v>
      </c>
      <c r="J166" s="40">
        <f t="shared" si="31"/>
        <v>-38.889838506431374</v>
      </c>
      <c r="K166" s="37">
        <f t="shared" si="32"/>
        <v>155.40624706029601</v>
      </c>
      <c r="L166" s="37">
        <f t="shared" si="33"/>
        <v>1766151.417801552</v>
      </c>
      <c r="M166" s="37">
        <f t="shared" si="34"/>
        <v>1412642.7857780908</v>
      </c>
      <c r="N166" s="41">
        <f>jan!M166</f>
        <v>1222334.4285311769</v>
      </c>
      <c r="O166" s="41">
        <f t="shared" si="35"/>
        <v>190308.35724691395</v>
      </c>
      <c r="P166" s="4"/>
      <c r="Q166" s="65"/>
      <c r="R166" s="4"/>
    </row>
    <row r="167" spans="1:18" s="34" customFormat="1" x14ac:dyDescent="0.2">
      <c r="A167" s="33">
        <v>1014</v>
      </c>
      <c r="B167" s="34" t="s">
        <v>221</v>
      </c>
      <c r="C167" s="36">
        <v>42732</v>
      </c>
      <c r="D167" s="36">
        <v>14425</v>
      </c>
      <c r="E167" s="37">
        <f t="shared" si="26"/>
        <v>2962.3570190641249</v>
      </c>
      <c r="F167" s="38">
        <f t="shared" si="27"/>
        <v>0.80000465680788746</v>
      </c>
      <c r="G167" s="39">
        <f t="shared" si="28"/>
        <v>444.34062000283984</v>
      </c>
      <c r="H167" s="39">
        <f t="shared" si="29"/>
        <v>129.59632983424663</v>
      </c>
      <c r="I167" s="37">
        <f t="shared" si="30"/>
        <v>573.93694983708644</v>
      </c>
      <c r="J167" s="40">
        <f t="shared" si="31"/>
        <v>-38.889838506431374</v>
      </c>
      <c r="K167" s="37">
        <f t="shared" si="32"/>
        <v>535.04711133065507</v>
      </c>
      <c r="L167" s="37">
        <f t="shared" si="33"/>
        <v>8279040.5013999715</v>
      </c>
      <c r="M167" s="37">
        <f t="shared" si="34"/>
        <v>7718054.5809446992</v>
      </c>
      <c r="N167" s="41">
        <f>jan!M167</f>
        <v>8548413.7244074885</v>
      </c>
      <c r="O167" s="41">
        <f t="shared" si="35"/>
        <v>-830359.14346278924</v>
      </c>
      <c r="P167" s="4"/>
      <c r="Q167" s="65"/>
      <c r="R167" s="4"/>
    </row>
    <row r="168" spans="1:18" s="34" customFormat="1" x14ac:dyDescent="0.2">
      <c r="A168" s="33">
        <v>1017</v>
      </c>
      <c r="B168" s="34" t="s">
        <v>222</v>
      </c>
      <c r="C168" s="36">
        <v>16692</v>
      </c>
      <c r="D168" s="36">
        <v>6568</v>
      </c>
      <c r="E168" s="37">
        <f t="shared" si="26"/>
        <v>2541.412911084044</v>
      </c>
      <c r="F168" s="38">
        <f t="shared" si="27"/>
        <v>0.68632583805892522</v>
      </c>
      <c r="G168" s="39">
        <f t="shared" si="28"/>
        <v>696.90708479088835</v>
      </c>
      <c r="H168" s="39">
        <f t="shared" si="29"/>
        <v>276.9267676272749</v>
      </c>
      <c r="I168" s="37">
        <f t="shared" si="30"/>
        <v>973.83385241816325</v>
      </c>
      <c r="J168" s="40">
        <f t="shared" si="31"/>
        <v>-38.889838506431374</v>
      </c>
      <c r="K168" s="37">
        <f t="shared" si="32"/>
        <v>934.94401391173187</v>
      </c>
      <c r="L168" s="37">
        <f t="shared" si="33"/>
        <v>6396140.7426824961</v>
      </c>
      <c r="M168" s="37">
        <f t="shared" si="34"/>
        <v>6140712.283372255</v>
      </c>
      <c r="N168" s="41">
        <f>jan!M168</f>
        <v>4915841.8122640131</v>
      </c>
      <c r="O168" s="41">
        <f t="shared" si="35"/>
        <v>1224870.4711082419</v>
      </c>
      <c r="P168" s="4"/>
      <c r="Q168" s="65"/>
      <c r="R168" s="4"/>
    </row>
    <row r="169" spans="1:18" s="34" customFormat="1" x14ac:dyDescent="0.2">
      <c r="A169" s="33">
        <v>1018</v>
      </c>
      <c r="B169" s="34" t="s">
        <v>223</v>
      </c>
      <c r="C169" s="36">
        <v>35270</v>
      </c>
      <c r="D169" s="36">
        <v>11321</v>
      </c>
      <c r="E169" s="37">
        <f t="shared" si="26"/>
        <v>3115.4491652680858</v>
      </c>
      <c r="F169" s="38">
        <f t="shared" si="27"/>
        <v>0.84134823190558961</v>
      </c>
      <c r="G169" s="39">
        <f t="shared" si="28"/>
        <v>352.48533228046324</v>
      </c>
      <c r="H169" s="39">
        <f t="shared" si="29"/>
        <v>76.014078662860285</v>
      </c>
      <c r="I169" s="37">
        <f t="shared" si="30"/>
        <v>428.49941094332354</v>
      </c>
      <c r="J169" s="40">
        <f t="shared" si="31"/>
        <v>-38.889838506431374</v>
      </c>
      <c r="K169" s="37">
        <f t="shared" si="32"/>
        <v>389.60957243689217</v>
      </c>
      <c r="L169" s="37">
        <f t="shared" si="33"/>
        <v>4851041.8312893659</v>
      </c>
      <c r="M169" s="37">
        <f t="shared" si="34"/>
        <v>4410769.9695580564</v>
      </c>
      <c r="N169" s="41">
        <f>jan!M169</f>
        <v>2770158.1541779703</v>
      </c>
      <c r="O169" s="41">
        <f t="shared" si="35"/>
        <v>1640611.8153800862</v>
      </c>
      <c r="P169" s="4"/>
      <c r="Q169" s="65"/>
      <c r="R169" s="4"/>
    </row>
    <row r="170" spans="1:18" s="34" customFormat="1" x14ac:dyDescent="0.2">
      <c r="A170" s="33">
        <v>1021</v>
      </c>
      <c r="B170" s="34" t="s">
        <v>224</v>
      </c>
      <c r="C170" s="36">
        <v>7989</v>
      </c>
      <c r="D170" s="36">
        <v>2309</v>
      </c>
      <c r="E170" s="37">
        <f t="shared" si="26"/>
        <v>3459.9393676916416</v>
      </c>
      <c r="F170" s="38">
        <f t="shared" si="27"/>
        <v>0.93438015357808357</v>
      </c>
      <c r="G170" s="39">
        <f t="shared" si="28"/>
        <v>145.79121082632983</v>
      </c>
      <c r="H170" s="39">
        <f t="shared" si="29"/>
        <v>0</v>
      </c>
      <c r="I170" s="37">
        <f t="shared" si="30"/>
        <v>145.79121082632983</v>
      </c>
      <c r="J170" s="40">
        <f t="shared" si="31"/>
        <v>-38.889838506431374</v>
      </c>
      <c r="K170" s="37">
        <f t="shared" si="32"/>
        <v>106.90137231989846</v>
      </c>
      <c r="L170" s="37">
        <f t="shared" si="33"/>
        <v>336631.90579799557</v>
      </c>
      <c r="M170" s="37">
        <f t="shared" si="34"/>
        <v>246835.26868664555</v>
      </c>
      <c r="N170" s="41">
        <f>jan!M170</f>
        <v>1733133.6699935454</v>
      </c>
      <c r="O170" s="41">
        <f t="shared" si="35"/>
        <v>-1486298.4013068997</v>
      </c>
      <c r="P170" s="4"/>
      <c r="Q170" s="65"/>
      <c r="R170" s="4"/>
    </row>
    <row r="171" spans="1:18" s="34" customFormat="1" x14ac:dyDescent="0.2">
      <c r="A171" s="33">
        <v>1026</v>
      </c>
      <c r="B171" s="34" t="s">
        <v>225</v>
      </c>
      <c r="C171" s="36">
        <v>9463</v>
      </c>
      <c r="D171" s="36">
        <v>937</v>
      </c>
      <c r="E171" s="37">
        <f t="shared" si="26"/>
        <v>10099.252934898612</v>
      </c>
      <c r="F171" s="38">
        <f t="shared" si="27"/>
        <v>2.7273719292457512</v>
      </c>
      <c r="G171" s="39">
        <f t="shared" si="28"/>
        <v>-3837.796929497852</v>
      </c>
      <c r="H171" s="39">
        <f t="shared" si="29"/>
        <v>0</v>
      </c>
      <c r="I171" s="37">
        <f t="shared" si="30"/>
        <v>-3837.796929497852</v>
      </c>
      <c r="J171" s="40">
        <f t="shared" si="31"/>
        <v>-38.889838506431374</v>
      </c>
      <c r="K171" s="37">
        <f t="shared" si="32"/>
        <v>-3876.6867680042833</v>
      </c>
      <c r="L171" s="37">
        <f t="shared" si="33"/>
        <v>-3596015.7229394875</v>
      </c>
      <c r="M171" s="37">
        <f t="shared" si="34"/>
        <v>-3632455.5016200133</v>
      </c>
      <c r="N171" s="41">
        <f>jan!M171</f>
        <v>441821.22078126995</v>
      </c>
      <c r="O171" s="41">
        <f t="shared" si="35"/>
        <v>-4074276.7224012832</v>
      </c>
      <c r="P171" s="4"/>
      <c r="Q171" s="65"/>
      <c r="R171" s="4"/>
    </row>
    <row r="172" spans="1:18" s="34" customFormat="1" x14ac:dyDescent="0.2">
      <c r="A172" s="33">
        <v>1027</v>
      </c>
      <c r="B172" s="34" t="s">
        <v>226</v>
      </c>
      <c r="C172" s="36">
        <v>5171</v>
      </c>
      <c r="D172" s="36">
        <v>1765</v>
      </c>
      <c r="E172" s="37">
        <f t="shared" si="26"/>
        <v>2929.7450424929179</v>
      </c>
      <c r="F172" s="38">
        <f t="shared" si="27"/>
        <v>0.79119757077579345</v>
      </c>
      <c r="G172" s="39">
        <f t="shared" si="28"/>
        <v>463.90780594556395</v>
      </c>
      <c r="H172" s="39">
        <f t="shared" si="29"/>
        <v>141.01052163416904</v>
      </c>
      <c r="I172" s="37">
        <f t="shared" si="30"/>
        <v>604.91832757973293</v>
      </c>
      <c r="J172" s="40">
        <f t="shared" si="31"/>
        <v>-38.889838506431374</v>
      </c>
      <c r="K172" s="37">
        <f t="shared" si="32"/>
        <v>566.02848907330156</v>
      </c>
      <c r="L172" s="37">
        <f t="shared" si="33"/>
        <v>1067680.8481782286</v>
      </c>
      <c r="M172" s="37">
        <f t="shared" si="34"/>
        <v>999040.28321437724</v>
      </c>
      <c r="N172" s="41">
        <f>jan!M172</f>
        <v>985401.76593270176</v>
      </c>
      <c r="O172" s="41">
        <f t="shared" si="35"/>
        <v>13638.517281675478</v>
      </c>
      <c r="P172" s="4"/>
      <c r="Q172" s="65"/>
      <c r="R172" s="4"/>
    </row>
    <row r="173" spans="1:18" s="34" customFormat="1" x14ac:dyDescent="0.2">
      <c r="A173" s="33">
        <v>1029</v>
      </c>
      <c r="B173" s="34" t="s">
        <v>227</v>
      </c>
      <c r="C173" s="36">
        <v>13893</v>
      </c>
      <c r="D173" s="36">
        <v>4950</v>
      </c>
      <c r="E173" s="37">
        <f t="shared" si="26"/>
        <v>2806.6666666666665</v>
      </c>
      <c r="F173" s="38">
        <f t="shared" si="27"/>
        <v>0.75795941846002057</v>
      </c>
      <c r="G173" s="39">
        <f t="shared" si="28"/>
        <v>537.75483144131488</v>
      </c>
      <c r="H173" s="39">
        <f t="shared" si="29"/>
        <v>184.08795317335705</v>
      </c>
      <c r="I173" s="37">
        <f t="shared" si="30"/>
        <v>721.84278461467193</v>
      </c>
      <c r="J173" s="40">
        <f t="shared" si="31"/>
        <v>-38.889838506431374</v>
      </c>
      <c r="K173" s="37">
        <f t="shared" si="32"/>
        <v>682.95294610824055</v>
      </c>
      <c r="L173" s="37">
        <f t="shared" si="33"/>
        <v>3573121.783842626</v>
      </c>
      <c r="M173" s="37">
        <f t="shared" si="34"/>
        <v>3380617.083235791</v>
      </c>
      <c r="N173" s="41">
        <f>jan!M173</f>
        <v>2644846.7373183421</v>
      </c>
      <c r="O173" s="41">
        <f t="shared" si="35"/>
        <v>735770.34591744887</v>
      </c>
      <c r="P173" s="4"/>
      <c r="Q173" s="65"/>
      <c r="R173" s="4"/>
    </row>
    <row r="174" spans="1:18" s="34" customFormat="1" x14ac:dyDescent="0.2">
      <c r="A174" s="33">
        <v>1032</v>
      </c>
      <c r="B174" s="34" t="s">
        <v>228</v>
      </c>
      <c r="C174" s="36">
        <v>24306</v>
      </c>
      <c r="D174" s="36">
        <v>8588</v>
      </c>
      <c r="E174" s="37">
        <f t="shared" si="26"/>
        <v>2830.2282254308338</v>
      </c>
      <c r="F174" s="38">
        <f t="shared" si="27"/>
        <v>0.76432237762114874</v>
      </c>
      <c r="G174" s="39">
        <f t="shared" si="28"/>
        <v>523.61789618281443</v>
      </c>
      <c r="H174" s="39">
        <f t="shared" si="29"/>
        <v>175.84140760589847</v>
      </c>
      <c r="I174" s="37">
        <f t="shared" si="30"/>
        <v>699.45930378871287</v>
      </c>
      <c r="J174" s="40">
        <f t="shared" si="31"/>
        <v>-38.889838506431374</v>
      </c>
      <c r="K174" s="37">
        <f t="shared" si="32"/>
        <v>660.5694652822815</v>
      </c>
      <c r="L174" s="37">
        <f t="shared" si="33"/>
        <v>6006956.5009374665</v>
      </c>
      <c r="M174" s="37">
        <f t="shared" si="34"/>
        <v>5672970.5678442335</v>
      </c>
      <c r="N174" s="41">
        <f>jan!M174</f>
        <v>4524969.4707252355</v>
      </c>
      <c r="O174" s="41">
        <f t="shared" si="35"/>
        <v>1148001.0971189979</v>
      </c>
      <c r="P174" s="4"/>
      <c r="Q174" s="65"/>
      <c r="R174" s="4"/>
    </row>
    <row r="175" spans="1:18" s="34" customFormat="1" x14ac:dyDescent="0.2">
      <c r="A175" s="33">
        <v>1034</v>
      </c>
      <c r="B175" s="34" t="s">
        <v>229</v>
      </c>
      <c r="C175" s="36">
        <v>4876</v>
      </c>
      <c r="D175" s="36">
        <v>1702</v>
      </c>
      <c r="E175" s="37">
        <f t="shared" si="26"/>
        <v>2864.864864864865</v>
      </c>
      <c r="F175" s="38">
        <f t="shared" si="27"/>
        <v>0.77367623762690685</v>
      </c>
      <c r="G175" s="39">
        <f t="shared" si="28"/>
        <v>502.83591252239574</v>
      </c>
      <c r="H175" s="39">
        <f t="shared" si="29"/>
        <v>163.71858380398757</v>
      </c>
      <c r="I175" s="37">
        <f t="shared" si="30"/>
        <v>666.55449632638329</v>
      </c>
      <c r="J175" s="40">
        <f t="shared" si="31"/>
        <v>-38.889838506431374</v>
      </c>
      <c r="K175" s="37">
        <f t="shared" si="32"/>
        <v>627.66465781995191</v>
      </c>
      <c r="L175" s="37">
        <f t="shared" si="33"/>
        <v>1134475.7527475043</v>
      </c>
      <c r="M175" s="37">
        <f t="shared" si="34"/>
        <v>1068285.247609558</v>
      </c>
      <c r="N175" s="41">
        <f>jan!M175</f>
        <v>800798.89836683194</v>
      </c>
      <c r="O175" s="41">
        <f t="shared" si="35"/>
        <v>267486.34924272611</v>
      </c>
      <c r="P175" s="4"/>
      <c r="Q175" s="65"/>
      <c r="R175" s="4"/>
    </row>
    <row r="176" spans="1:18" s="34" customFormat="1" x14ac:dyDescent="0.2">
      <c r="A176" s="33">
        <v>1037</v>
      </c>
      <c r="B176" s="34" t="s">
        <v>230</v>
      </c>
      <c r="C176" s="36">
        <v>27625</v>
      </c>
      <c r="D176" s="36">
        <v>5988</v>
      </c>
      <c r="E176" s="37">
        <f t="shared" si="26"/>
        <v>4613.3934535738144</v>
      </c>
      <c r="F176" s="38">
        <f t="shared" si="27"/>
        <v>1.2458782728734232</v>
      </c>
      <c r="G176" s="39">
        <f t="shared" si="28"/>
        <v>-546.28124070297383</v>
      </c>
      <c r="H176" s="39">
        <f t="shared" si="29"/>
        <v>0</v>
      </c>
      <c r="I176" s="37">
        <f t="shared" si="30"/>
        <v>-546.28124070297383</v>
      </c>
      <c r="J176" s="40">
        <f t="shared" si="31"/>
        <v>-38.889838506431374</v>
      </c>
      <c r="K176" s="37">
        <f t="shared" si="32"/>
        <v>-585.17107920940521</v>
      </c>
      <c r="L176" s="37">
        <f t="shared" si="33"/>
        <v>-3271132.0693294075</v>
      </c>
      <c r="M176" s="37">
        <f t="shared" si="34"/>
        <v>-3504004.4223059183</v>
      </c>
      <c r="N176" s="41">
        <f>jan!M176</f>
        <v>2359136.8410226731</v>
      </c>
      <c r="O176" s="41">
        <f t="shared" si="35"/>
        <v>-5863141.2633285914</v>
      </c>
      <c r="P176" s="4"/>
      <c r="Q176" s="65"/>
      <c r="R176" s="4"/>
    </row>
    <row r="177" spans="1:18" s="34" customFormat="1" x14ac:dyDescent="0.2">
      <c r="A177" s="33">
        <v>1046</v>
      </c>
      <c r="B177" s="34" t="s">
        <v>231</v>
      </c>
      <c r="C177" s="36">
        <v>26699</v>
      </c>
      <c r="D177" s="36">
        <v>1836</v>
      </c>
      <c r="E177" s="37">
        <f t="shared" si="26"/>
        <v>14541.938997821351</v>
      </c>
      <c r="F177" s="38">
        <f t="shared" si="27"/>
        <v>3.9271495104761636</v>
      </c>
      <c r="G177" s="39">
        <f t="shared" si="28"/>
        <v>-6503.4085672514957</v>
      </c>
      <c r="H177" s="39">
        <f t="shared" si="29"/>
        <v>0</v>
      </c>
      <c r="I177" s="37">
        <f t="shared" si="30"/>
        <v>-6503.4085672514957</v>
      </c>
      <c r="J177" s="40">
        <f t="shared" si="31"/>
        <v>-38.889838506431374</v>
      </c>
      <c r="K177" s="37">
        <f t="shared" si="32"/>
        <v>-6542.298405757927</v>
      </c>
      <c r="L177" s="37">
        <f t="shared" si="33"/>
        <v>-11940258.129473746</v>
      </c>
      <c r="M177" s="37">
        <f t="shared" si="34"/>
        <v>-12011659.872971553</v>
      </c>
      <c r="N177" s="41">
        <f>jan!M177</f>
        <v>-537537.20453429699</v>
      </c>
      <c r="O177" s="41">
        <f t="shared" si="35"/>
        <v>-11474122.668437256</v>
      </c>
      <c r="P177" s="4"/>
      <c r="Q177" s="65"/>
      <c r="R177" s="4"/>
    </row>
    <row r="178" spans="1:18" s="34" customFormat="1" x14ac:dyDescent="0.2">
      <c r="A178" s="33">
        <v>1101</v>
      </c>
      <c r="B178" s="34" t="s">
        <v>232</v>
      </c>
      <c r="C178" s="36">
        <v>52937</v>
      </c>
      <c r="D178" s="36">
        <v>14899</v>
      </c>
      <c r="E178" s="37">
        <f t="shared" si="26"/>
        <v>3553.0572521645749</v>
      </c>
      <c r="F178" s="38">
        <f t="shared" si="27"/>
        <v>0.95952727147475769</v>
      </c>
      <c r="G178" s="39">
        <f t="shared" si="28"/>
        <v>89.920480142569787</v>
      </c>
      <c r="H178" s="39">
        <f t="shared" si="29"/>
        <v>0</v>
      </c>
      <c r="I178" s="37">
        <f t="shared" si="30"/>
        <v>89.920480142569787</v>
      </c>
      <c r="J178" s="40">
        <f t="shared" si="31"/>
        <v>-38.889838506431374</v>
      </c>
      <c r="K178" s="37">
        <f t="shared" si="32"/>
        <v>51.030641636138412</v>
      </c>
      <c r="L178" s="37">
        <f t="shared" si="33"/>
        <v>1339725.2336441472</v>
      </c>
      <c r="M178" s="37">
        <f t="shared" si="34"/>
        <v>760305.5297368262</v>
      </c>
      <c r="N178" s="41">
        <f>jan!M178</f>
        <v>-536210.02742728207</v>
      </c>
      <c r="O178" s="41">
        <f t="shared" si="35"/>
        <v>1296515.5571641084</v>
      </c>
      <c r="P178" s="4"/>
      <c r="Q178" s="65"/>
      <c r="R178" s="4"/>
    </row>
    <row r="179" spans="1:18" s="34" customFormat="1" x14ac:dyDescent="0.2">
      <c r="A179" s="33">
        <v>1102</v>
      </c>
      <c r="B179" s="34" t="s">
        <v>233</v>
      </c>
      <c r="C179" s="36">
        <v>284483</v>
      </c>
      <c r="D179" s="36">
        <v>75497</v>
      </c>
      <c r="E179" s="37">
        <f t="shared" si="26"/>
        <v>3768.1364822443275</v>
      </c>
      <c r="F179" s="38">
        <f t="shared" si="27"/>
        <v>1.0176108800807238</v>
      </c>
      <c r="G179" s="39">
        <f t="shared" si="28"/>
        <v>-39.12705790528171</v>
      </c>
      <c r="H179" s="39">
        <f t="shared" si="29"/>
        <v>0</v>
      </c>
      <c r="I179" s="37">
        <f t="shared" si="30"/>
        <v>-39.12705790528171</v>
      </c>
      <c r="J179" s="40">
        <f t="shared" si="31"/>
        <v>-38.889838506431374</v>
      </c>
      <c r="K179" s="37">
        <f t="shared" si="32"/>
        <v>-78.016896411713077</v>
      </c>
      <c r="L179" s="37">
        <f t="shared" si="33"/>
        <v>-2953975.4906750531</v>
      </c>
      <c r="M179" s="37">
        <f t="shared" si="34"/>
        <v>-5890041.628395102</v>
      </c>
      <c r="N179" s="41">
        <f>jan!M179</f>
        <v>-11711851.160526043</v>
      </c>
      <c r="O179" s="41">
        <f t="shared" si="35"/>
        <v>5821809.5321309408</v>
      </c>
      <c r="P179" s="4"/>
      <c r="Q179" s="65"/>
      <c r="R179" s="4"/>
    </row>
    <row r="180" spans="1:18" s="34" customFormat="1" x14ac:dyDescent="0.2">
      <c r="A180" s="33">
        <v>1103</v>
      </c>
      <c r="B180" s="34" t="s">
        <v>234</v>
      </c>
      <c r="C180" s="36">
        <v>605521</v>
      </c>
      <c r="D180" s="36">
        <v>132729</v>
      </c>
      <c r="E180" s="37">
        <f t="shared" si="26"/>
        <v>4562.0851509466656</v>
      </c>
      <c r="F180" s="38">
        <f t="shared" si="27"/>
        <v>1.2320221168562815</v>
      </c>
      <c r="G180" s="39">
        <f t="shared" si="28"/>
        <v>-515.49625912668455</v>
      </c>
      <c r="H180" s="39">
        <f t="shared" si="29"/>
        <v>0</v>
      </c>
      <c r="I180" s="37">
        <f t="shared" si="30"/>
        <v>-515.49625912668455</v>
      </c>
      <c r="J180" s="40">
        <f t="shared" si="31"/>
        <v>-38.889838506431374</v>
      </c>
      <c r="K180" s="37">
        <f t="shared" si="32"/>
        <v>-554.38609763311592</v>
      </c>
      <c r="L180" s="37">
        <f t="shared" si="33"/>
        <v>-68421302.977625713</v>
      </c>
      <c r="M180" s="37">
        <f t="shared" si="34"/>
        <v>-73583112.352745846</v>
      </c>
      <c r="N180" s="41">
        <f>jan!M180</f>
        <v>-88738207.418645233</v>
      </c>
      <c r="O180" s="41">
        <f t="shared" si="35"/>
        <v>15155095.065899387</v>
      </c>
      <c r="P180" s="4"/>
      <c r="Q180" s="65"/>
      <c r="R180" s="4"/>
    </row>
    <row r="181" spans="1:18" s="34" customFormat="1" x14ac:dyDescent="0.2">
      <c r="A181" s="33">
        <v>1106</v>
      </c>
      <c r="B181" s="34" t="s">
        <v>235</v>
      </c>
      <c r="C181" s="36">
        <v>126637</v>
      </c>
      <c r="D181" s="36">
        <v>37166</v>
      </c>
      <c r="E181" s="37">
        <f t="shared" si="26"/>
        <v>3407.3346607114031</v>
      </c>
      <c r="F181" s="38">
        <f t="shared" si="27"/>
        <v>0.92017389474993583</v>
      </c>
      <c r="G181" s="39">
        <f t="shared" si="28"/>
        <v>177.35403501447288</v>
      </c>
      <c r="H181" s="39">
        <f t="shared" si="29"/>
        <v>0</v>
      </c>
      <c r="I181" s="37">
        <f t="shared" si="30"/>
        <v>177.35403501447288</v>
      </c>
      <c r="J181" s="40">
        <f t="shared" si="31"/>
        <v>-38.889838506431374</v>
      </c>
      <c r="K181" s="37">
        <f t="shared" si="32"/>
        <v>138.46419650804151</v>
      </c>
      <c r="L181" s="37">
        <f t="shared" si="33"/>
        <v>6591540.0653478997</v>
      </c>
      <c r="M181" s="37">
        <f t="shared" si="34"/>
        <v>5146160.327417871</v>
      </c>
      <c r="N181" s="41">
        <f>jan!M181</f>
        <v>2036279.0066875366</v>
      </c>
      <c r="O181" s="41">
        <f t="shared" si="35"/>
        <v>3109881.3207303341</v>
      </c>
      <c r="P181" s="4"/>
      <c r="Q181" s="65"/>
      <c r="R181" s="4"/>
    </row>
    <row r="182" spans="1:18" s="34" customFormat="1" x14ac:dyDescent="0.2">
      <c r="A182" s="33">
        <v>1111</v>
      </c>
      <c r="B182" s="34" t="s">
        <v>236</v>
      </c>
      <c r="C182" s="36">
        <v>10238</v>
      </c>
      <c r="D182" s="36">
        <v>3316</v>
      </c>
      <c r="E182" s="37">
        <f t="shared" si="26"/>
        <v>3087.4547647768395</v>
      </c>
      <c r="F182" s="38">
        <f t="shared" si="27"/>
        <v>0.83378815369306636</v>
      </c>
      <c r="G182" s="39">
        <f t="shared" si="28"/>
        <v>369.28197257521106</v>
      </c>
      <c r="H182" s="39">
        <f t="shared" si="29"/>
        <v>85.812118834796493</v>
      </c>
      <c r="I182" s="37">
        <f t="shared" si="30"/>
        <v>455.09409141000754</v>
      </c>
      <c r="J182" s="40">
        <f t="shared" si="31"/>
        <v>-38.889838506431374</v>
      </c>
      <c r="K182" s="37">
        <f t="shared" si="32"/>
        <v>416.20425290357616</v>
      </c>
      <c r="L182" s="37">
        <f t="shared" si="33"/>
        <v>1509092.007115585</v>
      </c>
      <c r="M182" s="37">
        <f t="shared" si="34"/>
        <v>1380133.3026282585</v>
      </c>
      <c r="N182" s="41">
        <f>jan!M182</f>
        <v>1123958.0769591157</v>
      </c>
      <c r="O182" s="41">
        <f t="shared" si="35"/>
        <v>256175.22566914279</v>
      </c>
      <c r="P182" s="4"/>
      <c r="Q182" s="65"/>
      <c r="R182" s="4"/>
    </row>
    <row r="183" spans="1:18" s="34" customFormat="1" x14ac:dyDescent="0.2">
      <c r="A183" s="33">
        <v>1112</v>
      </c>
      <c r="B183" s="34" t="s">
        <v>237</v>
      </c>
      <c r="C183" s="36">
        <v>9882</v>
      </c>
      <c r="D183" s="36">
        <v>3259</v>
      </c>
      <c r="E183" s="37">
        <f t="shared" si="26"/>
        <v>3032.2184719239031</v>
      </c>
      <c r="F183" s="38">
        <f t="shared" si="27"/>
        <v>0.81887121720540634</v>
      </c>
      <c r="G183" s="39">
        <f t="shared" si="28"/>
        <v>402.42374828697291</v>
      </c>
      <c r="H183" s="39">
        <f t="shared" si="29"/>
        <v>105.14482133332426</v>
      </c>
      <c r="I183" s="37">
        <f t="shared" si="30"/>
        <v>507.56856962029718</v>
      </c>
      <c r="J183" s="40">
        <f t="shared" si="31"/>
        <v>-38.889838506431374</v>
      </c>
      <c r="K183" s="37">
        <f t="shared" si="32"/>
        <v>468.67873111386581</v>
      </c>
      <c r="L183" s="37">
        <f t="shared" si="33"/>
        <v>1654165.9683925486</v>
      </c>
      <c r="M183" s="37">
        <f t="shared" si="34"/>
        <v>1527423.9847000886</v>
      </c>
      <c r="N183" s="41">
        <f>jan!M183</f>
        <v>1748784.0539233291</v>
      </c>
      <c r="O183" s="41">
        <f t="shared" si="35"/>
        <v>-221360.06922324048</v>
      </c>
      <c r="P183" s="4"/>
      <c r="Q183" s="65"/>
      <c r="R183" s="4"/>
    </row>
    <row r="184" spans="1:18" s="34" customFormat="1" x14ac:dyDescent="0.2">
      <c r="A184" s="33">
        <v>1114</v>
      </c>
      <c r="B184" s="34" t="s">
        <v>238</v>
      </c>
      <c r="C184" s="36">
        <v>8552</v>
      </c>
      <c r="D184" s="36">
        <v>2826</v>
      </c>
      <c r="E184" s="37">
        <f t="shared" si="26"/>
        <v>3026.1854210898796</v>
      </c>
      <c r="F184" s="38">
        <f t="shared" si="27"/>
        <v>0.8172419508033768</v>
      </c>
      <c r="G184" s="39">
        <f t="shared" si="28"/>
        <v>406.04357878738699</v>
      </c>
      <c r="H184" s="39">
        <f t="shared" si="29"/>
        <v>107.25638912523247</v>
      </c>
      <c r="I184" s="37">
        <f t="shared" si="30"/>
        <v>513.29996791261942</v>
      </c>
      <c r="J184" s="40">
        <f t="shared" si="31"/>
        <v>-38.889838506431374</v>
      </c>
      <c r="K184" s="37">
        <f t="shared" si="32"/>
        <v>474.41012940618805</v>
      </c>
      <c r="L184" s="37">
        <f t="shared" si="33"/>
        <v>1450585.7093210625</v>
      </c>
      <c r="M184" s="37">
        <f t="shared" si="34"/>
        <v>1340683.0257018874</v>
      </c>
      <c r="N184" s="41">
        <f>jan!M184</f>
        <v>993035.7736690169</v>
      </c>
      <c r="O184" s="41">
        <f t="shared" si="35"/>
        <v>347647.25203287054</v>
      </c>
      <c r="P184" s="4"/>
      <c r="Q184" s="65"/>
      <c r="R184" s="4"/>
    </row>
    <row r="185" spans="1:18" s="34" customFormat="1" x14ac:dyDescent="0.2">
      <c r="A185" s="33">
        <v>1119</v>
      </c>
      <c r="B185" s="34" t="s">
        <v>239</v>
      </c>
      <c r="C185" s="36">
        <v>59025</v>
      </c>
      <c r="D185" s="36">
        <v>18800</v>
      </c>
      <c r="E185" s="37">
        <f t="shared" si="26"/>
        <v>3139.627659574468</v>
      </c>
      <c r="F185" s="38">
        <f t="shared" si="27"/>
        <v>0.84787779870500923</v>
      </c>
      <c r="G185" s="39">
        <f t="shared" si="28"/>
        <v>337.97823569663393</v>
      </c>
      <c r="H185" s="39">
        <f t="shared" si="29"/>
        <v>67.551605655626531</v>
      </c>
      <c r="I185" s="37">
        <f t="shared" si="30"/>
        <v>405.52984135226046</v>
      </c>
      <c r="J185" s="40">
        <f t="shared" si="31"/>
        <v>-38.889838506431374</v>
      </c>
      <c r="K185" s="37">
        <f t="shared" si="32"/>
        <v>366.64000284582909</v>
      </c>
      <c r="L185" s="37">
        <f t="shared" si="33"/>
        <v>7623961.0174224963</v>
      </c>
      <c r="M185" s="37">
        <f t="shared" si="34"/>
        <v>6892832.0535015864</v>
      </c>
      <c r="N185" s="41">
        <f>jan!M185</f>
        <v>4350812.860926223</v>
      </c>
      <c r="O185" s="41">
        <f t="shared" si="35"/>
        <v>2542019.1925753634</v>
      </c>
      <c r="P185" s="4"/>
      <c r="Q185" s="65"/>
      <c r="R185" s="4"/>
    </row>
    <row r="186" spans="1:18" s="34" customFormat="1" x14ac:dyDescent="0.2">
      <c r="A186" s="33">
        <v>1120</v>
      </c>
      <c r="B186" s="34" t="s">
        <v>240</v>
      </c>
      <c r="C186" s="36">
        <v>63546</v>
      </c>
      <c r="D186" s="36">
        <v>19042</v>
      </c>
      <c r="E186" s="37">
        <f t="shared" si="26"/>
        <v>3337.1494590904317</v>
      </c>
      <c r="F186" s="38">
        <f t="shared" si="27"/>
        <v>0.901219903797989</v>
      </c>
      <c r="G186" s="39">
        <f t="shared" si="28"/>
        <v>219.46515598705574</v>
      </c>
      <c r="H186" s="39">
        <f t="shared" si="29"/>
        <v>0</v>
      </c>
      <c r="I186" s="37">
        <f t="shared" si="30"/>
        <v>219.46515598705574</v>
      </c>
      <c r="J186" s="40">
        <f t="shared" si="31"/>
        <v>-38.889838506431374</v>
      </c>
      <c r="K186" s="37">
        <f t="shared" si="32"/>
        <v>180.57531748062436</v>
      </c>
      <c r="L186" s="37">
        <f t="shared" si="33"/>
        <v>4179055.5003055152</v>
      </c>
      <c r="M186" s="37">
        <f t="shared" si="34"/>
        <v>3438515.195466049</v>
      </c>
      <c r="N186" s="41">
        <f>jan!M186</f>
        <v>1735455.2022101958</v>
      </c>
      <c r="O186" s="41">
        <f t="shared" si="35"/>
        <v>1703059.9932558532</v>
      </c>
      <c r="P186" s="4"/>
      <c r="Q186" s="65"/>
      <c r="R186" s="4"/>
    </row>
    <row r="187" spans="1:18" s="34" customFormat="1" x14ac:dyDescent="0.2">
      <c r="A187" s="33">
        <v>1121</v>
      </c>
      <c r="B187" s="34" t="s">
        <v>241</v>
      </c>
      <c r="C187" s="36">
        <v>65315</v>
      </c>
      <c r="D187" s="36">
        <v>18656</v>
      </c>
      <c r="E187" s="37">
        <f t="shared" si="26"/>
        <v>3501.0184391080616</v>
      </c>
      <c r="F187" s="38">
        <f t="shared" si="27"/>
        <v>0.94547383614874891</v>
      </c>
      <c r="G187" s="39">
        <f t="shared" si="28"/>
        <v>121.14376797647782</v>
      </c>
      <c r="H187" s="39">
        <f t="shared" si="29"/>
        <v>0</v>
      </c>
      <c r="I187" s="37">
        <f t="shared" si="30"/>
        <v>121.14376797647782</v>
      </c>
      <c r="J187" s="40">
        <f t="shared" si="31"/>
        <v>-38.889838506431374</v>
      </c>
      <c r="K187" s="37">
        <f t="shared" si="32"/>
        <v>82.253929470046444</v>
      </c>
      <c r="L187" s="37">
        <f t="shared" si="33"/>
        <v>2260058.13536917</v>
      </c>
      <c r="M187" s="37">
        <f t="shared" si="34"/>
        <v>1534529.3081931865</v>
      </c>
      <c r="N187" s="41">
        <f>jan!M187</f>
        <v>-337448.19596505852</v>
      </c>
      <c r="O187" s="41">
        <f t="shared" si="35"/>
        <v>1871977.5041582449</v>
      </c>
      <c r="P187" s="4"/>
      <c r="Q187" s="65"/>
      <c r="R187" s="4"/>
    </row>
    <row r="188" spans="1:18" s="34" customFormat="1" x14ac:dyDescent="0.2">
      <c r="A188" s="33">
        <v>1122</v>
      </c>
      <c r="B188" s="34" t="s">
        <v>242</v>
      </c>
      <c r="C188" s="36">
        <v>42534</v>
      </c>
      <c r="D188" s="36">
        <v>11902</v>
      </c>
      <c r="E188" s="37">
        <f t="shared" si="26"/>
        <v>3573.6850949420264</v>
      </c>
      <c r="F188" s="38">
        <f t="shared" si="27"/>
        <v>0.96509796068462061</v>
      </c>
      <c r="G188" s="39">
        <f t="shared" si="28"/>
        <v>77.543774476098946</v>
      </c>
      <c r="H188" s="39">
        <f t="shared" si="29"/>
        <v>0</v>
      </c>
      <c r="I188" s="37">
        <f t="shared" si="30"/>
        <v>77.543774476098946</v>
      </c>
      <c r="J188" s="40">
        <f t="shared" si="31"/>
        <v>-38.889838506431374</v>
      </c>
      <c r="K188" s="37">
        <f t="shared" si="32"/>
        <v>38.653935969667572</v>
      </c>
      <c r="L188" s="37">
        <f t="shared" si="33"/>
        <v>922926.00381452963</v>
      </c>
      <c r="M188" s="37">
        <f t="shared" si="34"/>
        <v>460059.14591098344</v>
      </c>
      <c r="N188" s="41">
        <f>jan!M188</f>
        <v>373410.99762134813</v>
      </c>
      <c r="O188" s="41">
        <f t="shared" si="35"/>
        <v>86648.148289635312</v>
      </c>
      <c r="P188" s="4"/>
      <c r="Q188" s="65"/>
      <c r="R188" s="4"/>
    </row>
    <row r="189" spans="1:18" s="34" customFormat="1" x14ac:dyDescent="0.2">
      <c r="A189" s="33">
        <v>1124</v>
      </c>
      <c r="B189" s="34" t="s">
        <v>243</v>
      </c>
      <c r="C189" s="36">
        <v>112806</v>
      </c>
      <c r="D189" s="36">
        <v>26016</v>
      </c>
      <c r="E189" s="37">
        <f t="shared" si="26"/>
        <v>4336.0239852398527</v>
      </c>
      <c r="F189" s="38">
        <f t="shared" si="27"/>
        <v>1.170972761857874</v>
      </c>
      <c r="G189" s="39">
        <f t="shared" si="28"/>
        <v>-379.85955970259681</v>
      </c>
      <c r="H189" s="39">
        <f t="shared" si="29"/>
        <v>0</v>
      </c>
      <c r="I189" s="37">
        <f t="shared" si="30"/>
        <v>-379.85955970259681</v>
      </c>
      <c r="J189" s="40">
        <f t="shared" si="31"/>
        <v>-38.889838506431374</v>
      </c>
      <c r="K189" s="37">
        <f t="shared" si="32"/>
        <v>-418.74939820902819</v>
      </c>
      <c r="L189" s="37">
        <f t="shared" si="33"/>
        <v>-9882426.305222759</v>
      </c>
      <c r="M189" s="37">
        <f t="shared" si="34"/>
        <v>-10894184.343806077</v>
      </c>
      <c r="N189" s="41">
        <f>jan!M189</f>
        <v>-15733698.427649381</v>
      </c>
      <c r="O189" s="41">
        <f t="shared" si="35"/>
        <v>4839514.0838433038</v>
      </c>
      <c r="P189" s="4"/>
      <c r="Q189" s="65"/>
      <c r="R189" s="4"/>
    </row>
    <row r="190" spans="1:18" s="34" customFormat="1" x14ac:dyDescent="0.2">
      <c r="A190" s="33">
        <v>1127</v>
      </c>
      <c r="B190" s="34" t="s">
        <v>244</v>
      </c>
      <c r="C190" s="36">
        <v>43994</v>
      </c>
      <c r="D190" s="36">
        <v>10873</v>
      </c>
      <c r="E190" s="37">
        <f t="shared" si="26"/>
        <v>4046.1694104662924</v>
      </c>
      <c r="F190" s="38">
        <f t="shared" si="27"/>
        <v>1.0926955629505066</v>
      </c>
      <c r="G190" s="39">
        <f t="shared" si="28"/>
        <v>-205.94681483846071</v>
      </c>
      <c r="H190" s="39">
        <f t="shared" si="29"/>
        <v>0</v>
      </c>
      <c r="I190" s="37">
        <f t="shared" si="30"/>
        <v>-205.94681483846071</v>
      </c>
      <c r="J190" s="40">
        <f t="shared" si="31"/>
        <v>-38.889838506431374</v>
      </c>
      <c r="K190" s="37">
        <f t="shared" si="32"/>
        <v>-244.83665334489208</v>
      </c>
      <c r="L190" s="37">
        <f t="shared" si="33"/>
        <v>-2239259.7177385832</v>
      </c>
      <c r="M190" s="37">
        <f t="shared" si="34"/>
        <v>-2662108.9318190115</v>
      </c>
      <c r="N190" s="41">
        <f>jan!M190</f>
        <v>-3396241.8436282207</v>
      </c>
      <c r="O190" s="41">
        <f t="shared" si="35"/>
        <v>734132.91180920927</v>
      </c>
      <c r="P190" s="4"/>
      <c r="Q190" s="65"/>
      <c r="R190" s="4"/>
    </row>
    <row r="191" spans="1:18" s="34" customFormat="1" x14ac:dyDescent="0.2">
      <c r="A191" s="33">
        <v>1129</v>
      </c>
      <c r="B191" s="34" t="s">
        <v>245</v>
      </c>
      <c r="C191" s="36">
        <v>12288</v>
      </c>
      <c r="D191" s="36">
        <v>1245</v>
      </c>
      <c r="E191" s="37">
        <f t="shared" si="26"/>
        <v>9869.87951807229</v>
      </c>
      <c r="F191" s="38">
        <f t="shared" si="27"/>
        <v>2.6654280783094566</v>
      </c>
      <c r="G191" s="39">
        <f t="shared" si="28"/>
        <v>-3700.1728794020587</v>
      </c>
      <c r="H191" s="39">
        <f t="shared" si="29"/>
        <v>0</v>
      </c>
      <c r="I191" s="37">
        <f t="shared" si="30"/>
        <v>-3700.1728794020587</v>
      </c>
      <c r="J191" s="40">
        <f t="shared" si="31"/>
        <v>-38.889838506431374</v>
      </c>
      <c r="K191" s="37">
        <f t="shared" si="32"/>
        <v>-3739.06271790849</v>
      </c>
      <c r="L191" s="37">
        <f t="shared" si="33"/>
        <v>-4606715.2348555634</v>
      </c>
      <c r="M191" s="37">
        <f t="shared" si="34"/>
        <v>-4655133.08379607</v>
      </c>
      <c r="N191" s="41">
        <f>jan!M191</f>
        <v>282435.2399921891</v>
      </c>
      <c r="O191" s="41">
        <f t="shared" si="35"/>
        <v>-4937568.3237882592</v>
      </c>
      <c r="P191" s="4"/>
      <c r="Q191" s="65"/>
      <c r="R191" s="4"/>
    </row>
    <row r="192" spans="1:18" s="34" customFormat="1" x14ac:dyDescent="0.2">
      <c r="A192" s="33">
        <v>1130</v>
      </c>
      <c r="B192" s="34" t="s">
        <v>246</v>
      </c>
      <c r="C192" s="36">
        <v>41774</v>
      </c>
      <c r="D192" s="36">
        <v>12662</v>
      </c>
      <c r="E192" s="37">
        <f t="shared" si="26"/>
        <v>3299.1628494708575</v>
      </c>
      <c r="F192" s="38">
        <f t="shared" si="27"/>
        <v>0.89096136156407446</v>
      </c>
      <c r="G192" s="39">
        <f t="shared" si="28"/>
        <v>242.25712175880025</v>
      </c>
      <c r="H192" s="39">
        <f t="shared" si="29"/>
        <v>11.714289191890202</v>
      </c>
      <c r="I192" s="37">
        <f t="shared" si="30"/>
        <v>253.97141095069045</v>
      </c>
      <c r="J192" s="40">
        <f t="shared" si="31"/>
        <v>-38.889838506431374</v>
      </c>
      <c r="K192" s="37">
        <f t="shared" si="32"/>
        <v>215.08157244425908</v>
      </c>
      <c r="L192" s="37">
        <f t="shared" si="33"/>
        <v>3215786.0054576425</v>
      </c>
      <c r="M192" s="37">
        <f t="shared" si="34"/>
        <v>2723362.8702892084</v>
      </c>
      <c r="N192" s="41">
        <f>jan!M192</f>
        <v>1667793.854132205</v>
      </c>
      <c r="O192" s="41">
        <f t="shared" si="35"/>
        <v>1055569.0161570034</v>
      </c>
      <c r="P192" s="4"/>
      <c r="Q192" s="65"/>
      <c r="R192" s="4"/>
    </row>
    <row r="193" spans="1:18" s="34" customFormat="1" x14ac:dyDescent="0.2">
      <c r="A193" s="33">
        <v>1133</v>
      </c>
      <c r="B193" s="34" t="s">
        <v>247</v>
      </c>
      <c r="C193" s="36">
        <v>18823</v>
      </c>
      <c r="D193" s="36">
        <v>2708</v>
      </c>
      <c r="E193" s="37">
        <f t="shared" si="26"/>
        <v>6950.8862629246678</v>
      </c>
      <c r="F193" s="38">
        <f t="shared" si="27"/>
        <v>1.8771341008176223</v>
      </c>
      <c r="G193" s="39">
        <f t="shared" si="28"/>
        <v>-1948.7769263134858</v>
      </c>
      <c r="H193" s="39">
        <f t="shared" si="29"/>
        <v>0</v>
      </c>
      <c r="I193" s="37">
        <f t="shared" si="30"/>
        <v>-1948.7769263134858</v>
      </c>
      <c r="J193" s="40">
        <f t="shared" si="31"/>
        <v>-38.889838506431374</v>
      </c>
      <c r="K193" s="37">
        <f t="shared" si="32"/>
        <v>-1987.6667648199173</v>
      </c>
      <c r="L193" s="37">
        <f t="shared" si="33"/>
        <v>-5277287.9164569192</v>
      </c>
      <c r="M193" s="37">
        <f t="shared" si="34"/>
        <v>-5382601.5991323357</v>
      </c>
      <c r="N193" s="41">
        <f>jan!M193</f>
        <v>867701.83124405425</v>
      </c>
      <c r="O193" s="41">
        <f t="shared" si="35"/>
        <v>-6250303.43037639</v>
      </c>
      <c r="P193" s="4"/>
      <c r="Q193" s="65"/>
      <c r="R193" s="4"/>
    </row>
    <row r="194" spans="1:18" s="34" customFormat="1" x14ac:dyDescent="0.2">
      <c r="A194" s="33">
        <v>1134</v>
      </c>
      <c r="B194" s="34" t="s">
        <v>248</v>
      </c>
      <c r="C194" s="36">
        <v>35389</v>
      </c>
      <c r="D194" s="36">
        <v>3853</v>
      </c>
      <c r="E194" s="37">
        <f t="shared" si="26"/>
        <v>9184.7910718920321</v>
      </c>
      <c r="F194" s="38">
        <f t="shared" si="27"/>
        <v>2.4804152848674845</v>
      </c>
      <c r="G194" s="39">
        <f t="shared" si="28"/>
        <v>-3289.119811693904</v>
      </c>
      <c r="H194" s="39">
        <f t="shared" si="29"/>
        <v>0</v>
      </c>
      <c r="I194" s="37">
        <f t="shared" si="30"/>
        <v>-3289.119811693904</v>
      </c>
      <c r="J194" s="40">
        <f t="shared" si="31"/>
        <v>-38.889838506431374</v>
      </c>
      <c r="K194" s="37">
        <f t="shared" si="32"/>
        <v>-3328.0096502003353</v>
      </c>
      <c r="L194" s="37">
        <f t="shared" si="33"/>
        <v>-12672978.634456612</v>
      </c>
      <c r="M194" s="37">
        <f t="shared" si="34"/>
        <v>-12822821.182221891</v>
      </c>
      <c r="N194" s="41">
        <f>jan!M194</f>
        <v>1142689.662401529</v>
      </c>
      <c r="O194" s="41">
        <f t="shared" si="35"/>
        <v>-13965510.84462342</v>
      </c>
      <c r="P194" s="4"/>
      <c r="Q194" s="65"/>
      <c r="R194" s="4"/>
    </row>
    <row r="195" spans="1:18" s="34" customFormat="1" x14ac:dyDescent="0.2">
      <c r="A195" s="33">
        <v>1135</v>
      </c>
      <c r="B195" s="34" t="s">
        <v>249</v>
      </c>
      <c r="C195" s="36">
        <v>43167</v>
      </c>
      <c r="D195" s="36">
        <v>4760</v>
      </c>
      <c r="E195" s="37">
        <f t="shared" si="26"/>
        <v>9068.6974789915967</v>
      </c>
      <c r="F195" s="38">
        <f t="shared" si="27"/>
        <v>2.449063420676838</v>
      </c>
      <c r="G195" s="39">
        <f t="shared" si="28"/>
        <v>-3219.463655953643</v>
      </c>
      <c r="H195" s="39">
        <f t="shared" si="29"/>
        <v>0</v>
      </c>
      <c r="I195" s="37">
        <f t="shared" si="30"/>
        <v>-3219.463655953643</v>
      </c>
      <c r="J195" s="40">
        <f t="shared" si="31"/>
        <v>-38.889838506431374</v>
      </c>
      <c r="K195" s="37">
        <f t="shared" si="32"/>
        <v>-3258.3534944600742</v>
      </c>
      <c r="L195" s="37">
        <f t="shared" si="33"/>
        <v>-15324647.002339341</v>
      </c>
      <c r="M195" s="37">
        <f t="shared" si="34"/>
        <v>-15509762.633629953</v>
      </c>
      <c r="N195" s="41">
        <f>jan!M195</f>
        <v>-10028770.530274102</v>
      </c>
      <c r="O195" s="41">
        <f t="shared" si="35"/>
        <v>-5480992.103355851</v>
      </c>
      <c r="P195" s="4"/>
      <c r="Q195" s="65"/>
      <c r="R195" s="4"/>
    </row>
    <row r="196" spans="1:18" s="34" customFormat="1" x14ac:dyDescent="0.2">
      <c r="A196" s="33">
        <v>1141</v>
      </c>
      <c r="B196" s="34" t="s">
        <v>250</v>
      </c>
      <c r="C196" s="36">
        <v>10074</v>
      </c>
      <c r="D196" s="36">
        <v>3235</v>
      </c>
      <c r="E196" s="37">
        <f t="shared" si="26"/>
        <v>3114.064914992272</v>
      </c>
      <c r="F196" s="38">
        <f t="shared" si="27"/>
        <v>0.84097440570580617</v>
      </c>
      <c r="G196" s="39">
        <f t="shared" si="28"/>
        <v>353.31588244595156</v>
      </c>
      <c r="H196" s="39">
        <f t="shared" si="29"/>
        <v>76.498566259395147</v>
      </c>
      <c r="I196" s="37">
        <f t="shared" si="30"/>
        <v>429.81444870534671</v>
      </c>
      <c r="J196" s="40">
        <f t="shared" si="31"/>
        <v>-38.889838506431374</v>
      </c>
      <c r="K196" s="37">
        <f t="shared" si="32"/>
        <v>390.92461019891533</v>
      </c>
      <c r="L196" s="37">
        <f t="shared" si="33"/>
        <v>1390449.7415617965</v>
      </c>
      <c r="M196" s="37">
        <f t="shared" si="34"/>
        <v>1264641.113993491</v>
      </c>
      <c r="N196" s="41">
        <f>jan!M196</f>
        <v>772068.67580299696</v>
      </c>
      <c r="O196" s="41">
        <f t="shared" si="35"/>
        <v>492572.43819049408</v>
      </c>
      <c r="P196" s="4"/>
      <c r="Q196" s="65"/>
      <c r="R196" s="4"/>
    </row>
    <row r="197" spans="1:18" s="34" customFormat="1" x14ac:dyDescent="0.2">
      <c r="A197" s="33">
        <v>1142</v>
      </c>
      <c r="B197" s="34" t="s">
        <v>251</v>
      </c>
      <c r="C197" s="36">
        <v>17282</v>
      </c>
      <c r="D197" s="36">
        <v>4892</v>
      </c>
      <c r="E197" s="37">
        <f t="shared" si="26"/>
        <v>3532.7064595257561</v>
      </c>
      <c r="F197" s="38">
        <f t="shared" si="27"/>
        <v>0.9540314015387531</v>
      </c>
      <c r="G197" s="39">
        <f t="shared" si="28"/>
        <v>102.13095572586107</v>
      </c>
      <c r="H197" s="39">
        <f t="shared" si="29"/>
        <v>0</v>
      </c>
      <c r="I197" s="37">
        <f t="shared" si="30"/>
        <v>102.13095572586107</v>
      </c>
      <c r="J197" s="40">
        <f t="shared" si="31"/>
        <v>-38.889838506431374</v>
      </c>
      <c r="K197" s="37">
        <f t="shared" si="32"/>
        <v>63.241117219429697</v>
      </c>
      <c r="L197" s="37">
        <f t="shared" si="33"/>
        <v>499624.63541091233</v>
      </c>
      <c r="M197" s="37">
        <f t="shared" si="34"/>
        <v>309375.54543745006</v>
      </c>
      <c r="N197" s="41">
        <f>jan!M197</f>
        <v>-99307.192038007794</v>
      </c>
      <c r="O197" s="41">
        <f t="shared" si="35"/>
        <v>408682.73747545783</v>
      </c>
      <c r="P197" s="4"/>
      <c r="Q197" s="65"/>
      <c r="R197" s="4"/>
    </row>
    <row r="198" spans="1:18" s="34" customFormat="1" x14ac:dyDescent="0.2">
      <c r="A198" s="33">
        <v>1144</v>
      </c>
      <c r="B198" s="34" t="s">
        <v>252</v>
      </c>
      <c r="C198" s="36">
        <v>1794</v>
      </c>
      <c r="D198" s="36">
        <v>534</v>
      </c>
      <c r="E198" s="37">
        <f t="shared" si="26"/>
        <v>3359.5505617977528</v>
      </c>
      <c r="F198" s="38">
        <f t="shared" si="27"/>
        <v>0.90726947390995016</v>
      </c>
      <c r="G198" s="39">
        <f t="shared" si="28"/>
        <v>206.02449436266306</v>
      </c>
      <c r="H198" s="39">
        <f t="shared" si="29"/>
        <v>0</v>
      </c>
      <c r="I198" s="37">
        <f t="shared" si="30"/>
        <v>206.02449436266306</v>
      </c>
      <c r="J198" s="40">
        <f t="shared" si="31"/>
        <v>-38.889838506431374</v>
      </c>
      <c r="K198" s="37">
        <f t="shared" si="32"/>
        <v>167.13465585623169</v>
      </c>
      <c r="L198" s="37">
        <f t="shared" si="33"/>
        <v>110017.07998966207</v>
      </c>
      <c r="M198" s="37">
        <f t="shared" si="34"/>
        <v>89249.906227227722</v>
      </c>
      <c r="N198" s="41">
        <f>jan!M198</f>
        <v>58865.322864207657</v>
      </c>
      <c r="O198" s="41">
        <f t="shared" si="35"/>
        <v>30384.583363020065</v>
      </c>
      <c r="P198" s="4"/>
      <c r="Q198" s="65"/>
      <c r="R198" s="4"/>
    </row>
    <row r="199" spans="1:18" s="34" customFormat="1" x14ac:dyDescent="0.2">
      <c r="A199" s="33">
        <v>1145</v>
      </c>
      <c r="B199" s="34" t="s">
        <v>253</v>
      </c>
      <c r="C199" s="36">
        <v>3002</v>
      </c>
      <c r="D199" s="36">
        <v>855</v>
      </c>
      <c r="E199" s="37">
        <f t="shared" si="26"/>
        <v>3511.1111111111113</v>
      </c>
      <c r="F199" s="38">
        <f t="shared" si="27"/>
        <v>0.94819943085259906</v>
      </c>
      <c r="G199" s="39">
        <f t="shared" si="28"/>
        <v>115.08816477464798</v>
      </c>
      <c r="H199" s="39">
        <f t="shared" si="29"/>
        <v>0</v>
      </c>
      <c r="I199" s="37">
        <f t="shared" si="30"/>
        <v>115.08816477464798</v>
      </c>
      <c r="J199" s="40">
        <f t="shared" si="31"/>
        <v>-38.889838506431374</v>
      </c>
      <c r="K199" s="37">
        <f t="shared" si="32"/>
        <v>76.198326268216604</v>
      </c>
      <c r="L199" s="37">
        <f t="shared" si="33"/>
        <v>98400.380882324025</v>
      </c>
      <c r="M199" s="37">
        <f t="shared" si="34"/>
        <v>65149.568959325195</v>
      </c>
      <c r="N199" s="41">
        <f>jan!M199</f>
        <v>35905.713574714588</v>
      </c>
      <c r="O199" s="41">
        <f t="shared" si="35"/>
        <v>29243.855384610608</v>
      </c>
      <c r="P199" s="4"/>
      <c r="Q199" s="65"/>
      <c r="R199" s="4"/>
    </row>
    <row r="200" spans="1:18" s="34" customFormat="1" x14ac:dyDescent="0.2">
      <c r="A200" s="33">
        <v>1146</v>
      </c>
      <c r="B200" s="34" t="s">
        <v>254</v>
      </c>
      <c r="C200" s="36">
        <v>34792</v>
      </c>
      <c r="D200" s="36">
        <v>11041</v>
      </c>
      <c r="E200" s="37">
        <f t="shared" si="26"/>
        <v>3151.1638438547234</v>
      </c>
      <c r="F200" s="38">
        <f t="shared" si="27"/>
        <v>0.85099322371509589</v>
      </c>
      <c r="G200" s="39">
        <f t="shared" si="28"/>
        <v>331.0565251284807</v>
      </c>
      <c r="H200" s="39">
        <f t="shared" si="29"/>
        <v>63.51394115753714</v>
      </c>
      <c r="I200" s="37">
        <f t="shared" si="30"/>
        <v>394.57046628601785</v>
      </c>
      <c r="J200" s="40">
        <f t="shared" si="31"/>
        <v>-38.889838506431374</v>
      </c>
      <c r="K200" s="37">
        <f t="shared" si="32"/>
        <v>355.68062777958647</v>
      </c>
      <c r="L200" s="37">
        <f t="shared" si="33"/>
        <v>4356452.518263923</v>
      </c>
      <c r="M200" s="37">
        <f t="shared" si="34"/>
        <v>3927069.8113144143</v>
      </c>
      <c r="N200" s="41">
        <f>jan!M200</f>
        <v>2249795.4094407707</v>
      </c>
      <c r="O200" s="41">
        <f t="shared" si="35"/>
        <v>1677274.4018736435</v>
      </c>
      <c r="P200" s="4"/>
      <c r="Q200" s="65"/>
      <c r="R200" s="4"/>
    </row>
    <row r="201" spans="1:18" s="34" customFormat="1" x14ac:dyDescent="0.2">
      <c r="A201" s="33">
        <v>1149</v>
      </c>
      <c r="B201" s="34" t="s">
        <v>255</v>
      </c>
      <c r="C201" s="36">
        <v>134940</v>
      </c>
      <c r="D201" s="36">
        <v>42229</v>
      </c>
      <c r="E201" s="37">
        <f t="shared" ref="E201:E264" si="36">(C201*1000)/D201</f>
        <v>3195.4344171067278</v>
      </c>
      <c r="F201" s="38">
        <f t="shared" ref="F201:F264" si="37">IF(ISNUMBER(C201),E201/E$435,"")</f>
        <v>0.8629487930584383</v>
      </c>
      <c r="G201" s="39">
        <f t="shared" ref="G201:G264" si="38">(E$435-E201)*0.6</f>
        <v>304.49418117727811</v>
      </c>
      <c r="H201" s="39">
        <f t="shared" ref="H201:H264" si="39">IF(E201&gt;=E$435*0.9,0,IF(E201&lt;0.9*E$435,(E$435*0.9-E201)*0.35))</f>
        <v>48.019240519335604</v>
      </c>
      <c r="I201" s="37">
        <f t="shared" ref="I201:I264" si="40">G201+H201</f>
        <v>352.5134216966137</v>
      </c>
      <c r="J201" s="40">
        <f t="shared" ref="J201:J264" si="41">I$437</f>
        <v>-38.889838506431374</v>
      </c>
      <c r="K201" s="37">
        <f t="shared" ref="K201:K264" si="42">I201+J201</f>
        <v>313.62358319018233</v>
      </c>
      <c r="L201" s="37">
        <f t="shared" ref="L201:L264" si="43">(I201*D201)</f>
        <v>14886289.284826301</v>
      </c>
      <c r="M201" s="37">
        <f t="shared" ref="M201:M264" si="44">(K201*D201)</f>
        <v>13244010.294538209</v>
      </c>
      <c r="N201" s="41">
        <f>jan!M201</f>
        <v>7945829.2768113548</v>
      </c>
      <c r="O201" s="41">
        <f t="shared" ref="O201:O264" si="45">M201-N201</f>
        <v>5298181.0177268544</v>
      </c>
      <c r="P201" s="4"/>
      <c r="Q201" s="65"/>
      <c r="R201" s="4"/>
    </row>
    <row r="202" spans="1:18" s="34" customFormat="1" x14ac:dyDescent="0.2">
      <c r="A202" s="33">
        <v>1151</v>
      </c>
      <c r="B202" s="34" t="s">
        <v>256</v>
      </c>
      <c r="C202" s="36">
        <v>1001</v>
      </c>
      <c r="D202" s="36">
        <v>201</v>
      </c>
      <c r="E202" s="37">
        <f t="shared" si="36"/>
        <v>4980.0995024875619</v>
      </c>
      <c r="F202" s="38">
        <f t="shared" si="37"/>
        <v>1.3449097349567138</v>
      </c>
      <c r="G202" s="39">
        <f t="shared" si="38"/>
        <v>-766.30487005122234</v>
      </c>
      <c r="H202" s="39">
        <f t="shared" si="39"/>
        <v>0</v>
      </c>
      <c r="I202" s="37">
        <f t="shared" si="40"/>
        <v>-766.30487005122234</v>
      </c>
      <c r="J202" s="40">
        <f t="shared" si="41"/>
        <v>-38.889838506431374</v>
      </c>
      <c r="K202" s="37">
        <f t="shared" si="42"/>
        <v>-805.19470855765371</v>
      </c>
      <c r="L202" s="37">
        <f t="shared" si="43"/>
        <v>-154027.27888029569</v>
      </c>
      <c r="M202" s="37">
        <f t="shared" si="44"/>
        <v>-161844.13642008838</v>
      </c>
      <c r="N202" s="41">
        <f>jan!M202</f>
        <v>-26399.007685944267</v>
      </c>
      <c r="O202" s="41">
        <f t="shared" si="45"/>
        <v>-135445.12873414412</v>
      </c>
      <c r="P202" s="4"/>
      <c r="Q202" s="65"/>
      <c r="R202" s="4"/>
    </row>
    <row r="203" spans="1:18" s="34" customFormat="1" x14ac:dyDescent="0.2">
      <c r="A203" s="33">
        <v>1160</v>
      </c>
      <c r="B203" s="34" t="s">
        <v>257</v>
      </c>
      <c r="C203" s="36">
        <v>45284</v>
      </c>
      <c r="D203" s="36">
        <v>8828</v>
      </c>
      <c r="E203" s="37">
        <f t="shared" si="36"/>
        <v>5129.5876755777072</v>
      </c>
      <c r="F203" s="38">
        <f t="shared" si="37"/>
        <v>1.3852800326082784</v>
      </c>
      <c r="G203" s="39">
        <f t="shared" si="38"/>
        <v>-855.99777390530949</v>
      </c>
      <c r="H203" s="39">
        <f t="shared" si="39"/>
        <v>0</v>
      </c>
      <c r="I203" s="37">
        <f t="shared" si="40"/>
        <v>-855.99777390530949</v>
      </c>
      <c r="J203" s="40">
        <f t="shared" si="41"/>
        <v>-38.889838506431374</v>
      </c>
      <c r="K203" s="37">
        <f t="shared" si="42"/>
        <v>-894.88761241174086</v>
      </c>
      <c r="L203" s="37">
        <f t="shared" si="43"/>
        <v>-7556748.3480360722</v>
      </c>
      <c r="M203" s="37">
        <f t="shared" si="44"/>
        <v>-7900067.8423708482</v>
      </c>
      <c r="N203" s="41">
        <f>jan!M203</f>
        <v>-8555454.9246344101</v>
      </c>
      <c r="O203" s="41">
        <f t="shared" si="45"/>
        <v>655387.0822635619</v>
      </c>
      <c r="P203" s="4"/>
      <c r="Q203" s="65"/>
      <c r="R203" s="4"/>
    </row>
    <row r="204" spans="1:18" s="34" customFormat="1" x14ac:dyDescent="0.2">
      <c r="A204" s="33">
        <v>1201</v>
      </c>
      <c r="B204" s="34" t="s">
        <v>258</v>
      </c>
      <c r="C204" s="36">
        <v>1060386</v>
      </c>
      <c r="D204" s="36">
        <v>278556</v>
      </c>
      <c r="E204" s="37">
        <f t="shared" si="36"/>
        <v>3806.7246801361307</v>
      </c>
      <c r="F204" s="38">
        <f t="shared" si="37"/>
        <v>1.0280318853183097</v>
      </c>
      <c r="G204" s="39">
        <f t="shared" si="38"/>
        <v>-62.279976640363657</v>
      </c>
      <c r="H204" s="39">
        <f t="shared" si="39"/>
        <v>0</v>
      </c>
      <c r="I204" s="37">
        <f t="shared" si="40"/>
        <v>-62.279976640363657</v>
      </c>
      <c r="J204" s="40">
        <f t="shared" si="41"/>
        <v>-38.889838506431374</v>
      </c>
      <c r="K204" s="37">
        <f t="shared" si="42"/>
        <v>-101.16981514679503</v>
      </c>
      <c r="L204" s="37">
        <f t="shared" si="43"/>
        <v>-17348461.173033141</v>
      </c>
      <c r="M204" s="37">
        <f t="shared" si="44"/>
        <v>-28181459.028030638</v>
      </c>
      <c r="N204" s="41">
        <f>jan!M204</f>
        <v>-49522284.502317868</v>
      </c>
      <c r="O204" s="41">
        <f t="shared" si="45"/>
        <v>21340825.474287231</v>
      </c>
      <c r="P204" s="4"/>
      <c r="Q204" s="65"/>
      <c r="R204" s="4"/>
    </row>
    <row r="205" spans="1:18" s="34" customFormat="1" x14ac:dyDescent="0.2">
      <c r="A205" s="33">
        <v>1211</v>
      </c>
      <c r="B205" s="34" t="s">
        <v>259</v>
      </c>
      <c r="C205" s="36">
        <v>13402</v>
      </c>
      <c r="D205" s="36">
        <v>4135</v>
      </c>
      <c r="E205" s="37">
        <f t="shared" si="36"/>
        <v>3241.112454655381</v>
      </c>
      <c r="F205" s="38">
        <f t="shared" si="37"/>
        <v>0.87528445770574437</v>
      </c>
      <c r="G205" s="39">
        <f t="shared" si="38"/>
        <v>277.08735864808614</v>
      </c>
      <c r="H205" s="39">
        <f t="shared" si="39"/>
        <v>32.031927377306964</v>
      </c>
      <c r="I205" s="37">
        <f t="shared" si="40"/>
        <v>309.11928602539308</v>
      </c>
      <c r="J205" s="40">
        <f t="shared" si="41"/>
        <v>-38.889838506431374</v>
      </c>
      <c r="K205" s="37">
        <f t="shared" si="42"/>
        <v>270.22944751896171</v>
      </c>
      <c r="L205" s="37">
        <f t="shared" si="43"/>
        <v>1278208.2477150003</v>
      </c>
      <c r="M205" s="37">
        <f t="shared" si="44"/>
        <v>1117398.7654909065</v>
      </c>
      <c r="N205" s="41">
        <f>jan!M205</f>
        <v>1678895.3553154226</v>
      </c>
      <c r="O205" s="41">
        <f t="shared" si="45"/>
        <v>-561496.58982451609</v>
      </c>
      <c r="P205" s="4"/>
      <c r="Q205" s="65"/>
      <c r="R205" s="4"/>
    </row>
    <row r="206" spans="1:18" s="34" customFormat="1" x14ac:dyDescent="0.2">
      <c r="A206" s="33">
        <v>1216</v>
      </c>
      <c r="B206" s="34" t="s">
        <v>260</v>
      </c>
      <c r="C206" s="36">
        <v>17105</v>
      </c>
      <c r="D206" s="36">
        <v>5656</v>
      </c>
      <c r="E206" s="37">
        <f t="shared" si="36"/>
        <v>3024.2220650636491</v>
      </c>
      <c r="F206" s="38">
        <f t="shared" si="37"/>
        <v>0.81671173315781687</v>
      </c>
      <c r="G206" s="39">
        <f t="shared" si="38"/>
        <v>407.22159240312527</v>
      </c>
      <c r="H206" s="39">
        <f t="shared" si="39"/>
        <v>107.94356373441315</v>
      </c>
      <c r="I206" s="37">
        <f t="shared" si="40"/>
        <v>515.16515613753836</v>
      </c>
      <c r="J206" s="40">
        <f t="shared" si="41"/>
        <v>-38.889838506431374</v>
      </c>
      <c r="K206" s="37">
        <f t="shared" si="42"/>
        <v>476.27531763110699</v>
      </c>
      <c r="L206" s="37">
        <f t="shared" si="43"/>
        <v>2913774.1231139172</v>
      </c>
      <c r="M206" s="37">
        <f t="shared" si="44"/>
        <v>2693813.1965215411</v>
      </c>
      <c r="N206" s="41">
        <f>jan!M206</f>
        <v>2395857.4436914213</v>
      </c>
      <c r="O206" s="41">
        <f t="shared" si="45"/>
        <v>297955.7528301198</v>
      </c>
      <c r="P206" s="4"/>
      <c r="Q206" s="65"/>
      <c r="R206" s="4"/>
    </row>
    <row r="207" spans="1:18" s="34" customFormat="1" x14ac:dyDescent="0.2">
      <c r="A207" s="33">
        <v>1219</v>
      </c>
      <c r="B207" s="34" t="s">
        <v>261</v>
      </c>
      <c r="C207" s="36">
        <v>39270</v>
      </c>
      <c r="D207" s="36">
        <v>11806</v>
      </c>
      <c r="E207" s="37">
        <f t="shared" si="36"/>
        <v>3326.2747755378623</v>
      </c>
      <c r="F207" s="38">
        <f t="shared" si="37"/>
        <v>0.89828312155757017</v>
      </c>
      <c r="G207" s="39">
        <f t="shared" si="38"/>
        <v>225.98996611859738</v>
      </c>
      <c r="H207" s="39">
        <f t="shared" si="39"/>
        <v>2.2251150684385266</v>
      </c>
      <c r="I207" s="37">
        <f t="shared" si="40"/>
        <v>228.21508118703591</v>
      </c>
      <c r="J207" s="40">
        <f t="shared" si="41"/>
        <v>-38.889838506431374</v>
      </c>
      <c r="K207" s="37">
        <f t="shared" si="42"/>
        <v>189.32524268060453</v>
      </c>
      <c r="L207" s="37">
        <f t="shared" si="43"/>
        <v>2694307.2484941459</v>
      </c>
      <c r="M207" s="37">
        <f t="shared" si="44"/>
        <v>2235173.8150872169</v>
      </c>
      <c r="N207" s="41">
        <f>jan!M207</f>
        <v>1095219.4789041881</v>
      </c>
      <c r="O207" s="41">
        <f t="shared" si="45"/>
        <v>1139954.3361830288</v>
      </c>
      <c r="P207" s="4"/>
      <c r="Q207" s="65"/>
      <c r="R207" s="4"/>
    </row>
    <row r="208" spans="1:18" s="34" customFormat="1" x14ac:dyDescent="0.2">
      <c r="A208" s="33">
        <v>1221</v>
      </c>
      <c r="B208" s="34" t="s">
        <v>262</v>
      </c>
      <c r="C208" s="36">
        <v>64058</v>
      </c>
      <c r="D208" s="36">
        <v>18821</v>
      </c>
      <c r="E208" s="37">
        <f t="shared" si="36"/>
        <v>3403.5386004994421</v>
      </c>
      <c r="F208" s="38">
        <f t="shared" si="37"/>
        <v>0.91914874287676585</v>
      </c>
      <c r="G208" s="39">
        <f t="shared" si="38"/>
        <v>179.63167114164952</v>
      </c>
      <c r="H208" s="39">
        <f t="shared" si="39"/>
        <v>0</v>
      </c>
      <c r="I208" s="37">
        <f t="shared" si="40"/>
        <v>179.63167114164952</v>
      </c>
      <c r="J208" s="40">
        <f t="shared" si="41"/>
        <v>-38.889838506431374</v>
      </c>
      <c r="K208" s="37">
        <f t="shared" si="42"/>
        <v>140.74183263521815</v>
      </c>
      <c r="L208" s="37">
        <f t="shared" si="43"/>
        <v>3380847.6825569854</v>
      </c>
      <c r="M208" s="37">
        <f t="shared" si="44"/>
        <v>2648902.0320274406</v>
      </c>
      <c r="N208" s="41">
        <f>jan!M208</f>
        <v>819880.97683006502</v>
      </c>
      <c r="O208" s="41">
        <f t="shared" si="45"/>
        <v>1829021.0551973756</v>
      </c>
      <c r="P208" s="4"/>
      <c r="Q208" s="65"/>
      <c r="R208" s="4"/>
    </row>
    <row r="209" spans="1:18" s="34" customFormat="1" x14ac:dyDescent="0.2">
      <c r="A209" s="33">
        <v>1222</v>
      </c>
      <c r="B209" s="34" t="s">
        <v>263</v>
      </c>
      <c r="C209" s="36">
        <v>10831</v>
      </c>
      <c r="D209" s="36">
        <v>3189</v>
      </c>
      <c r="E209" s="37">
        <f t="shared" si="36"/>
        <v>3396.3624960802758</v>
      </c>
      <c r="F209" s="38">
        <f t="shared" si="37"/>
        <v>0.91721078708138826</v>
      </c>
      <c r="G209" s="39">
        <f t="shared" si="38"/>
        <v>183.93733379314926</v>
      </c>
      <c r="H209" s="39">
        <f t="shared" si="39"/>
        <v>0</v>
      </c>
      <c r="I209" s="37">
        <f t="shared" si="40"/>
        <v>183.93733379314926</v>
      </c>
      <c r="J209" s="40">
        <f t="shared" si="41"/>
        <v>-38.889838506431374</v>
      </c>
      <c r="K209" s="37">
        <f t="shared" si="42"/>
        <v>145.04749528671789</v>
      </c>
      <c r="L209" s="37">
        <f t="shared" si="43"/>
        <v>586576.15746635303</v>
      </c>
      <c r="M209" s="37">
        <f t="shared" si="44"/>
        <v>462556.46246934333</v>
      </c>
      <c r="N209" s="41">
        <f>jan!M209</f>
        <v>133762.01238568977</v>
      </c>
      <c r="O209" s="41">
        <f t="shared" si="45"/>
        <v>328794.45008365356</v>
      </c>
      <c r="P209" s="4"/>
      <c r="Q209" s="65"/>
      <c r="R209" s="4"/>
    </row>
    <row r="210" spans="1:18" s="34" customFormat="1" x14ac:dyDescent="0.2">
      <c r="A210" s="33">
        <v>1223</v>
      </c>
      <c r="B210" s="34" t="s">
        <v>264</v>
      </c>
      <c r="C210" s="36">
        <v>9447</v>
      </c>
      <c r="D210" s="36">
        <v>2847</v>
      </c>
      <c r="E210" s="37">
        <f t="shared" si="36"/>
        <v>3318.2297154899893</v>
      </c>
      <c r="F210" s="38">
        <f t="shared" si="37"/>
        <v>0.89611049838582613</v>
      </c>
      <c r="G210" s="39">
        <f t="shared" si="38"/>
        <v>230.81700214732118</v>
      </c>
      <c r="H210" s="39">
        <f t="shared" si="39"/>
        <v>5.0408860851940744</v>
      </c>
      <c r="I210" s="37">
        <f t="shared" si="40"/>
        <v>235.85788823251525</v>
      </c>
      <c r="J210" s="40">
        <f t="shared" si="41"/>
        <v>-38.889838506431374</v>
      </c>
      <c r="K210" s="37">
        <f t="shared" si="42"/>
        <v>196.96804972608388</v>
      </c>
      <c r="L210" s="37">
        <f t="shared" si="43"/>
        <v>671487.40779797093</v>
      </c>
      <c r="M210" s="37">
        <f t="shared" si="44"/>
        <v>560768.03757016081</v>
      </c>
      <c r="N210" s="41">
        <f>jan!M210</f>
        <v>227879.72695580387</v>
      </c>
      <c r="O210" s="41">
        <f t="shared" si="45"/>
        <v>332888.31061435695</v>
      </c>
      <c r="P210" s="4"/>
      <c r="Q210" s="65"/>
      <c r="R210" s="4"/>
    </row>
    <row r="211" spans="1:18" s="34" customFormat="1" x14ac:dyDescent="0.2">
      <c r="A211" s="33">
        <v>1224</v>
      </c>
      <c r="B211" s="34" t="s">
        <v>265</v>
      </c>
      <c r="C211" s="36">
        <v>50967</v>
      </c>
      <c r="D211" s="36">
        <v>13241</v>
      </c>
      <c r="E211" s="37">
        <f t="shared" si="36"/>
        <v>3849.1805754852353</v>
      </c>
      <c r="F211" s="38">
        <f t="shared" si="37"/>
        <v>1.039497388554298</v>
      </c>
      <c r="G211" s="39">
        <f t="shared" si="38"/>
        <v>-87.753513849826405</v>
      </c>
      <c r="H211" s="39">
        <f t="shared" si="39"/>
        <v>0</v>
      </c>
      <c r="I211" s="37">
        <f t="shared" si="40"/>
        <v>-87.753513849826405</v>
      </c>
      <c r="J211" s="40">
        <f t="shared" si="41"/>
        <v>-38.889838506431374</v>
      </c>
      <c r="K211" s="37">
        <f t="shared" si="42"/>
        <v>-126.64335235625778</v>
      </c>
      <c r="L211" s="37">
        <f t="shared" si="43"/>
        <v>-1161944.2768855514</v>
      </c>
      <c r="M211" s="37">
        <f t="shared" si="44"/>
        <v>-1676884.6285492093</v>
      </c>
      <c r="N211" s="41">
        <f>jan!M211</f>
        <v>3244888.4038044759</v>
      </c>
      <c r="O211" s="41">
        <f t="shared" si="45"/>
        <v>-4921773.0323536852</v>
      </c>
      <c r="P211" s="4"/>
      <c r="Q211" s="65"/>
      <c r="R211" s="4"/>
    </row>
    <row r="212" spans="1:18" s="34" customFormat="1" x14ac:dyDescent="0.2">
      <c r="A212" s="33">
        <v>1227</v>
      </c>
      <c r="B212" s="34" t="s">
        <v>266</v>
      </c>
      <c r="C212" s="36">
        <v>4678</v>
      </c>
      <c r="D212" s="36">
        <v>1108</v>
      </c>
      <c r="E212" s="37">
        <f t="shared" si="36"/>
        <v>4222.0216606498198</v>
      </c>
      <c r="F212" s="38">
        <f t="shared" si="37"/>
        <v>1.140185658894922</v>
      </c>
      <c r="G212" s="39">
        <f t="shared" si="38"/>
        <v>-311.45816494857706</v>
      </c>
      <c r="H212" s="39">
        <f t="shared" si="39"/>
        <v>0</v>
      </c>
      <c r="I212" s="37">
        <f t="shared" si="40"/>
        <v>-311.45816494857706</v>
      </c>
      <c r="J212" s="40">
        <f t="shared" si="41"/>
        <v>-38.889838506431374</v>
      </c>
      <c r="K212" s="37">
        <f t="shared" si="42"/>
        <v>-350.34800345500844</v>
      </c>
      <c r="L212" s="37">
        <f t="shared" si="43"/>
        <v>-345095.6467630234</v>
      </c>
      <c r="M212" s="37">
        <f t="shared" si="44"/>
        <v>-388185.58782814932</v>
      </c>
      <c r="N212" s="41">
        <f>jan!M212</f>
        <v>554743.28988863097</v>
      </c>
      <c r="O212" s="41">
        <f t="shared" si="45"/>
        <v>-942928.87771678029</v>
      </c>
      <c r="P212" s="4"/>
      <c r="Q212" s="65"/>
      <c r="R212" s="4"/>
    </row>
    <row r="213" spans="1:18" s="34" customFormat="1" x14ac:dyDescent="0.2">
      <c r="A213" s="33">
        <v>1228</v>
      </c>
      <c r="B213" s="34" t="s">
        <v>267</v>
      </c>
      <c r="C213" s="36">
        <v>40268</v>
      </c>
      <c r="D213" s="36">
        <v>7025</v>
      </c>
      <c r="E213" s="37">
        <f t="shared" si="36"/>
        <v>5732.0996441281141</v>
      </c>
      <c r="F213" s="38">
        <f t="shared" si="37"/>
        <v>1.5479924867523407</v>
      </c>
      <c r="G213" s="39">
        <f t="shared" si="38"/>
        <v>-1217.5049550355536</v>
      </c>
      <c r="H213" s="39">
        <f t="shared" si="39"/>
        <v>0</v>
      </c>
      <c r="I213" s="37">
        <f t="shared" si="40"/>
        <v>-1217.5049550355536</v>
      </c>
      <c r="J213" s="40">
        <f t="shared" si="41"/>
        <v>-38.889838506431374</v>
      </c>
      <c r="K213" s="37">
        <f t="shared" si="42"/>
        <v>-1256.3947935419851</v>
      </c>
      <c r="L213" s="37">
        <f t="shared" si="43"/>
        <v>-8552972.3091247641</v>
      </c>
      <c r="M213" s="37">
        <f t="shared" si="44"/>
        <v>-8826173.424632445</v>
      </c>
      <c r="N213" s="41">
        <f>jan!M213</f>
        <v>515148.11445891188</v>
      </c>
      <c r="O213" s="41">
        <f t="shared" si="45"/>
        <v>-9341321.5390913561</v>
      </c>
      <c r="P213" s="4"/>
      <c r="Q213" s="65"/>
      <c r="R213" s="4"/>
    </row>
    <row r="214" spans="1:18" s="34" customFormat="1" x14ac:dyDescent="0.2">
      <c r="A214" s="33">
        <v>1231</v>
      </c>
      <c r="B214" s="34" t="s">
        <v>268</v>
      </c>
      <c r="C214" s="36">
        <v>12661</v>
      </c>
      <c r="D214" s="36">
        <v>3377</v>
      </c>
      <c r="E214" s="37">
        <f t="shared" si="36"/>
        <v>3749.1856677524429</v>
      </c>
      <c r="F214" s="38">
        <f t="shared" si="37"/>
        <v>1.012493083763047</v>
      </c>
      <c r="G214" s="39">
        <f t="shared" si="38"/>
        <v>-27.756569210150975</v>
      </c>
      <c r="H214" s="39">
        <f t="shared" si="39"/>
        <v>0</v>
      </c>
      <c r="I214" s="37">
        <f t="shared" si="40"/>
        <v>-27.756569210150975</v>
      </c>
      <c r="J214" s="40">
        <f t="shared" si="41"/>
        <v>-38.889838506431374</v>
      </c>
      <c r="K214" s="37">
        <f t="shared" si="42"/>
        <v>-66.646407716582345</v>
      </c>
      <c r="L214" s="37">
        <f t="shared" si="43"/>
        <v>-93733.934222679847</v>
      </c>
      <c r="M214" s="37">
        <f t="shared" si="44"/>
        <v>-225064.91885889857</v>
      </c>
      <c r="N214" s="41">
        <f>jan!M214</f>
        <v>1025767.9963482899</v>
      </c>
      <c r="O214" s="41">
        <f t="shared" si="45"/>
        <v>-1250832.9152071886</v>
      </c>
      <c r="P214" s="4"/>
      <c r="Q214" s="65"/>
      <c r="R214" s="4"/>
    </row>
    <row r="215" spans="1:18" s="34" customFormat="1" x14ac:dyDescent="0.2">
      <c r="A215" s="33">
        <v>1232</v>
      </c>
      <c r="B215" s="34" t="s">
        <v>269</v>
      </c>
      <c r="C215" s="36">
        <v>14076</v>
      </c>
      <c r="D215" s="36">
        <v>921</v>
      </c>
      <c r="E215" s="37">
        <f t="shared" si="36"/>
        <v>15283.387622149838</v>
      </c>
      <c r="F215" s="38">
        <f t="shared" si="37"/>
        <v>4.1273827532721263</v>
      </c>
      <c r="G215" s="39">
        <f t="shared" si="38"/>
        <v>-6948.2777418485875</v>
      </c>
      <c r="H215" s="39">
        <f t="shared" si="39"/>
        <v>0</v>
      </c>
      <c r="I215" s="37">
        <f t="shared" si="40"/>
        <v>-6948.2777418485875</v>
      </c>
      <c r="J215" s="40">
        <f t="shared" si="41"/>
        <v>-38.889838506431374</v>
      </c>
      <c r="K215" s="37">
        <f t="shared" si="42"/>
        <v>-6987.1675803550188</v>
      </c>
      <c r="L215" s="37">
        <f t="shared" si="43"/>
        <v>-6399363.8002425488</v>
      </c>
      <c r="M215" s="37">
        <f t="shared" si="44"/>
        <v>-6435181.341506972</v>
      </c>
      <c r="N215" s="41">
        <f>jan!M215</f>
        <v>-83762.617307237233</v>
      </c>
      <c r="O215" s="41">
        <f t="shared" si="45"/>
        <v>-6351418.7241997346</v>
      </c>
      <c r="P215" s="4"/>
      <c r="Q215" s="65"/>
      <c r="R215" s="4"/>
    </row>
    <row r="216" spans="1:18" s="34" customFormat="1" x14ac:dyDescent="0.2">
      <c r="A216" s="33">
        <v>1233</v>
      </c>
      <c r="B216" s="34" t="s">
        <v>270</v>
      </c>
      <c r="C216" s="36">
        <v>7634</v>
      </c>
      <c r="D216" s="36">
        <v>1131</v>
      </c>
      <c r="E216" s="37">
        <f t="shared" si="36"/>
        <v>6749.7789566755082</v>
      </c>
      <c r="F216" s="38">
        <f t="shared" si="37"/>
        <v>1.8228237052501612</v>
      </c>
      <c r="G216" s="39">
        <f t="shared" si="38"/>
        <v>-1828.11254256399</v>
      </c>
      <c r="H216" s="39">
        <f t="shared" si="39"/>
        <v>0</v>
      </c>
      <c r="I216" s="37">
        <f t="shared" si="40"/>
        <v>-1828.11254256399</v>
      </c>
      <c r="J216" s="40">
        <f t="shared" si="41"/>
        <v>-38.889838506431374</v>
      </c>
      <c r="K216" s="37">
        <f t="shared" si="42"/>
        <v>-1867.0023810704215</v>
      </c>
      <c r="L216" s="37">
        <f t="shared" si="43"/>
        <v>-2067595.2856398728</v>
      </c>
      <c r="M216" s="37">
        <f t="shared" si="44"/>
        <v>-2111579.6929906467</v>
      </c>
      <c r="N216" s="41">
        <f>jan!M216</f>
        <v>733137.19392061478</v>
      </c>
      <c r="O216" s="41">
        <f t="shared" si="45"/>
        <v>-2844716.8869112614</v>
      </c>
      <c r="P216" s="4"/>
      <c r="Q216" s="65"/>
      <c r="R216" s="4"/>
    </row>
    <row r="217" spans="1:18" s="34" customFormat="1" x14ac:dyDescent="0.2">
      <c r="A217" s="33">
        <v>1234</v>
      </c>
      <c r="B217" s="34" t="s">
        <v>271</v>
      </c>
      <c r="C217" s="36">
        <v>3144</v>
      </c>
      <c r="D217" s="36">
        <v>933</v>
      </c>
      <c r="E217" s="37">
        <f t="shared" si="36"/>
        <v>3369.7749196141481</v>
      </c>
      <c r="F217" s="38">
        <f t="shared" si="37"/>
        <v>0.91003063126314809</v>
      </c>
      <c r="G217" s="39">
        <f t="shared" si="38"/>
        <v>199.88987967282591</v>
      </c>
      <c r="H217" s="39">
        <f t="shared" si="39"/>
        <v>0</v>
      </c>
      <c r="I217" s="37">
        <f t="shared" si="40"/>
        <v>199.88987967282591</v>
      </c>
      <c r="J217" s="40">
        <f t="shared" si="41"/>
        <v>-38.889838506431374</v>
      </c>
      <c r="K217" s="37">
        <f t="shared" si="42"/>
        <v>161.00004116639454</v>
      </c>
      <c r="L217" s="37">
        <f t="shared" si="43"/>
        <v>186497.25773474658</v>
      </c>
      <c r="M217" s="37">
        <f t="shared" si="44"/>
        <v>150213.0384082461</v>
      </c>
      <c r="N217" s="41">
        <f>jan!M217</f>
        <v>357885.32442788134</v>
      </c>
      <c r="O217" s="41">
        <f t="shared" si="45"/>
        <v>-207672.28601963524</v>
      </c>
      <c r="P217" s="4"/>
      <c r="Q217" s="65"/>
      <c r="R217" s="4"/>
    </row>
    <row r="218" spans="1:18" s="34" customFormat="1" x14ac:dyDescent="0.2">
      <c r="A218" s="33">
        <v>1235</v>
      </c>
      <c r="B218" s="34" t="s">
        <v>272</v>
      </c>
      <c r="C218" s="36">
        <v>51522</v>
      </c>
      <c r="D218" s="36">
        <v>14514</v>
      </c>
      <c r="E218" s="37">
        <f t="shared" si="36"/>
        <v>3549.8139727159983</v>
      </c>
      <c r="F218" s="38">
        <f t="shared" si="37"/>
        <v>0.95865140180560815</v>
      </c>
      <c r="G218" s="39">
        <f t="shared" si="38"/>
        <v>91.866447811715801</v>
      </c>
      <c r="H218" s="39">
        <f t="shared" si="39"/>
        <v>0</v>
      </c>
      <c r="I218" s="37">
        <f t="shared" si="40"/>
        <v>91.866447811715801</v>
      </c>
      <c r="J218" s="40">
        <f t="shared" si="41"/>
        <v>-38.889838506431374</v>
      </c>
      <c r="K218" s="37">
        <f t="shared" si="42"/>
        <v>52.976609305284427</v>
      </c>
      <c r="L218" s="37">
        <f t="shared" si="43"/>
        <v>1333349.6235392431</v>
      </c>
      <c r="M218" s="37">
        <f t="shared" si="44"/>
        <v>768902.50745689822</v>
      </c>
      <c r="N218" s="41">
        <f>jan!M218</f>
        <v>2910274.9182703863</v>
      </c>
      <c r="O218" s="41">
        <f t="shared" si="45"/>
        <v>-2141372.4108134881</v>
      </c>
      <c r="P218" s="4"/>
      <c r="Q218" s="65"/>
      <c r="R218" s="4"/>
    </row>
    <row r="219" spans="1:18" s="34" customFormat="1" x14ac:dyDescent="0.2">
      <c r="A219" s="33">
        <v>1238</v>
      </c>
      <c r="B219" s="34" t="s">
        <v>273</v>
      </c>
      <c r="C219" s="36">
        <v>28240</v>
      </c>
      <c r="D219" s="36">
        <v>8423</v>
      </c>
      <c r="E219" s="37">
        <f t="shared" si="36"/>
        <v>3352.7246824171912</v>
      </c>
      <c r="F219" s="38">
        <f t="shared" si="37"/>
        <v>0.90542609876775226</v>
      </c>
      <c r="G219" s="39">
        <f t="shared" si="38"/>
        <v>210.12002199100007</v>
      </c>
      <c r="H219" s="39">
        <f t="shared" si="39"/>
        <v>0</v>
      </c>
      <c r="I219" s="37">
        <f t="shared" si="40"/>
        <v>210.12002199100007</v>
      </c>
      <c r="J219" s="40">
        <f t="shared" si="41"/>
        <v>-38.889838506431374</v>
      </c>
      <c r="K219" s="37">
        <f t="shared" si="42"/>
        <v>171.2301834845687</v>
      </c>
      <c r="L219" s="37">
        <f t="shared" si="43"/>
        <v>1769840.9452301937</v>
      </c>
      <c r="M219" s="37">
        <f t="shared" si="44"/>
        <v>1442271.8354905222</v>
      </c>
      <c r="N219" s="41">
        <f>jan!M219</f>
        <v>1813826.2461479558</v>
      </c>
      <c r="O219" s="41">
        <f t="shared" si="45"/>
        <v>-371554.41065743356</v>
      </c>
      <c r="P219" s="4"/>
      <c r="Q219" s="65"/>
      <c r="R219" s="4"/>
    </row>
    <row r="220" spans="1:18" s="34" customFormat="1" x14ac:dyDescent="0.2">
      <c r="A220" s="33">
        <v>1241</v>
      </c>
      <c r="B220" s="34" t="s">
        <v>274</v>
      </c>
      <c r="C220" s="36">
        <v>13497</v>
      </c>
      <c r="D220" s="36">
        <v>3895</v>
      </c>
      <c r="E220" s="37">
        <f t="shared" si="36"/>
        <v>3465.2118100128368</v>
      </c>
      <c r="F220" s="38">
        <f t="shared" si="37"/>
        <v>0.93580401247914202</v>
      </c>
      <c r="G220" s="39">
        <f t="shared" si="38"/>
        <v>142.62774543361266</v>
      </c>
      <c r="H220" s="39">
        <f t="shared" si="39"/>
        <v>0</v>
      </c>
      <c r="I220" s="37">
        <f t="shared" si="40"/>
        <v>142.62774543361266</v>
      </c>
      <c r="J220" s="40">
        <f t="shared" si="41"/>
        <v>-38.889838506431374</v>
      </c>
      <c r="K220" s="37">
        <f t="shared" si="42"/>
        <v>103.73790692718129</v>
      </c>
      <c r="L220" s="37">
        <f t="shared" si="43"/>
        <v>555535.06846392131</v>
      </c>
      <c r="M220" s="37">
        <f t="shared" si="44"/>
        <v>404059.14748137112</v>
      </c>
      <c r="N220" s="41">
        <f>jan!M220</f>
        <v>209437.13961814478</v>
      </c>
      <c r="O220" s="41">
        <f t="shared" si="45"/>
        <v>194622.00786322635</v>
      </c>
      <c r="P220" s="4"/>
      <c r="Q220" s="65"/>
      <c r="R220" s="4"/>
    </row>
    <row r="221" spans="1:18" s="34" customFormat="1" x14ac:dyDescent="0.2">
      <c r="A221" s="33">
        <v>1242</v>
      </c>
      <c r="B221" s="34" t="s">
        <v>275</v>
      </c>
      <c r="C221" s="36">
        <v>9943</v>
      </c>
      <c r="D221" s="36">
        <v>2488</v>
      </c>
      <c r="E221" s="37">
        <f t="shared" si="36"/>
        <v>3996.3826366559488</v>
      </c>
      <c r="F221" s="38">
        <f t="shared" si="37"/>
        <v>1.079250306136627</v>
      </c>
      <c r="G221" s="39">
        <f t="shared" si="38"/>
        <v>-176.0747505522545</v>
      </c>
      <c r="H221" s="39">
        <f t="shared" si="39"/>
        <v>0</v>
      </c>
      <c r="I221" s="37">
        <f t="shared" si="40"/>
        <v>-176.0747505522545</v>
      </c>
      <c r="J221" s="40">
        <f t="shared" si="41"/>
        <v>-38.889838506431374</v>
      </c>
      <c r="K221" s="37">
        <f t="shared" si="42"/>
        <v>-214.96458905868587</v>
      </c>
      <c r="L221" s="37">
        <f t="shared" si="43"/>
        <v>-438073.97937400918</v>
      </c>
      <c r="M221" s="37">
        <f t="shared" si="44"/>
        <v>-534831.89757801045</v>
      </c>
      <c r="N221" s="41">
        <f>jan!M221</f>
        <v>442230.19341975404</v>
      </c>
      <c r="O221" s="41">
        <f t="shared" si="45"/>
        <v>-977062.09099776449</v>
      </c>
      <c r="P221" s="4"/>
      <c r="Q221" s="65"/>
      <c r="R221" s="4"/>
    </row>
    <row r="222" spans="1:18" s="34" customFormat="1" x14ac:dyDescent="0.2">
      <c r="A222" s="33">
        <v>1243</v>
      </c>
      <c r="B222" s="34" t="s">
        <v>125</v>
      </c>
      <c r="C222" s="36">
        <v>69330</v>
      </c>
      <c r="D222" s="36">
        <v>20152</v>
      </c>
      <c r="E222" s="37">
        <f t="shared" si="36"/>
        <v>3440.3533148074634</v>
      </c>
      <c r="F222" s="38">
        <f t="shared" si="37"/>
        <v>0.92909080681299372</v>
      </c>
      <c r="G222" s="39">
        <f t="shared" si="38"/>
        <v>157.54284255683669</v>
      </c>
      <c r="H222" s="39">
        <f t="shared" si="39"/>
        <v>0</v>
      </c>
      <c r="I222" s="37">
        <f t="shared" si="40"/>
        <v>157.54284255683669</v>
      </c>
      <c r="J222" s="40">
        <f t="shared" si="41"/>
        <v>-38.889838506431374</v>
      </c>
      <c r="K222" s="37">
        <f t="shared" si="42"/>
        <v>118.65300405040531</v>
      </c>
      <c r="L222" s="37">
        <f t="shared" si="43"/>
        <v>3174803.3632053728</v>
      </c>
      <c r="M222" s="37">
        <f t="shared" si="44"/>
        <v>2391095.337623768</v>
      </c>
      <c r="N222" s="41">
        <f>jan!M222</f>
        <v>799469.63737736794</v>
      </c>
      <c r="O222" s="41">
        <f t="shared" si="45"/>
        <v>1591625.7002464002</v>
      </c>
      <c r="P222" s="4"/>
      <c r="Q222" s="65"/>
      <c r="R222" s="4"/>
    </row>
    <row r="223" spans="1:18" s="34" customFormat="1" x14ac:dyDescent="0.2">
      <c r="A223" s="33">
        <v>1244</v>
      </c>
      <c r="B223" s="34" t="s">
        <v>276</v>
      </c>
      <c r="C223" s="36">
        <v>36972</v>
      </c>
      <c r="D223" s="36">
        <v>5156</v>
      </c>
      <c r="E223" s="37">
        <f t="shared" si="36"/>
        <v>7170.6749418153604</v>
      </c>
      <c r="F223" s="38">
        <f t="shared" si="37"/>
        <v>1.9364895280988881</v>
      </c>
      <c r="G223" s="39">
        <f t="shared" si="38"/>
        <v>-2080.6501336479014</v>
      </c>
      <c r="H223" s="39">
        <f t="shared" si="39"/>
        <v>0</v>
      </c>
      <c r="I223" s="37">
        <f t="shared" si="40"/>
        <v>-2080.6501336479014</v>
      </c>
      <c r="J223" s="40">
        <f t="shared" si="41"/>
        <v>-38.889838506431374</v>
      </c>
      <c r="K223" s="37">
        <f t="shared" si="42"/>
        <v>-2119.5399721543326</v>
      </c>
      <c r="L223" s="37">
        <f t="shared" si="43"/>
        <v>-10727832.08908858</v>
      </c>
      <c r="M223" s="37">
        <f t="shared" si="44"/>
        <v>-10928348.096427739</v>
      </c>
      <c r="N223" s="41">
        <f>jan!M223</f>
        <v>-10962780.515565816</v>
      </c>
      <c r="O223" s="41">
        <f t="shared" si="45"/>
        <v>34432.419138077646</v>
      </c>
      <c r="P223" s="4"/>
      <c r="Q223" s="65"/>
      <c r="R223" s="4"/>
    </row>
    <row r="224" spans="1:18" s="34" customFormat="1" x14ac:dyDescent="0.2">
      <c r="A224" s="33">
        <v>1245</v>
      </c>
      <c r="B224" s="34" t="s">
        <v>277</v>
      </c>
      <c r="C224" s="36">
        <v>23638</v>
      </c>
      <c r="D224" s="36">
        <v>7058</v>
      </c>
      <c r="E224" s="37">
        <f t="shared" si="36"/>
        <v>3349.1073958628508</v>
      </c>
      <c r="F224" s="38">
        <f t="shared" si="37"/>
        <v>0.90444922593647048</v>
      </c>
      <c r="G224" s="39">
        <f t="shared" si="38"/>
        <v>212.29039392360428</v>
      </c>
      <c r="H224" s="39">
        <f t="shared" si="39"/>
        <v>0</v>
      </c>
      <c r="I224" s="37">
        <f t="shared" si="40"/>
        <v>212.29039392360428</v>
      </c>
      <c r="J224" s="40">
        <f t="shared" si="41"/>
        <v>-38.889838506431374</v>
      </c>
      <c r="K224" s="37">
        <f t="shared" si="42"/>
        <v>173.40055541717291</v>
      </c>
      <c r="L224" s="37">
        <f t="shared" si="43"/>
        <v>1498345.600312799</v>
      </c>
      <c r="M224" s="37">
        <f t="shared" si="44"/>
        <v>1223861.1201344065</v>
      </c>
      <c r="N224" s="41">
        <f>jan!M224</f>
        <v>638613.94901793578</v>
      </c>
      <c r="O224" s="41">
        <f t="shared" si="45"/>
        <v>585247.17111647071</v>
      </c>
      <c r="P224" s="4"/>
      <c r="Q224" s="65"/>
      <c r="R224" s="4"/>
    </row>
    <row r="225" spans="1:18" s="34" customFormat="1" x14ac:dyDescent="0.2">
      <c r="A225" s="33">
        <v>1246</v>
      </c>
      <c r="B225" s="34" t="s">
        <v>278</v>
      </c>
      <c r="C225" s="36">
        <v>87912</v>
      </c>
      <c r="D225" s="36">
        <v>25204</v>
      </c>
      <c r="E225" s="37">
        <f t="shared" si="36"/>
        <v>3488.0177749563563</v>
      </c>
      <c r="F225" s="38">
        <f t="shared" si="37"/>
        <v>0.94196291839102186</v>
      </c>
      <c r="G225" s="39">
        <f t="shared" si="38"/>
        <v>128.94416646750096</v>
      </c>
      <c r="H225" s="39">
        <f t="shared" si="39"/>
        <v>0</v>
      </c>
      <c r="I225" s="37">
        <f t="shared" si="40"/>
        <v>128.94416646750096</v>
      </c>
      <c r="J225" s="40">
        <f t="shared" si="41"/>
        <v>-38.889838506431374</v>
      </c>
      <c r="K225" s="37">
        <f t="shared" si="42"/>
        <v>90.054327961069589</v>
      </c>
      <c r="L225" s="37">
        <f t="shared" si="43"/>
        <v>3249908.771646894</v>
      </c>
      <c r="M225" s="37">
        <f t="shared" si="44"/>
        <v>2269729.2819307977</v>
      </c>
      <c r="N225" s="41">
        <f>jan!M225</f>
        <v>-110051.69013203628</v>
      </c>
      <c r="O225" s="41">
        <f t="shared" si="45"/>
        <v>2379780.9720628341</v>
      </c>
      <c r="P225" s="4"/>
      <c r="Q225" s="65"/>
      <c r="R225" s="4"/>
    </row>
    <row r="226" spans="1:18" s="34" customFormat="1" x14ac:dyDescent="0.2">
      <c r="A226" s="33">
        <v>1247</v>
      </c>
      <c r="B226" s="34" t="s">
        <v>279</v>
      </c>
      <c r="C226" s="36">
        <v>92512</v>
      </c>
      <c r="D226" s="36">
        <v>28821</v>
      </c>
      <c r="E226" s="37">
        <f t="shared" si="36"/>
        <v>3209.8816834946742</v>
      </c>
      <c r="F226" s="38">
        <f t="shared" si="37"/>
        <v>0.86685037558685096</v>
      </c>
      <c r="G226" s="39">
        <f t="shared" si="38"/>
        <v>295.82582134451019</v>
      </c>
      <c r="H226" s="39">
        <f t="shared" si="39"/>
        <v>42.962697283554348</v>
      </c>
      <c r="I226" s="37">
        <f t="shared" si="40"/>
        <v>338.78851862806454</v>
      </c>
      <c r="J226" s="40">
        <f t="shared" si="41"/>
        <v>-38.889838506431374</v>
      </c>
      <c r="K226" s="37">
        <f t="shared" si="42"/>
        <v>299.89868012163316</v>
      </c>
      <c r="L226" s="37">
        <f t="shared" si="43"/>
        <v>9764223.8953794483</v>
      </c>
      <c r="M226" s="37">
        <f t="shared" si="44"/>
        <v>8643379.8597855885</v>
      </c>
      <c r="N226" s="41">
        <f>jan!M226</f>
        <v>5171654.7002529111</v>
      </c>
      <c r="O226" s="41">
        <f t="shared" si="45"/>
        <v>3471725.1595326774</v>
      </c>
      <c r="P226" s="4"/>
      <c r="Q226" s="65"/>
      <c r="R226" s="4"/>
    </row>
    <row r="227" spans="1:18" s="34" customFormat="1" x14ac:dyDescent="0.2">
      <c r="A227" s="33">
        <v>1251</v>
      </c>
      <c r="B227" s="34" t="s">
        <v>280</v>
      </c>
      <c r="C227" s="36">
        <v>18849</v>
      </c>
      <c r="D227" s="36">
        <v>4123</v>
      </c>
      <c r="E227" s="37">
        <f t="shared" si="36"/>
        <v>4571.6711132670389</v>
      </c>
      <c r="F227" s="38">
        <f t="shared" si="37"/>
        <v>1.2346108711647363</v>
      </c>
      <c r="G227" s="39">
        <f t="shared" si="38"/>
        <v>-521.24783651890857</v>
      </c>
      <c r="H227" s="39">
        <f t="shared" si="39"/>
        <v>0</v>
      </c>
      <c r="I227" s="37">
        <f t="shared" si="40"/>
        <v>-521.24783651890857</v>
      </c>
      <c r="J227" s="40">
        <f t="shared" si="41"/>
        <v>-38.889838506431374</v>
      </c>
      <c r="K227" s="37">
        <f t="shared" si="42"/>
        <v>-560.13767502533995</v>
      </c>
      <c r="L227" s="37">
        <f t="shared" si="43"/>
        <v>-2149104.8299674601</v>
      </c>
      <c r="M227" s="37">
        <f t="shared" si="44"/>
        <v>-2309447.6341294767</v>
      </c>
      <c r="N227" s="41">
        <f>jan!M227</f>
        <v>2148137.6662552576</v>
      </c>
      <c r="O227" s="41">
        <f t="shared" si="45"/>
        <v>-4457585.3003847338</v>
      </c>
      <c r="P227" s="4"/>
      <c r="Q227" s="65"/>
      <c r="R227" s="4"/>
    </row>
    <row r="228" spans="1:18" s="34" customFormat="1" x14ac:dyDescent="0.2">
      <c r="A228" s="33">
        <v>1252</v>
      </c>
      <c r="B228" s="34" t="s">
        <v>281</v>
      </c>
      <c r="C228" s="36">
        <v>9338</v>
      </c>
      <c r="D228" s="36">
        <v>383</v>
      </c>
      <c r="E228" s="37">
        <f t="shared" si="36"/>
        <v>24381.201044386424</v>
      </c>
      <c r="F228" s="38">
        <f t="shared" si="37"/>
        <v>6.5843091324085439</v>
      </c>
      <c r="G228" s="39">
        <f t="shared" si="38"/>
        <v>-12406.965795190539</v>
      </c>
      <c r="H228" s="39">
        <f t="shared" si="39"/>
        <v>0</v>
      </c>
      <c r="I228" s="37">
        <f t="shared" si="40"/>
        <v>-12406.965795190539</v>
      </c>
      <c r="J228" s="40">
        <f t="shared" si="41"/>
        <v>-38.889838506431374</v>
      </c>
      <c r="K228" s="37">
        <f t="shared" si="42"/>
        <v>-12445.85563369697</v>
      </c>
      <c r="L228" s="37">
        <f t="shared" si="43"/>
        <v>-4751867.8995579761</v>
      </c>
      <c r="M228" s="37">
        <f t="shared" si="44"/>
        <v>-4766762.7077059401</v>
      </c>
      <c r="N228" s="41">
        <f>jan!M228</f>
        <v>11697.413215339966</v>
      </c>
      <c r="O228" s="41">
        <f t="shared" si="45"/>
        <v>-4778460.1209212802</v>
      </c>
      <c r="P228" s="4"/>
      <c r="Q228" s="65"/>
      <c r="R228" s="4"/>
    </row>
    <row r="229" spans="1:18" s="34" customFormat="1" x14ac:dyDescent="0.2">
      <c r="A229" s="33">
        <v>1253</v>
      </c>
      <c r="B229" s="34" t="s">
        <v>282</v>
      </c>
      <c r="C229" s="36">
        <v>24732</v>
      </c>
      <c r="D229" s="36">
        <v>8026</v>
      </c>
      <c r="E229" s="37">
        <f t="shared" si="36"/>
        <v>3081.4851731871418</v>
      </c>
      <c r="F229" s="38">
        <f t="shared" si="37"/>
        <v>0.83217602489148523</v>
      </c>
      <c r="G229" s="39">
        <f t="shared" si="38"/>
        <v>372.86372752902969</v>
      </c>
      <c r="H229" s="39">
        <f t="shared" si="39"/>
        <v>87.901475891190714</v>
      </c>
      <c r="I229" s="37">
        <f t="shared" si="40"/>
        <v>460.76520342022042</v>
      </c>
      <c r="J229" s="40">
        <f t="shared" si="41"/>
        <v>-38.889838506431374</v>
      </c>
      <c r="K229" s="37">
        <f t="shared" si="42"/>
        <v>421.87536491378904</v>
      </c>
      <c r="L229" s="37">
        <f t="shared" si="43"/>
        <v>3698101.5226506889</v>
      </c>
      <c r="M229" s="37">
        <f t="shared" si="44"/>
        <v>3385971.6787980706</v>
      </c>
      <c r="N229" s="41">
        <f>jan!M229</f>
        <v>2768251.0330741429</v>
      </c>
      <c r="O229" s="41">
        <f t="shared" si="45"/>
        <v>617720.64572392777</v>
      </c>
      <c r="P229" s="4"/>
      <c r="Q229" s="65"/>
      <c r="R229" s="4"/>
    </row>
    <row r="230" spans="1:18" s="34" customFormat="1" x14ac:dyDescent="0.2">
      <c r="A230" s="33">
        <v>1256</v>
      </c>
      <c r="B230" s="34" t="s">
        <v>283</v>
      </c>
      <c r="C230" s="36">
        <v>24208</v>
      </c>
      <c r="D230" s="36">
        <v>8021</v>
      </c>
      <c r="E230" s="37">
        <f t="shared" si="36"/>
        <v>3018.0775464405933</v>
      </c>
      <c r="F230" s="38">
        <f t="shared" si="37"/>
        <v>0.81505236412138637</v>
      </c>
      <c r="G230" s="39">
        <f t="shared" si="38"/>
        <v>410.90830357695876</v>
      </c>
      <c r="H230" s="39">
        <f t="shared" si="39"/>
        <v>110.09414525248266</v>
      </c>
      <c r="I230" s="37">
        <f t="shared" si="40"/>
        <v>521.00244882944139</v>
      </c>
      <c r="J230" s="40">
        <f t="shared" si="41"/>
        <v>-38.889838506431374</v>
      </c>
      <c r="K230" s="37">
        <f t="shared" si="42"/>
        <v>482.11261032301002</v>
      </c>
      <c r="L230" s="37">
        <f t="shared" si="43"/>
        <v>4178960.6420609495</v>
      </c>
      <c r="M230" s="37">
        <f t="shared" si="44"/>
        <v>3867025.2474008636</v>
      </c>
      <c r="N230" s="41">
        <f>jan!M230</f>
        <v>2549093.6626324072</v>
      </c>
      <c r="O230" s="41">
        <f t="shared" si="45"/>
        <v>1317931.5847684564</v>
      </c>
      <c r="P230" s="4"/>
      <c r="Q230" s="65"/>
      <c r="R230" s="4"/>
    </row>
    <row r="231" spans="1:18" s="34" customFormat="1" x14ac:dyDescent="0.2">
      <c r="A231" s="33">
        <v>1259</v>
      </c>
      <c r="B231" s="34" t="s">
        <v>284</v>
      </c>
      <c r="C231" s="36">
        <v>15583</v>
      </c>
      <c r="D231" s="36">
        <v>4913</v>
      </c>
      <c r="E231" s="37">
        <f t="shared" si="36"/>
        <v>3171.7891308772646</v>
      </c>
      <c r="F231" s="38">
        <f t="shared" si="37"/>
        <v>0.85656322272596641</v>
      </c>
      <c r="G231" s="39">
        <f t="shared" si="38"/>
        <v>318.68135291495599</v>
      </c>
      <c r="H231" s="39">
        <f t="shared" si="39"/>
        <v>56.295090699647716</v>
      </c>
      <c r="I231" s="37">
        <f t="shared" si="40"/>
        <v>374.97644361460368</v>
      </c>
      <c r="J231" s="40">
        <f t="shared" si="41"/>
        <v>-38.889838506431374</v>
      </c>
      <c r="K231" s="37">
        <f t="shared" si="42"/>
        <v>336.08660510817231</v>
      </c>
      <c r="L231" s="37">
        <f t="shared" si="43"/>
        <v>1842259.267478548</v>
      </c>
      <c r="M231" s="37">
        <f t="shared" si="44"/>
        <v>1651193.4908964506</v>
      </c>
      <c r="N231" s="41">
        <f>jan!M231</f>
        <v>968552.19604949758</v>
      </c>
      <c r="O231" s="41">
        <f t="shared" si="45"/>
        <v>682641.29484695301</v>
      </c>
      <c r="P231" s="4"/>
      <c r="Q231" s="65"/>
      <c r="R231" s="4"/>
    </row>
    <row r="232" spans="1:18" s="34" customFormat="1" x14ac:dyDescent="0.2">
      <c r="A232" s="33">
        <v>1260</v>
      </c>
      <c r="B232" s="34" t="s">
        <v>285</v>
      </c>
      <c r="C232" s="36">
        <v>15388</v>
      </c>
      <c r="D232" s="36">
        <v>5128</v>
      </c>
      <c r="E232" s="37">
        <f t="shared" si="36"/>
        <v>3000.7800312012482</v>
      </c>
      <c r="F232" s="38">
        <f t="shared" si="37"/>
        <v>0.81038105250917125</v>
      </c>
      <c r="G232" s="39">
        <f t="shared" si="38"/>
        <v>421.28681272056582</v>
      </c>
      <c r="H232" s="39">
        <f t="shared" si="39"/>
        <v>116.14827558625345</v>
      </c>
      <c r="I232" s="37">
        <f t="shared" si="40"/>
        <v>537.43508830681924</v>
      </c>
      <c r="J232" s="40">
        <f t="shared" si="41"/>
        <v>-38.889838506431374</v>
      </c>
      <c r="K232" s="37">
        <f t="shared" si="42"/>
        <v>498.54524980038786</v>
      </c>
      <c r="L232" s="37">
        <f t="shared" si="43"/>
        <v>2755967.1328373691</v>
      </c>
      <c r="M232" s="37">
        <f t="shared" si="44"/>
        <v>2556540.0409763888</v>
      </c>
      <c r="N232" s="41">
        <f>jan!M232</f>
        <v>1981969.1250441326</v>
      </c>
      <c r="O232" s="41">
        <f t="shared" si="45"/>
        <v>574570.91593225626</v>
      </c>
      <c r="P232" s="4"/>
      <c r="Q232" s="65"/>
      <c r="R232" s="4"/>
    </row>
    <row r="233" spans="1:18" s="34" customFormat="1" x14ac:dyDescent="0.2">
      <c r="A233" s="33">
        <v>1263</v>
      </c>
      <c r="B233" s="34" t="s">
        <v>286</v>
      </c>
      <c r="C233" s="36">
        <v>53799</v>
      </c>
      <c r="D233" s="36">
        <v>15731</v>
      </c>
      <c r="E233" s="37">
        <f t="shared" si="36"/>
        <v>3419.9351598754051</v>
      </c>
      <c r="F233" s="38">
        <f t="shared" si="37"/>
        <v>0.92357674523164124</v>
      </c>
      <c r="G233" s="39">
        <f t="shared" si="38"/>
        <v>169.79373551607168</v>
      </c>
      <c r="H233" s="39">
        <f t="shared" si="39"/>
        <v>0</v>
      </c>
      <c r="I233" s="37">
        <f t="shared" si="40"/>
        <v>169.79373551607168</v>
      </c>
      <c r="J233" s="40">
        <f t="shared" si="41"/>
        <v>-38.889838506431374</v>
      </c>
      <c r="K233" s="37">
        <f t="shared" si="42"/>
        <v>130.9038970096403</v>
      </c>
      <c r="L233" s="37">
        <f t="shared" si="43"/>
        <v>2671025.2534033237</v>
      </c>
      <c r="M233" s="37">
        <f t="shared" si="44"/>
        <v>2059249.2038586517</v>
      </c>
      <c r="N233" s="41">
        <f>jan!M233</f>
        <v>550116.4681214462</v>
      </c>
      <c r="O233" s="41">
        <f t="shared" si="45"/>
        <v>1509132.7357372055</v>
      </c>
      <c r="P233" s="4"/>
      <c r="Q233" s="65"/>
      <c r="R233" s="4"/>
    </row>
    <row r="234" spans="1:18" s="34" customFormat="1" x14ac:dyDescent="0.2">
      <c r="A234" s="33">
        <v>1264</v>
      </c>
      <c r="B234" s="34" t="s">
        <v>287</v>
      </c>
      <c r="C234" s="36">
        <v>11747</v>
      </c>
      <c r="D234" s="36">
        <v>2884</v>
      </c>
      <c r="E234" s="37">
        <f t="shared" si="36"/>
        <v>4073.1622746185853</v>
      </c>
      <c r="F234" s="38">
        <f t="shared" si="37"/>
        <v>1.0999851694643221</v>
      </c>
      <c r="G234" s="39">
        <f t="shared" si="38"/>
        <v>-222.14253332983643</v>
      </c>
      <c r="H234" s="39">
        <f t="shared" si="39"/>
        <v>0</v>
      </c>
      <c r="I234" s="37">
        <f t="shared" si="40"/>
        <v>-222.14253332983643</v>
      </c>
      <c r="J234" s="40">
        <f t="shared" si="41"/>
        <v>-38.889838506431374</v>
      </c>
      <c r="K234" s="37">
        <f t="shared" si="42"/>
        <v>-261.03237183626777</v>
      </c>
      <c r="L234" s="37">
        <f t="shared" si="43"/>
        <v>-640659.06612324819</v>
      </c>
      <c r="M234" s="37">
        <f t="shared" si="44"/>
        <v>-752817.36037579621</v>
      </c>
      <c r="N234" s="41">
        <f>jan!M234</f>
        <v>-1014379.7918719571</v>
      </c>
      <c r="O234" s="41">
        <f t="shared" si="45"/>
        <v>261562.43149616092</v>
      </c>
      <c r="P234" s="4"/>
      <c r="Q234" s="65"/>
      <c r="R234" s="4"/>
    </row>
    <row r="235" spans="1:18" s="34" customFormat="1" x14ac:dyDescent="0.2">
      <c r="A235" s="33">
        <v>1265</v>
      </c>
      <c r="B235" s="34" t="s">
        <v>288</v>
      </c>
      <c r="C235" s="36">
        <v>1730</v>
      </c>
      <c r="D235" s="36">
        <v>587</v>
      </c>
      <c r="E235" s="37">
        <f t="shared" si="36"/>
        <v>2947.1890971039184</v>
      </c>
      <c r="F235" s="38">
        <f t="shared" si="37"/>
        <v>0.7959084563417812</v>
      </c>
      <c r="G235" s="39">
        <f t="shared" si="38"/>
        <v>453.44137317896372</v>
      </c>
      <c r="H235" s="39">
        <f t="shared" si="39"/>
        <v>134.90510252031891</v>
      </c>
      <c r="I235" s="37">
        <f t="shared" si="40"/>
        <v>588.34647569928256</v>
      </c>
      <c r="J235" s="40">
        <f t="shared" si="41"/>
        <v>-38.889838506431374</v>
      </c>
      <c r="K235" s="37">
        <f t="shared" si="42"/>
        <v>549.45663719285119</v>
      </c>
      <c r="L235" s="37">
        <f t="shared" si="43"/>
        <v>345359.38123547885</v>
      </c>
      <c r="M235" s="37">
        <f t="shared" si="44"/>
        <v>322531.04603220365</v>
      </c>
      <c r="N235" s="41">
        <f>jan!M235</f>
        <v>232405.28985977109</v>
      </c>
      <c r="O235" s="41">
        <f t="shared" si="45"/>
        <v>90125.756172432564</v>
      </c>
      <c r="P235" s="4"/>
      <c r="Q235" s="65"/>
      <c r="R235" s="4"/>
    </row>
    <row r="236" spans="1:18" s="34" customFormat="1" x14ac:dyDescent="0.2">
      <c r="A236" s="33">
        <v>1266</v>
      </c>
      <c r="B236" s="34" t="s">
        <v>289</v>
      </c>
      <c r="C236" s="36">
        <v>10789</v>
      </c>
      <c r="D236" s="36">
        <v>1710</v>
      </c>
      <c r="E236" s="37">
        <f t="shared" si="36"/>
        <v>6309.3567251461991</v>
      </c>
      <c r="F236" s="38">
        <f t="shared" si="37"/>
        <v>1.703884686786924</v>
      </c>
      <c r="G236" s="39">
        <f t="shared" si="38"/>
        <v>-1563.8592036464047</v>
      </c>
      <c r="H236" s="39">
        <f t="shared" si="39"/>
        <v>0</v>
      </c>
      <c r="I236" s="37">
        <f t="shared" si="40"/>
        <v>-1563.8592036464047</v>
      </c>
      <c r="J236" s="40">
        <f t="shared" si="41"/>
        <v>-38.889838506431374</v>
      </c>
      <c r="K236" s="37">
        <f t="shared" si="42"/>
        <v>-1602.749042152836</v>
      </c>
      <c r="L236" s="37">
        <f t="shared" si="43"/>
        <v>-2674199.2382353521</v>
      </c>
      <c r="M236" s="37">
        <f t="shared" si="44"/>
        <v>-2740700.8620813494</v>
      </c>
      <c r="N236" s="41">
        <f>jan!M236</f>
        <v>395820.69107360853</v>
      </c>
      <c r="O236" s="41">
        <f t="shared" si="45"/>
        <v>-3136521.5531549579</v>
      </c>
      <c r="P236" s="4"/>
      <c r="Q236" s="65"/>
      <c r="R236" s="4"/>
    </row>
    <row r="237" spans="1:18" s="34" customFormat="1" x14ac:dyDescent="0.2">
      <c r="A237" s="33">
        <v>1401</v>
      </c>
      <c r="B237" s="34" t="s">
        <v>290</v>
      </c>
      <c r="C237" s="36">
        <v>45319</v>
      </c>
      <c r="D237" s="36">
        <v>11999</v>
      </c>
      <c r="E237" s="37">
        <f t="shared" si="36"/>
        <v>3776.8980748395697</v>
      </c>
      <c r="F237" s="38">
        <f t="shared" si="37"/>
        <v>1.0199770077392536</v>
      </c>
      <c r="G237" s="39">
        <f t="shared" si="38"/>
        <v>-44.384013462427085</v>
      </c>
      <c r="H237" s="39">
        <f t="shared" si="39"/>
        <v>0</v>
      </c>
      <c r="I237" s="37">
        <f t="shared" si="40"/>
        <v>-44.384013462427085</v>
      </c>
      <c r="J237" s="40">
        <f t="shared" si="41"/>
        <v>-38.889838506431374</v>
      </c>
      <c r="K237" s="37">
        <f t="shared" si="42"/>
        <v>-83.273851968858452</v>
      </c>
      <c r="L237" s="37">
        <f t="shared" si="43"/>
        <v>-532563.77753566264</v>
      </c>
      <c r="M237" s="37">
        <f t="shared" si="44"/>
        <v>-999202.94977433258</v>
      </c>
      <c r="N237" s="41">
        <f>jan!M237</f>
        <v>-1970528.8220081867</v>
      </c>
      <c r="O237" s="41">
        <f t="shared" si="45"/>
        <v>971325.87223385414</v>
      </c>
      <c r="P237" s="4"/>
      <c r="Q237" s="65"/>
      <c r="R237" s="4"/>
    </row>
    <row r="238" spans="1:18" s="34" customFormat="1" x14ac:dyDescent="0.2">
      <c r="A238" s="33">
        <v>1411</v>
      </c>
      <c r="B238" s="34" t="s">
        <v>291</v>
      </c>
      <c r="C238" s="36">
        <v>8809</v>
      </c>
      <c r="D238" s="36">
        <v>2371</v>
      </c>
      <c r="E238" s="37">
        <f t="shared" si="36"/>
        <v>3715.3099957823702</v>
      </c>
      <c r="F238" s="38">
        <f t="shared" si="37"/>
        <v>1.0033447281954537</v>
      </c>
      <c r="G238" s="39">
        <f t="shared" si="38"/>
        <v>-7.4311660281073273</v>
      </c>
      <c r="H238" s="39">
        <f t="shared" si="39"/>
        <v>0</v>
      </c>
      <c r="I238" s="37">
        <f t="shared" si="40"/>
        <v>-7.4311660281073273</v>
      </c>
      <c r="J238" s="40">
        <f t="shared" si="41"/>
        <v>-38.889838506431374</v>
      </c>
      <c r="K238" s="37">
        <f t="shared" si="42"/>
        <v>-46.321004534538702</v>
      </c>
      <c r="L238" s="37">
        <f t="shared" si="43"/>
        <v>-17619.294652642471</v>
      </c>
      <c r="M238" s="37">
        <f t="shared" si="44"/>
        <v>-109827.10175139127</v>
      </c>
      <c r="N238" s="41">
        <f>jan!M238</f>
        <v>-248603.22001678532</v>
      </c>
      <c r="O238" s="41">
        <f t="shared" si="45"/>
        <v>138776.11826539406</v>
      </c>
      <c r="P238" s="4"/>
      <c r="Q238" s="65"/>
      <c r="R238" s="4"/>
    </row>
    <row r="239" spans="1:18" s="34" customFormat="1" x14ac:dyDescent="0.2">
      <c r="A239" s="33">
        <v>1412</v>
      </c>
      <c r="B239" s="34" t="s">
        <v>292</v>
      </c>
      <c r="C239" s="36">
        <v>3430</v>
      </c>
      <c r="D239" s="36">
        <v>794</v>
      </c>
      <c r="E239" s="37">
        <f t="shared" si="36"/>
        <v>4319.8992443324933</v>
      </c>
      <c r="F239" s="38">
        <f t="shared" si="37"/>
        <v>1.1666181659287906</v>
      </c>
      <c r="G239" s="39">
        <f t="shared" si="38"/>
        <v>-370.18471515818118</v>
      </c>
      <c r="H239" s="39">
        <f t="shared" si="39"/>
        <v>0</v>
      </c>
      <c r="I239" s="37">
        <f t="shared" si="40"/>
        <v>-370.18471515818118</v>
      </c>
      <c r="J239" s="40">
        <f t="shared" si="41"/>
        <v>-38.889838506431374</v>
      </c>
      <c r="K239" s="37">
        <f t="shared" si="42"/>
        <v>-409.07455366461255</v>
      </c>
      <c r="L239" s="37">
        <f t="shared" si="43"/>
        <v>-293926.66383559583</v>
      </c>
      <c r="M239" s="37">
        <f t="shared" si="44"/>
        <v>-324805.19560970238</v>
      </c>
      <c r="N239" s="41">
        <f>jan!M239</f>
        <v>-305082.64727681474</v>
      </c>
      <c r="O239" s="41">
        <f t="shared" si="45"/>
        <v>-19722.548332887643</v>
      </c>
      <c r="P239" s="4"/>
      <c r="Q239" s="65"/>
      <c r="R239" s="4"/>
    </row>
    <row r="240" spans="1:18" s="34" customFormat="1" x14ac:dyDescent="0.2">
      <c r="A240" s="33">
        <v>1413</v>
      </c>
      <c r="B240" s="34" t="s">
        <v>293</v>
      </c>
      <c r="C240" s="36">
        <v>5442</v>
      </c>
      <c r="D240" s="36">
        <v>1438</v>
      </c>
      <c r="E240" s="37">
        <f t="shared" si="36"/>
        <v>3784.4228094575801</v>
      </c>
      <c r="F240" s="38">
        <f t="shared" si="37"/>
        <v>1.0220091134904885</v>
      </c>
      <c r="G240" s="39">
        <f t="shared" si="38"/>
        <v>-48.898854233233301</v>
      </c>
      <c r="H240" s="39">
        <f t="shared" si="39"/>
        <v>0</v>
      </c>
      <c r="I240" s="37">
        <f t="shared" si="40"/>
        <v>-48.898854233233301</v>
      </c>
      <c r="J240" s="40">
        <f t="shared" si="41"/>
        <v>-38.889838506431374</v>
      </c>
      <c r="K240" s="37">
        <f t="shared" si="42"/>
        <v>-87.788692739664668</v>
      </c>
      <c r="L240" s="37">
        <f t="shared" si="43"/>
        <v>-70316.552387389485</v>
      </c>
      <c r="M240" s="37">
        <f t="shared" si="44"/>
        <v>-126240.1401596378</v>
      </c>
      <c r="N240" s="41">
        <f>jan!M240</f>
        <v>-96664.542549193357</v>
      </c>
      <c r="O240" s="41">
        <f t="shared" si="45"/>
        <v>-29575.597610444442</v>
      </c>
      <c r="P240" s="4"/>
      <c r="Q240" s="65"/>
      <c r="R240" s="4"/>
    </row>
    <row r="241" spans="1:18" s="34" customFormat="1" x14ac:dyDescent="0.2">
      <c r="A241" s="33">
        <v>1416</v>
      </c>
      <c r="B241" s="34" t="s">
        <v>294</v>
      </c>
      <c r="C241" s="36">
        <v>19904</v>
      </c>
      <c r="D241" s="36">
        <v>4190</v>
      </c>
      <c r="E241" s="37">
        <f t="shared" si="36"/>
        <v>4750.3579952267301</v>
      </c>
      <c r="F241" s="38">
        <f t="shared" si="37"/>
        <v>1.2828664786955919</v>
      </c>
      <c r="G241" s="39">
        <f t="shared" si="38"/>
        <v>-628.45996569472322</v>
      </c>
      <c r="H241" s="39">
        <f t="shared" si="39"/>
        <v>0</v>
      </c>
      <c r="I241" s="37">
        <f t="shared" si="40"/>
        <v>-628.45996569472322</v>
      </c>
      <c r="J241" s="40">
        <f t="shared" si="41"/>
        <v>-38.889838506431374</v>
      </c>
      <c r="K241" s="37">
        <f t="shared" si="42"/>
        <v>-667.3498042011546</v>
      </c>
      <c r="L241" s="37">
        <f t="shared" si="43"/>
        <v>-2633247.2562608905</v>
      </c>
      <c r="M241" s="37">
        <f t="shared" si="44"/>
        <v>-2796195.6796028377</v>
      </c>
      <c r="N241" s="41">
        <f>jan!M241</f>
        <v>1120876.4301745144</v>
      </c>
      <c r="O241" s="41">
        <f t="shared" si="45"/>
        <v>-3917072.1097773518</v>
      </c>
      <c r="P241" s="4"/>
      <c r="Q241" s="65"/>
      <c r="R241" s="4"/>
    </row>
    <row r="242" spans="1:18" s="34" customFormat="1" x14ac:dyDescent="0.2">
      <c r="A242" s="33">
        <v>1417</v>
      </c>
      <c r="B242" s="34" t="s">
        <v>295</v>
      </c>
      <c r="C242" s="36">
        <v>13159</v>
      </c>
      <c r="D242" s="36">
        <v>2722</v>
      </c>
      <c r="E242" s="37">
        <f t="shared" si="36"/>
        <v>4834.3130051432772</v>
      </c>
      <c r="F242" s="38">
        <f t="shared" si="37"/>
        <v>1.3055391000114416</v>
      </c>
      <c r="G242" s="39">
        <f t="shared" si="38"/>
        <v>-678.83297164465159</v>
      </c>
      <c r="H242" s="39">
        <f t="shared" si="39"/>
        <v>0</v>
      </c>
      <c r="I242" s="37">
        <f t="shared" si="40"/>
        <v>-678.83297164465159</v>
      </c>
      <c r="J242" s="40">
        <f t="shared" si="41"/>
        <v>-38.889838506431374</v>
      </c>
      <c r="K242" s="37">
        <f t="shared" si="42"/>
        <v>-717.72281015108297</v>
      </c>
      <c r="L242" s="37">
        <f t="shared" si="43"/>
        <v>-1847783.3488167417</v>
      </c>
      <c r="M242" s="37">
        <f t="shared" si="44"/>
        <v>-1953641.4892312479</v>
      </c>
      <c r="N242" s="41">
        <f>jan!M242</f>
        <v>838002.46848091367</v>
      </c>
      <c r="O242" s="41">
        <f t="shared" si="45"/>
        <v>-2791643.9577121614</v>
      </c>
      <c r="P242" s="4"/>
      <c r="Q242" s="65"/>
      <c r="R242" s="4"/>
    </row>
    <row r="243" spans="1:18" s="34" customFormat="1" x14ac:dyDescent="0.2">
      <c r="A243" s="33">
        <v>1418</v>
      </c>
      <c r="B243" s="34" t="s">
        <v>296</v>
      </c>
      <c r="C243" s="36">
        <v>5177</v>
      </c>
      <c r="D243" s="36">
        <v>1288</v>
      </c>
      <c r="E243" s="37">
        <f t="shared" si="36"/>
        <v>4019.4099378881988</v>
      </c>
      <c r="F243" s="38">
        <f t="shared" si="37"/>
        <v>1.0854689854183492</v>
      </c>
      <c r="G243" s="39">
        <f t="shared" si="38"/>
        <v>-189.89113129160449</v>
      </c>
      <c r="H243" s="39">
        <f t="shared" si="39"/>
        <v>0</v>
      </c>
      <c r="I243" s="37">
        <f t="shared" si="40"/>
        <v>-189.89113129160449</v>
      </c>
      <c r="J243" s="40">
        <f t="shared" si="41"/>
        <v>-38.889838506431374</v>
      </c>
      <c r="K243" s="37">
        <f t="shared" si="42"/>
        <v>-228.78096979803587</v>
      </c>
      <c r="L243" s="37">
        <f t="shared" si="43"/>
        <v>-244579.77710358659</v>
      </c>
      <c r="M243" s="37">
        <f t="shared" si="44"/>
        <v>-294669.88909987023</v>
      </c>
      <c r="N243" s="41">
        <f>jan!M243</f>
        <v>513808.62579111609</v>
      </c>
      <c r="O243" s="41">
        <f t="shared" si="45"/>
        <v>-808478.51489098626</v>
      </c>
      <c r="P243" s="4"/>
      <c r="Q243" s="65"/>
      <c r="R243" s="4"/>
    </row>
    <row r="244" spans="1:18" s="34" customFormat="1" x14ac:dyDescent="0.2">
      <c r="A244" s="33">
        <v>1419</v>
      </c>
      <c r="B244" s="34" t="s">
        <v>297</v>
      </c>
      <c r="C244" s="36">
        <v>8222</v>
      </c>
      <c r="D244" s="36">
        <v>2332</v>
      </c>
      <c r="E244" s="37">
        <f t="shared" si="36"/>
        <v>3525.7289879931391</v>
      </c>
      <c r="F244" s="38">
        <f t="shared" si="37"/>
        <v>0.95214708790507718</v>
      </c>
      <c r="G244" s="39">
        <f t="shared" si="38"/>
        <v>106.31743864543132</v>
      </c>
      <c r="H244" s="39">
        <f t="shared" si="39"/>
        <v>0</v>
      </c>
      <c r="I244" s="37">
        <f t="shared" si="40"/>
        <v>106.31743864543132</v>
      </c>
      <c r="J244" s="40">
        <f t="shared" si="41"/>
        <v>-38.889838506431374</v>
      </c>
      <c r="K244" s="37">
        <f t="shared" si="42"/>
        <v>67.427600138999949</v>
      </c>
      <c r="L244" s="37">
        <f t="shared" si="43"/>
        <v>247932.26692114584</v>
      </c>
      <c r="M244" s="37">
        <f t="shared" si="44"/>
        <v>157241.16352414788</v>
      </c>
      <c r="N244" s="41">
        <f>jan!M244</f>
        <v>-68881.024495632344</v>
      </c>
      <c r="O244" s="41">
        <f t="shared" si="45"/>
        <v>226122.18801978021</v>
      </c>
      <c r="P244" s="4"/>
      <c r="Q244" s="65"/>
      <c r="R244" s="4"/>
    </row>
    <row r="245" spans="1:18" s="34" customFormat="1" x14ac:dyDescent="0.2">
      <c r="A245" s="33">
        <v>1420</v>
      </c>
      <c r="B245" s="34" t="s">
        <v>298</v>
      </c>
      <c r="C245" s="36">
        <v>26620</v>
      </c>
      <c r="D245" s="36">
        <v>7941</v>
      </c>
      <c r="E245" s="37">
        <f t="shared" si="36"/>
        <v>3352.2226419846365</v>
      </c>
      <c r="F245" s="38">
        <f t="shared" si="37"/>
        <v>0.90529051933510296</v>
      </c>
      <c r="G245" s="39">
        <f t="shared" si="38"/>
        <v>210.42124625053285</v>
      </c>
      <c r="H245" s="39">
        <f t="shared" si="39"/>
        <v>0</v>
      </c>
      <c r="I245" s="37">
        <f t="shared" si="40"/>
        <v>210.42124625053285</v>
      </c>
      <c r="J245" s="40">
        <f t="shared" si="41"/>
        <v>-38.889838506431374</v>
      </c>
      <c r="K245" s="37">
        <f t="shared" si="42"/>
        <v>171.53140774410147</v>
      </c>
      <c r="L245" s="37">
        <f t="shared" si="43"/>
        <v>1670955.1164754813</v>
      </c>
      <c r="M245" s="37">
        <f t="shared" si="44"/>
        <v>1362130.9088959098</v>
      </c>
      <c r="N245" s="41">
        <f>jan!M245</f>
        <v>1661725.7355646363</v>
      </c>
      <c r="O245" s="41">
        <f t="shared" si="45"/>
        <v>-299594.82666872651</v>
      </c>
      <c r="P245" s="4"/>
      <c r="Q245" s="65"/>
      <c r="R245" s="4"/>
    </row>
    <row r="246" spans="1:18" s="34" customFormat="1" x14ac:dyDescent="0.2">
      <c r="A246" s="33">
        <v>1421</v>
      </c>
      <c r="B246" s="34" t="s">
        <v>299</v>
      </c>
      <c r="C246" s="36">
        <v>20409</v>
      </c>
      <c r="D246" s="36">
        <v>1787</v>
      </c>
      <c r="E246" s="37">
        <f t="shared" si="36"/>
        <v>11420.817011751538</v>
      </c>
      <c r="F246" s="38">
        <f t="shared" si="37"/>
        <v>3.0842692947383039</v>
      </c>
      <c r="G246" s="39">
        <f t="shared" si="38"/>
        <v>-4630.7353756096081</v>
      </c>
      <c r="H246" s="39">
        <f t="shared" si="39"/>
        <v>0</v>
      </c>
      <c r="I246" s="37">
        <f t="shared" si="40"/>
        <v>-4630.7353756096081</v>
      </c>
      <c r="J246" s="40">
        <f t="shared" si="41"/>
        <v>-38.889838506431374</v>
      </c>
      <c r="K246" s="37">
        <f t="shared" si="42"/>
        <v>-4669.6252141160394</v>
      </c>
      <c r="L246" s="37">
        <f t="shared" si="43"/>
        <v>-8275124.1162143694</v>
      </c>
      <c r="M246" s="37">
        <f t="shared" si="44"/>
        <v>-8344620.2576253628</v>
      </c>
      <c r="N246" s="41">
        <f>jan!M246</f>
        <v>-236301.62554618134</v>
      </c>
      <c r="O246" s="41">
        <f t="shared" si="45"/>
        <v>-8108318.6320791813</v>
      </c>
      <c r="P246" s="4"/>
      <c r="Q246" s="65"/>
      <c r="R246" s="4"/>
    </row>
    <row r="247" spans="1:18" s="34" customFormat="1" x14ac:dyDescent="0.2">
      <c r="A247" s="33">
        <v>1422</v>
      </c>
      <c r="B247" s="34" t="s">
        <v>300</v>
      </c>
      <c r="C247" s="36">
        <v>14613</v>
      </c>
      <c r="D247" s="36">
        <v>2159</v>
      </c>
      <c r="E247" s="37">
        <f t="shared" si="36"/>
        <v>6768.4113015284856</v>
      </c>
      <c r="F247" s="38">
        <f t="shared" si="37"/>
        <v>1.827855496676281</v>
      </c>
      <c r="G247" s="39">
        <f t="shared" si="38"/>
        <v>-1839.2919494757766</v>
      </c>
      <c r="H247" s="39">
        <f t="shared" si="39"/>
        <v>0</v>
      </c>
      <c r="I247" s="37">
        <f t="shared" si="40"/>
        <v>-1839.2919494757766</v>
      </c>
      <c r="J247" s="40">
        <f t="shared" si="41"/>
        <v>-38.889838506431374</v>
      </c>
      <c r="K247" s="37">
        <f t="shared" si="42"/>
        <v>-1878.1817879822079</v>
      </c>
      <c r="L247" s="37">
        <f t="shared" si="43"/>
        <v>-3971031.3189182016</v>
      </c>
      <c r="M247" s="37">
        <f t="shared" si="44"/>
        <v>-4054994.480253587</v>
      </c>
      <c r="N247" s="41">
        <f>jan!M247</f>
        <v>-124359.49051718239</v>
      </c>
      <c r="O247" s="41">
        <f t="shared" si="45"/>
        <v>-3930634.9897364047</v>
      </c>
      <c r="P247" s="4"/>
      <c r="Q247" s="65"/>
      <c r="R247" s="4"/>
    </row>
    <row r="248" spans="1:18" s="34" customFormat="1" x14ac:dyDescent="0.2">
      <c r="A248" s="33">
        <v>1424</v>
      </c>
      <c r="B248" s="34" t="s">
        <v>301</v>
      </c>
      <c r="C248" s="36">
        <v>28860</v>
      </c>
      <c r="D248" s="36">
        <v>5363</v>
      </c>
      <c r="E248" s="37">
        <f t="shared" si="36"/>
        <v>5381.3164273727389</v>
      </c>
      <c r="F248" s="38">
        <f t="shared" si="37"/>
        <v>1.4532610937675048</v>
      </c>
      <c r="G248" s="39">
        <f t="shared" si="38"/>
        <v>-1007.0350249823285</v>
      </c>
      <c r="H248" s="39">
        <f t="shared" si="39"/>
        <v>0</v>
      </c>
      <c r="I248" s="37">
        <f t="shared" si="40"/>
        <v>-1007.0350249823285</v>
      </c>
      <c r="J248" s="40">
        <f t="shared" si="41"/>
        <v>-38.889838506431374</v>
      </c>
      <c r="K248" s="37">
        <f t="shared" si="42"/>
        <v>-1045.9248634887599</v>
      </c>
      <c r="L248" s="37">
        <f t="shared" si="43"/>
        <v>-5400728.8389802277</v>
      </c>
      <c r="M248" s="37">
        <f t="shared" si="44"/>
        <v>-5609295.042890219</v>
      </c>
      <c r="N248" s="41">
        <f>jan!M248</f>
        <v>-275167.55333193683</v>
      </c>
      <c r="O248" s="41">
        <f t="shared" si="45"/>
        <v>-5334127.4895582823</v>
      </c>
      <c r="P248" s="4"/>
      <c r="Q248" s="65"/>
      <c r="R248" s="4"/>
    </row>
    <row r="249" spans="1:18" s="34" customFormat="1" x14ac:dyDescent="0.2">
      <c r="A249" s="33">
        <v>1426</v>
      </c>
      <c r="B249" s="34" t="s">
        <v>302</v>
      </c>
      <c r="C249" s="36">
        <v>31159</v>
      </c>
      <c r="D249" s="36">
        <v>5151</v>
      </c>
      <c r="E249" s="37">
        <f t="shared" si="36"/>
        <v>6049.11667637352</v>
      </c>
      <c r="F249" s="38">
        <f t="shared" si="37"/>
        <v>1.633605092002691</v>
      </c>
      <c r="G249" s="39">
        <f t="shared" si="38"/>
        <v>-1407.7151743827972</v>
      </c>
      <c r="H249" s="39">
        <f t="shared" si="39"/>
        <v>0</v>
      </c>
      <c r="I249" s="37">
        <f t="shared" si="40"/>
        <v>-1407.7151743827972</v>
      </c>
      <c r="J249" s="40">
        <f t="shared" si="41"/>
        <v>-38.889838506431374</v>
      </c>
      <c r="K249" s="37">
        <f t="shared" si="42"/>
        <v>-1446.6050128892284</v>
      </c>
      <c r="L249" s="37">
        <f t="shared" si="43"/>
        <v>-7251140.863245788</v>
      </c>
      <c r="M249" s="37">
        <f t="shared" si="44"/>
        <v>-7451462.4213924157</v>
      </c>
      <c r="N249" s="41">
        <f>jan!M249</f>
        <v>2467213.0290761166</v>
      </c>
      <c r="O249" s="41">
        <f t="shared" si="45"/>
        <v>-9918675.4504685327</v>
      </c>
      <c r="P249" s="4"/>
      <c r="Q249" s="65"/>
      <c r="R249" s="4"/>
    </row>
    <row r="250" spans="1:18" s="34" customFormat="1" x14ac:dyDescent="0.2">
      <c r="A250" s="33">
        <v>1428</v>
      </c>
      <c r="B250" s="34" t="s">
        <v>303</v>
      </c>
      <c r="C250" s="36">
        <v>10002</v>
      </c>
      <c r="D250" s="36">
        <v>3065</v>
      </c>
      <c r="E250" s="37">
        <f t="shared" si="36"/>
        <v>3263.2952691680262</v>
      </c>
      <c r="F250" s="38">
        <f t="shared" si="37"/>
        <v>0.88127507760638957</v>
      </c>
      <c r="G250" s="39">
        <f t="shared" si="38"/>
        <v>263.77766994049904</v>
      </c>
      <c r="H250" s="39">
        <f t="shared" si="39"/>
        <v>24.267942297881177</v>
      </c>
      <c r="I250" s="37">
        <f t="shared" si="40"/>
        <v>288.04561223838022</v>
      </c>
      <c r="J250" s="40">
        <f t="shared" si="41"/>
        <v>-38.889838506431374</v>
      </c>
      <c r="K250" s="37">
        <f t="shared" si="42"/>
        <v>249.15577373194884</v>
      </c>
      <c r="L250" s="37">
        <f t="shared" si="43"/>
        <v>882859.80151063541</v>
      </c>
      <c r="M250" s="37">
        <f t="shared" si="44"/>
        <v>763662.44648842316</v>
      </c>
      <c r="N250" s="41">
        <f>jan!M250</f>
        <v>413047.96737602347</v>
      </c>
      <c r="O250" s="41">
        <f t="shared" si="45"/>
        <v>350614.47911239968</v>
      </c>
      <c r="P250" s="4"/>
      <c r="Q250" s="65"/>
      <c r="R250" s="4"/>
    </row>
    <row r="251" spans="1:18" s="34" customFormat="1" x14ac:dyDescent="0.2">
      <c r="A251" s="33">
        <v>1429</v>
      </c>
      <c r="B251" s="34" t="s">
        <v>304</v>
      </c>
      <c r="C251" s="36">
        <v>7952</v>
      </c>
      <c r="D251" s="36">
        <v>2862</v>
      </c>
      <c r="E251" s="37">
        <f t="shared" si="36"/>
        <v>2778.4765897973443</v>
      </c>
      <c r="F251" s="38">
        <f t="shared" si="37"/>
        <v>0.75034649651101293</v>
      </c>
      <c r="G251" s="39">
        <f t="shared" si="38"/>
        <v>554.66887756290816</v>
      </c>
      <c r="H251" s="39">
        <f t="shared" si="39"/>
        <v>193.95448007761979</v>
      </c>
      <c r="I251" s="37">
        <f t="shared" si="40"/>
        <v>748.62335764052796</v>
      </c>
      <c r="J251" s="40">
        <f t="shared" si="41"/>
        <v>-38.889838506431374</v>
      </c>
      <c r="K251" s="37">
        <f t="shared" si="42"/>
        <v>709.73351913409658</v>
      </c>
      <c r="L251" s="37">
        <f t="shared" si="43"/>
        <v>2142560.0495671909</v>
      </c>
      <c r="M251" s="37">
        <f t="shared" si="44"/>
        <v>2031257.3317617844</v>
      </c>
      <c r="N251" s="41">
        <f>jan!M251</f>
        <v>1933708.8408495141</v>
      </c>
      <c r="O251" s="41">
        <f t="shared" si="45"/>
        <v>97548.490912270267</v>
      </c>
      <c r="P251" s="4"/>
      <c r="Q251" s="65"/>
      <c r="R251" s="4"/>
    </row>
    <row r="252" spans="1:18" s="34" customFormat="1" x14ac:dyDescent="0.2">
      <c r="A252" s="33">
        <v>1430</v>
      </c>
      <c r="B252" s="34" t="s">
        <v>305</v>
      </c>
      <c r="C252" s="36">
        <v>8814</v>
      </c>
      <c r="D252" s="36">
        <v>2966</v>
      </c>
      <c r="E252" s="37">
        <f t="shared" si="36"/>
        <v>2971.6790289952796</v>
      </c>
      <c r="F252" s="38">
        <f t="shared" si="37"/>
        <v>0.80252212897877706</v>
      </c>
      <c r="G252" s="39">
        <f t="shared" si="38"/>
        <v>438.74741404414698</v>
      </c>
      <c r="H252" s="39">
        <f t="shared" si="39"/>
        <v>126.33362635834246</v>
      </c>
      <c r="I252" s="37">
        <f t="shared" si="40"/>
        <v>565.08104040248941</v>
      </c>
      <c r="J252" s="40">
        <f t="shared" si="41"/>
        <v>-38.889838506431374</v>
      </c>
      <c r="K252" s="37">
        <f t="shared" si="42"/>
        <v>526.19120189605803</v>
      </c>
      <c r="L252" s="37">
        <f t="shared" si="43"/>
        <v>1676030.3658337835</v>
      </c>
      <c r="M252" s="37">
        <f t="shared" si="44"/>
        <v>1560683.1048237081</v>
      </c>
      <c r="N252" s="41">
        <f>jan!M252</f>
        <v>1211892.1460376158</v>
      </c>
      <c r="O252" s="41">
        <f t="shared" si="45"/>
        <v>348790.95878609223</v>
      </c>
      <c r="P252" s="4"/>
      <c r="Q252" s="65"/>
      <c r="R252" s="4"/>
    </row>
    <row r="253" spans="1:18" s="34" customFormat="1" x14ac:dyDescent="0.2">
      <c r="A253" s="33">
        <v>1431</v>
      </c>
      <c r="B253" s="34" t="s">
        <v>306</v>
      </c>
      <c r="C253" s="36">
        <v>10871</v>
      </c>
      <c r="D253" s="36">
        <v>3049</v>
      </c>
      <c r="E253" s="37">
        <f t="shared" si="36"/>
        <v>3565.4312889471958</v>
      </c>
      <c r="F253" s="38">
        <f t="shared" si="37"/>
        <v>0.96286896425044355</v>
      </c>
      <c r="G253" s="39">
        <f t="shared" si="38"/>
        <v>82.496058072997315</v>
      </c>
      <c r="H253" s="39">
        <f t="shared" si="39"/>
        <v>0</v>
      </c>
      <c r="I253" s="37">
        <f t="shared" si="40"/>
        <v>82.496058072997315</v>
      </c>
      <c r="J253" s="40">
        <f t="shared" si="41"/>
        <v>-38.889838506431374</v>
      </c>
      <c r="K253" s="37">
        <f t="shared" si="42"/>
        <v>43.60621956656594</v>
      </c>
      <c r="L253" s="37">
        <f t="shared" si="43"/>
        <v>251530.4810645688</v>
      </c>
      <c r="M253" s="37">
        <f t="shared" si="44"/>
        <v>132955.36345845956</v>
      </c>
      <c r="N253" s="41">
        <f>jan!M253</f>
        <v>999174.49537042889</v>
      </c>
      <c r="O253" s="41">
        <f t="shared" si="45"/>
        <v>-866219.13191196928</v>
      </c>
      <c r="P253" s="4"/>
      <c r="Q253" s="65"/>
      <c r="R253" s="4"/>
    </row>
    <row r="254" spans="1:18" s="34" customFormat="1" x14ac:dyDescent="0.2">
      <c r="A254" s="33">
        <v>1432</v>
      </c>
      <c r="B254" s="34" t="s">
        <v>307</v>
      </c>
      <c r="C254" s="36">
        <v>48085</v>
      </c>
      <c r="D254" s="36">
        <v>13009</v>
      </c>
      <c r="E254" s="37">
        <f t="shared" si="36"/>
        <v>3696.2871857944501</v>
      </c>
      <c r="F254" s="38">
        <f t="shared" si="37"/>
        <v>0.99820748900450862</v>
      </c>
      <c r="G254" s="39">
        <f t="shared" si="38"/>
        <v>3.9825199646446889</v>
      </c>
      <c r="H254" s="39">
        <f t="shared" si="39"/>
        <v>0</v>
      </c>
      <c r="I254" s="37">
        <f t="shared" si="40"/>
        <v>3.9825199646446889</v>
      </c>
      <c r="J254" s="40">
        <f t="shared" si="41"/>
        <v>-38.889838506431374</v>
      </c>
      <c r="K254" s="37">
        <f t="shared" si="42"/>
        <v>-34.907318541786687</v>
      </c>
      <c r="L254" s="37">
        <f t="shared" si="43"/>
        <v>51808.602220062756</v>
      </c>
      <c r="M254" s="37">
        <f t="shared" si="44"/>
        <v>-454109.30691010301</v>
      </c>
      <c r="N254" s="41">
        <f>jan!M254</f>
        <v>-1094980.5521713889</v>
      </c>
      <c r="O254" s="41">
        <f t="shared" si="45"/>
        <v>640871.24526128592</v>
      </c>
      <c r="P254" s="4"/>
      <c r="Q254" s="65"/>
      <c r="R254" s="4"/>
    </row>
    <row r="255" spans="1:18" s="34" customFormat="1" x14ac:dyDescent="0.2">
      <c r="A255" s="33">
        <v>1433</v>
      </c>
      <c r="B255" s="34" t="s">
        <v>308</v>
      </c>
      <c r="C255" s="36">
        <v>8552</v>
      </c>
      <c r="D255" s="36">
        <v>2848</v>
      </c>
      <c r="E255" s="37">
        <f t="shared" si="36"/>
        <v>3002.8089887640449</v>
      </c>
      <c r="F255" s="38">
        <f t="shared" si="37"/>
        <v>0.81092898629576649</v>
      </c>
      <c r="G255" s="39">
        <f t="shared" si="38"/>
        <v>420.06943818288784</v>
      </c>
      <c r="H255" s="39">
        <f t="shared" si="39"/>
        <v>115.4381404392746</v>
      </c>
      <c r="I255" s="37">
        <f t="shared" si="40"/>
        <v>535.50757862216244</v>
      </c>
      <c r="J255" s="40">
        <f t="shared" si="41"/>
        <v>-38.889838506431374</v>
      </c>
      <c r="K255" s="37">
        <f t="shared" si="42"/>
        <v>496.61774011573107</v>
      </c>
      <c r="L255" s="37">
        <f t="shared" si="43"/>
        <v>1525125.5839159186</v>
      </c>
      <c r="M255" s="37">
        <f t="shared" si="44"/>
        <v>1414367.3238496021</v>
      </c>
      <c r="N255" s="41">
        <f>jan!M255</f>
        <v>1045708.2036126541</v>
      </c>
      <c r="O255" s="41">
        <f t="shared" si="45"/>
        <v>368659.12023694802</v>
      </c>
      <c r="P255" s="4"/>
      <c r="Q255" s="65"/>
      <c r="R255" s="4"/>
    </row>
    <row r="256" spans="1:18" s="34" customFormat="1" x14ac:dyDescent="0.2">
      <c r="A256" s="33">
        <v>1438</v>
      </c>
      <c r="B256" s="34" t="s">
        <v>309</v>
      </c>
      <c r="C256" s="36">
        <v>20068</v>
      </c>
      <c r="D256" s="36">
        <v>3847</v>
      </c>
      <c r="E256" s="37">
        <f t="shared" si="36"/>
        <v>5216.5323628801661</v>
      </c>
      <c r="F256" s="38">
        <f t="shared" si="37"/>
        <v>1.4087600366317794</v>
      </c>
      <c r="G256" s="39">
        <f t="shared" si="38"/>
        <v>-908.16458628678492</v>
      </c>
      <c r="H256" s="39">
        <f t="shared" si="39"/>
        <v>0</v>
      </c>
      <c r="I256" s="37">
        <f t="shared" si="40"/>
        <v>-908.16458628678492</v>
      </c>
      <c r="J256" s="40">
        <f t="shared" si="41"/>
        <v>-38.889838506431374</v>
      </c>
      <c r="K256" s="37">
        <f t="shared" si="42"/>
        <v>-947.0544247932163</v>
      </c>
      <c r="L256" s="37">
        <f t="shared" si="43"/>
        <v>-3493709.1634452618</v>
      </c>
      <c r="M256" s="37">
        <f t="shared" si="44"/>
        <v>-3643318.3721795031</v>
      </c>
      <c r="N256" s="41">
        <f>jan!M256</f>
        <v>627341.38025956438</v>
      </c>
      <c r="O256" s="41">
        <f t="shared" si="45"/>
        <v>-4270659.7524390677</v>
      </c>
      <c r="P256" s="4"/>
      <c r="Q256" s="65"/>
      <c r="R256" s="4"/>
    </row>
    <row r="257" spans="1:18" s="34" customFormat="1" x14ac:dyDescent="0.2">
      <c r="A257" s="33">
        <v>1439</v>
      </c>
      <c r="B257" s="34" t="s">
        <v>310</v>
      </c>
      <c r="C257" s="36">
        <v>22667</v>
      </c>
      <c r="D257" s="36">
        <v>6031</v>
      </c>
      <c r="E257" s="37">
        <f t="shared" si="36"/>
        <v>3758.4148565743658</v>
      </c>
      <c r="F257" s="38">
        <f t="shared" si="37"/>
        <v>1.0149854889622119</v>
      </c>
      <c r="G257" s="39">
        <f t="shared" si="38"/>
        <v>-33.294082503304708</v>
      </c>
      <c r="H257" s="39">
        <f t="shared" si="39"/>
        <v>0</v>
      </c>
      <c r="I257" s="37">
        <f t="shared" si="40"/>
        <v>-33.294082503304708</v>
      </c>
      <c r="J257" s="40">
        <f t="shared" si="41"/>
        <v>-38.889838506431374</v>
      </c>
      <c r="K257" s="37">
        <f t="shared" si="42"/>
        <v>-72.183921009736082</v>
      </c>
      <c r="L257" s="37">
        <f t="shared" si="43"/>
        <v>-200796.61157743068</v>
      </c>
      <c r="M257" s="37">
        <f t="shared" si="44"/>
        <v>-435341.22760971833</v>
      </c>
      <c r="N257" s="41">
        <f>jan!M257</f>
        <v>-743101.56892502413</v>
      </c>
      <c r="O257" s="41">
        <f t="shared" si="45"/>
        <v>307760.34131530579</v>
      </c>
      <c r="P257" s="4"/>
      <c r="Q257" s="65"/>
      <c r="R257" s="4"/>
    </row>
    <row r="258" spans="1:18" s="34" customFormat="1" x14ac:dyDescent="0.2">
      <c r="A258" s="33">
        <v>1441</v>
      </c>
      <c r="B258" s="34" t="s">
        <v>311</v>
      </c>
      <c r="C258" s="36">
        <v>9835</v>
      </c>
      <c r="D258" s="36">
        <v>2791</v>
      </c>
      <c r="E258" s="37">
        <f t="shared" si="36"/>
        <v>3523.8265854532424</v>
      </c>
      <c r="F258" s="38">
        <f t="shared" si="37"/>
        <v>0.95163333116298088</v>
      </c>
      <c r="G258" s="39">
        <f t="shared" si="38"/>
        <v>107.45888016936932</v>
      </c>
      <c r="H258" s="39">
        <f t="shared" si="39"/>
        <v>0</v>
      </c>
      <c r="I258" s="37">
        <f t="shared" si="40"/>
        <v>107.45888016936932</v>
      </c>
      <c r="J258" s="40">
        <f t="shared" si="41"/>
        <v>-38.889838506431374</v>
      </c>
      <c r="K258" s="37">
        <f t="shared" si="42"/>
        <v>68.569041662937948</v>
      </c>
      <c r="L258" s="37">
        <f t="shared" si="43"/>
        <v>299917.73455270979</v>
      </c>
      <c r="M258" s="37">
        <f t="shared" si="44"/>
        <v>191376.1952812598</v>
      </c>
      <c r="N258" s="41">
        <f>jan!M258</f>
        <v>45434.674370793466</v>
      </c>
      <c r="O258" s="41">
        <f t="shared" si="45"/>
        <v>145941.52091046632</v>
      </c>
      <c r="P258" s="4"/>
      <c r="Q258" s="65"/>
      <c r="R258" s="4"/>
    </row>
    <row r="259" spans="1:18" s="34" customFormat="1" x14ac:dyDescent="0.2">
      <c r="A259" s="33">
        <v>1443</v>
      </c>
      <c r="B259" s="34" t="s">
        <v>312</v>
      </c>
      <c r="C259" s="36">
        <v>19374</v>
      </c>
      <c r="D259" s="36">
        <v>6064</v>
      </c>
      <c r="E259" s="37">
        <f t="shared" si="36"/>
        <v>3194.9208443271768</v>
      </c>
      <c r="F259" s="38">
        <f t="shared" si="37"/>
        <v>0.86281009923706353</v>
      </c>
      <c r="G259" s="39">
        <f t="shared" si="38"/>
        <v>304.80232484500863</v>
      </c>
      <c r="H259" s="39">
        <f t="shared" si="39"/>
        <v>48.198990992178437</v>
      </c>
      <c r="I259" s="37">
        <f t="shared" si="40"/>
        <v>353.00131583718706</v>
      </c>
      <c r="J259" s="40">
        <f t="shared" si="41"/>
        <v>-38.889838506431374</v>
      </c>
      <c r="K259" s="37">
        <f t="shared" si="42"/>
        <v>314.11147733075569</v>
      </c>
      <c r="L259" s="37">
        <f t="shared" si="43"/>
        <v>2140599.9792367024</v>
      </c>
      <c r="M259" s="37">
        <f t="shared" si="44"/>
        <v>1904771.9985337025</v>
      </c>
      <c r="N259" s="41">
        <f>jan!M259</f>
        <v>1181818.8717370552</v>
      </c>
      <c r="O259" s="41">
        <f t="shared" si="45"/>
        <v>722953.12679664721</v>
      </c>
      <c r="P259" s="4"/>
      <c r="Q259" s="65"/>
      <c r="R259" s="4"/>
    </row>
    <row r="260" spans="1:18" s="34" customFormat="1" x14ac:dyDescent="0.2">
      <c r="A260" s="33">
        <v>1444</v>
      </c>
      <c r="B260" s="34" t="s">
        <v>313</v>
      </c>
      <c r="C260" s="36">
        <v>3622</v>
      </c>
      <c r="D260" s="36">
        <v>1198</v>
      </c>
      <c r="E260" s="37">
        <f t="shared" si="36"/>
        <v>3023.3722871452419</v>
      </c>
      <c r="F260" s="38">
        <f t="shared" si="37"/>
        <v>0.81648224485252374</v>
      </c>
      <c r="G260" s="39">
        <f t="shared" si="38"/>
        <v>407.73145915416961</v>
      </c>
      <c r="H260" s="39">
        <f t="shared" si="39"/>
        <v>108.24098600585566</v>
      </c>
      <c r="I260" s="37">
        <f t="shared" si="40"/>
        <v>515.97244516002525</v>
      </c>
      <c r="J260" s="40">
        <f t="shared" si="41"/>
        <v>-38.889838506431374</v>
      </c>
      <c r="K260" s="37">
        <f t="shared" si="42"/>
        <v>477.08260665359387</v>
      </c>
      <c r="L260" s="37">
        <f t="shared" si="43"/>
        <v>618134.98930171027</v>
      </c>
      <c r="M260" s="37">
        <f t="shared" si="44"/>
        <v>571544.96277100546</v>
      </c>
      <c r="N260" s="41">
        <f>jan!M260</f>
        <v>804075.95783987304</v>
      </c>
      <c r="O260" s="41">
        <f t="shared" si="45"/>
        <v>-232530.99506886757</v>
      </c>
      <c r="P260" s="4"/>
      <c r="Q260" s="65"/>
      <c r="R260" s="4"/>
    </row>
    <row r="261" spans="1:18" s="34" customFormat="1" x14ac:dyDescent="0.2">
      <c r="A261" s="33">
        <v>1445</v>
      </c>
      <c r="B261" s="34" t="s">
        <v>314</v>
      </c>
      <c r="C261" s="36">
        <v>18182</v>
      </c>
      <c r="D261" s="36">
        <v>5783</v>
      </c>
      <c r="E261" s="37">
        <f t="shared" si="36"/>
        <v>3144.0428843160989</v>
      </c>
      <c r="F261" s="38">
        <f t="shared" si="37"/>
        <v>0.84907016016968984</v>
      </c>
      <c r="G261" s="39">
        <f t="shared" si="38"/>
        <v>335.32910085165537</v>
      </c>
      <c r="H261" s="39">
        <f t="shared" si="39"/>
        <v>66.006276996055703</v>
      </c>
      <c r="I261" s="37">
        <f t="shared" si="40"/>
        <v>401.33537784771107</v>
      </c>
      <c r="J261" s="40">
        <f t="shared" si="41"/>
        <v>-38.889838506431374</v>
      </c>
      <c r="K261" s="37">
        <f t="shared" si="42"/>
        <v>362.4455393412797</v>
      </c>
      <c r="L261" s="37">
        <f t="shared" si="43"/>
        <v>2320922.4900933132</v>
      </c>
      <c r="M261" s="37">
        <f t="shared" si="44"/>
        <v>2096022.5540106206</v>
      </c>
      <c r="N261" s="41">
        <f>jan!M261</f>
        <v>1960734.6529115099</v>
      </c>
      <c r="O261" s="41">
        <f t="shared" si="45"/>
        <v>135287.90109911072</v>
      </c>
      <c r="P261" s="4"/>
      <c r="Q261" s="65"/>
      <c r="R261" s="4"/>
    </row>
    <row r="262" spans="1:18" s="34" customFormat="1" x14ac:dyDescent="0.2">
      <c r="A262" s="33">
        <v>1449</v>
      </c>
      <c r="B262" s="34" t="s">
        <v>315</v>
      </c>
      <c r="C262" s="36">
        <v>21946</v>
      </c>
      <c r="D262" s="36">
        <v>7218</v>
      </c>
      <c r="E262" s="37">
        <f t="shared" si="36"/>
        <v>3040.4544195067888</v>
      </c>
      <c r="F262" s="38">
        <f t="shared" si="37"/>
        <v>0.82109539085400185</v>
      </c>
      <c r="G262" s="39">
        <f t="shared" si="38"/>
        <v>397.48217973724149</v>
      </c>
      <c r="H262" s="39">
        <f t="shared" si="39"/>
        <v>102.26223967931425</v>
      </c>
      <c r="I262" s="37">
        <f t="shared" si="40"/>
        <v>499.74441941655573</v>
      </c>
      <c r="J262" s="40">
        <f t="shared" si="41"/>
        <v>-38.889838506431374</v>
      </c>
      <c r="K262" s="37">
        <f t="shared" si="42"/>
        <v>460.85458091012435</v>
      </c>
      <c r="L262" s="37">
        <f t="shared" si="43"/>
        <v>3607155.2193486993</v>
      </c>
      <c r="M262" s="37">
        <f t="shared" si="44"/>
        <v>3326448.3650092776</v>
      </c>
      <c r="N262" s="41">
        <f>jan!M262</f>
        <v>2630099.9696896551</v>
      </c>
      <c r="O262" s="41">
        <f t="shared" si="45"/>
        <v>696348.39531962248</v>
      </c>
      <c r="P262" s="4"/>
      <c r="Q262" s="65"/>
      <c r="R262" s="4"/>
    </row>
    <row r="263" spans="1:18" s="34" customFormat="1" x14ac:dyDescent="0.2">
      <c r="A263" s="33">
        <v>1502</v>
      </c>
      <c r="B263" s="34" t="s">
        <v>316</v>
      </c>
      <c r="C263" s="36">
        <v>93723</v>
      </c>
      <c r="D263" s="36">
        <v>26822</v>
      </c>
      <c r="E263" s="37">
        <f t="shared" si="36"/>
        <v>3494.2584445604352</v>
      </c>
      <c r="F263" s="38">
        <f t="shared" si="37"/>
        <v>0.9436482536536972</v>
      </c>
      <c r="G263" s="39">
        <f t="shared" si="38"/>
        <v>125.19976470505361</v>
      </c>
      <c r="H263" s="39">
        <f t="shared" si="39"/>
        <v>0</v>
      </c>
      <c r="I263" s="37">
        <f t="shared" si="40"/>
        <v>125.19976470505361</v>
      </c>
      <c r="J263" s="40">
        <f t="shared" si="41"/>
        <v>-38.889838506431374</v>
      </c>
      <c r="K263" s="37">
        <f t="shared" si="42"/>
        <v>86.309926198622236</v>
      </c>
      <c r="L263" s="37">
        <f t="shared" si="43"/>
        <v>3358108.0889189481</v>
      </c>
      <c r="M263" s="37">
        <f t="shared" si="44"/>
        <v>2315004.8404994458</v>
      </c>
      <c r="N263" s="41">
        <f>jan!M263</f>
        <v>-275957.13508655532</v>
      </c>
      <c r="O263" s="41">
        <f t="shared" si="45"/>
        <v>2590961.9755860013</v>
      </c>
      <c r="P263" s="4"/>
      <c r="Q263" s="65"/>
      <c r="R263" s="4"/>
    </row>
    <row r="264" spans="1:18" s="34" customFormat="1" x14ac:dyDescent="0.2">
      <c r="A264" s="33">
        <v>1504</v>
      </c>
      <c r="B264" s="34" t="s">
        <v>317</v>
      </c>
      <c r="C264" s="36">
        <v>184536</v>
      </c>
      <c r="D264" s="36">
        <v>47199</v>
      </c>
      <c r="E264" s="37">
        <f t="shared" si="36"/>
        <v>3909.7438505053074</v>
      </c>
      <c r="F264" s="38">
        <f t="shared" si="37"/>
        <v>1.0558529127992795</v>
      </c>
      <c r="G264" s="39">
        <f t="shared" si="38"/>
        <v>-124.09147886186965</v>
      </c>
      <c r="H264" s="39">
        <f t="shared" si="39"/>
        <v>0</v>
      </c>
      <c r="I264" s="37">
        <f t="shared" si="40"/>
        <v>-124.09147886186965</v>
      </c>
      <c r="J264" s="40">
        <f t="shared" si="41"/>
        <v>-38.889838506431374</v>
      </c>
      <c r="K264" s="37">
        <f t="shared" si="42"/>
        <v>-162.98131736830101</v>
      </c>
      <c r="L264" s="37">
        <f t="shared" si="43"/>
        <v>-5856993.7108013853</v>
      </c>
      <c r="M264" s="37">
        <f t="shared" si="44"/>
        <v>-7692555.1984664388</v>
      </c>
      <c r="N264" s="41">
        <f>jan!M264</f>
        <v>-9733638.6257158462</v>
      </c>
      <c r="O264" s="41">
        <f t="shared" si="45"/>
        <v>2041083.4272494074</v>
      </c>
      <c r="P264" s="4"/>
      <c r="Q264" s="65"/>
      <c r="R264" s="4"/>
    </row>
    <row r="265" spans="1:18" s="34" customFormat="1" x14ac:dyDescent="0.2">
      <c r="A265" s="33">
        <v>1505</v>
      </c>
      <c r="B265" s="34" t="s">
        <v>318</v>
      </c>
      <c r="C265" s="36">
        <v>83471</v>
      </c>
      <c r="D265" s="36">
        <v>24442</v>
      </c>
      <c r="E265" s="37">
        <f t="shared" ref="E265:E328" si="46">(C265*1000)/D265</f>
        <v>3415.0642336960968</v>
      </c>
      <c r="F265" s="38">
        <f t="shared" ref="F265:F328" si="47">IF(ISNUMBER(C265),E265/E$435,"")</f>
        <v>0.92226131849497961</v>
      </c>
      <c r="G265" s="39">
        <f t="shared" ref="G265:G328" si="48">(E$435-E265)*0.6</f>
        <v>172.71629122365667</v>
      </c>
      <c r="H265" s="39">
        <f t="shared" ref="H265:H328" si="49">IF(E265&gt;=E$435*0.9,0,IF(E265&lt;0.9*E$435,(E$435*0.9-E265)*0.35))</f>
        <v>0</v>
      </c>
      <c r="I265" s="37">
        <f t="shared" ref="I265:I328" si="50">G265+H265</f>
        <v>172.71629122365667</v>
      </c>
      <c r="J265" s="40">
        <f t="shared" ref="J265:J328" si="51">I$437</f>
        <v>-38.889838506431374</v>
      </c>
      <c r="K265" s="37">
        <f t="shared" ref="K265:K328" si="52">I265+J265</f>
        <v>133.82645271722529</v>
      </c>
      <c r="L265" s="37">
        <f t="shared" ref="L265:L328" si="53">(I265*D265)</f>
        <v>4221531.5900886161</v>
      </c>
      <c r="M265" s="37">
        <f t="shared" ref="M265:M328" si="54">(K265*D265)</f>
        <v>3270986.1573144207</v>
      </c>
      <c r="N265" s="41">
        <f>jan!M265</f>
        <v>4237428.1300504962</v>
      </c>
      <c r="O265" s="41">
        <f t="shared" ref="O265:O328" si="55">M265-N265</f>
        <v>-966441.97273607552</v>
      </c>
      <c r="P265" s="4"/>
      <c r="Q265" s="65"/>
      <c r="R265" s="4"/>
    </row>
    <row r="266" spans="1:18" s="34" customFormat="1" x14ac:dyDescent="0.2">
      <c r="A266" s="33">
        <v>1511</v>
      </c>
      <c r="B266" s="34" t="s">
        <v>319</v>
      </c>
      <c r="C266" s="36">
        <v>10901</v>
      </c>
      <c r="D266" s="36">
        <v>3203</v>
      </c>
      <c r="E266" s="37">
        <f t="shared" si="46"/>
        <v>3403.3718389010301</v>
      </c>
      <c r="F266" s="38">
        <f t="shared" si="47"/>
        <v>0.91910370777314809</v>
      </c>
      <c r="G266" s="39">
        <f t="shared" si="48"/>
        <v>179.73172810069673</v>
      </c>
      <c r="H266" s="39">
        <f t="shared" si="49"/>
        <v>0</v>
      </c>
      <c r="I266" s="37">
        <f t="shared" si="50"/>
        <v>179.73172810069673</v>
      </c>
      <c r="J266" s="40">
        <f t="shared" si="51"/>
        <v>-38.889838506431374</v>
      </c>
      <c r="K266" s="37">
        <f t="shared" si="52"/>
        <v>140.84188959426535</v>
      </c>
      <c r="L266" s="37">
        <f t="shared" si="53"/>
        <v>575680.72510653164</v>
      </c>
      <c r="M266" s="37">
        <f t="shared" si="54"/>
        <v>451116.57237043191</v>
      </c>
      <c r="N266" s="41">
        <f>jan!M266</f>
        <v>490323.27553194226</v>
      </c>
      <c r="O266" s="41">
        <f t="shared" si="55"/>
        <v>-39206.703161510348</v>
      </c>
      <c r="P266" s="4"/>
      <c r="Q266" s="65"/>
      <c r="R266" s="4"/>
    </row>
    <row r="267" spans="1:18" s="34" customFormat="1" x14ac:dyDescent="0.2">
      <c r="A267" s="33">
        <v>1514</v>
      </c>
      <c r="B267" s="34" t="s">
        <v>178</v>
      </c>
      <c r="C267" s="36">
        <v>9430</v>
      </c>
      <c r="D267" s="36">
        <v>2540</v>
      </c>
      <c r="E267" s="37">
        <f t="shared" si="46"/>
        <v>3712.5984251968503</v>
      </c>
      <c r="F267" s="38">
        <f t="shared" si="47"/>
        <v>1.0026124501203537</v>
      </c>
      <c r="G267" s="39">
        <f t="shared" si="48"/>
        <v>-5.8042236767953908</v>
      </c>
      <c r="H267" s="39">
        <f t="shared" si="49"/>
        <v>0</v>
      </c>
      <c r="I267" s="37">
        <f t="shared" si="50"/>
        <v>-5.8042236767953908</v>
      </c>
      <c r="J267" s="40">
        <f t="shared" si="51"/>
        <v>-38.889838506431374</v>
      </c>
      <c r="K267" s="37">
        <f t="shared" si="52"/>
        <v>-44.694062183226762</v>
      </c>
      <c r="L267" s="37">
        <f t="shared" si="53"/>
        <v>-14742.728139060293</v>
      </c>
      <c r="M267" s="37">
        <f t="shared" si="54"/>
        <v>-113522.91794539598</v>
      </c>
      <c r="N267" s="41">
        <f>jan!M267</f>
        <v>-248799.40060845047</v>
      </c>
      <c r="O267" s="41">
        <f t="shared" si="55"/>
        <v>135276.48266305448</v>
      </c>
      <c r="P267" s="4"/>
      <c r="Q267" s="65"/>
      <c r="R267" s="4"/>
    </row>
    <row r="268" spans="1:18" s="34" customFormat="1" x14ac:dyDescent="0.2">
      <c r="A268" s="33">
        <v>1515</v>
      </c>
      <c r="B268" s="34" t="s">
        <v>320</v>
      </c>
      <c r="C268" s="36">
        <v>43387</v>
      </c>
      <c r="D268" s="36">
        <v>8957</v>
      </c>
      <c r="E268" s="37">
        <f t="shared" si="46"/>
        <v>4843.9209556771239</v>
      </c>
      <c r="F268" s="38">
        <f t="shared" si="47"/>
        <v>1.3081337923864631</v>
      </c>
      <c r="G268" s="39">
        <f t="shared" si="48"/>
        <v>-684.59774196495948</v>
      </c>
      <c r="H268" s="39">
        <f t="shared" si="49"/>
        <v>0</v>
      </c>
      <c r="I268" s="37">
        <f t="shared" si="50"/>
        <v>-684.59774196495948</v>
      </c>
      <c r="J268" s="40">
        <f t="shared" si="51"/>
        <v>-38.889838506431374</v>
      </c>
      <c r="K268" s="37">
        <f t="shared" si="52"/>
        <v>-723.48758047139086</v>
      </c>
      <c r="L268" s="37">
        <f t="shared" si="53"/>
        <v>-6131941.9747801423</v>
      </c>
      <c r="M268" s="37">
        <f t="shared" si="54"/>
        <v>-6480278.2582822479</v>
      </c>
      <c r="N268" s="41">
        <f>jan!M268</f>
        <v>-6751997.5713582225</v>
      </c>
      <c r="O268" s="41">
        <f t="shared" si="55"/>
        <v>271719.31307597458</v>
      </c>
      <c r="P268" s="4"/>
      <c r="Q268" s="65"/>
      <c r="R268" s="4"/>
    </row>
    <row r="269" spans="1:18" s="34" customFormat="1" x14ac:dyDescent="0.2">
      <c r="A269" s="33">
        <v>1516</v>
      </c>
      <c r="B269" s="34" t="s">
        <v>321</v>
      </c>
      <c r="C269" s="36">
        <v>34858</v>
      </c>
      <c r="D269" s="36">
        <v>8457</v>
      </c>
      <c r="E269" s="37">
        <f t="shared" si="46"/>
        <v>4121.792597847937</v>
      </c>
      <c r="F269" s="38">
        <f t="shared" si="47"/>
        <v>1.1131181189350261</v>
      </c>
      <c r="G269" s="39">
        <f t="shared" si="48"/>
        <v>-251.32072726744744</v>
      </c>
      <c r="H269" s="39">
        <f t="shared" si="49"/>
        <v>0</v>
      </c>
      <c r="I269" s="37">
        <f t="shared" si="50"/>
        <v>-251.32072726744744</v>
      </c>
      <c r="J269" s="40">
        <f t="shared" si="51"/>
        <v>-38.889838506431374</v>
      </c>
      <c r="K269" s="37">
        <f t="shared" si="52"/>
        <v>-290.21056577387878</v>
      </c>
      <c r="L269" s="37">
        <f t="shared" si="53"/>
        <v>-2125419.390500803</v>
      </c>
      <c r="M269" s="37">
        <f t="shared" si="54"/>
        <v>-2454310.754749693</v>
      </c>
      <c r="N269" s="41">
        <f>jan!M269</f>
        <v>-2980928.398010103</v>
      </c>
      <c r="O269" s="41">
        <f t="shared" si="55"/>
        <v>526617.64326041006</v>
      </c>
      <c r="P269" s="4"/>
      <c r="Q269" s="65"/>
      <c r="R269" s="4"/>
    </row>
    <row r="270" spans="1:18" s="34" customFormat="1" x14ac:dyDescent="0.2">
      <c r="A270" s="33">
        <v>1517</v>
      </c>
      <c r="B270" s="34" t="s">
        <v>322</v>
      </c>
      <c r="C270" s="36">
        <v>16774</v>
      </c>
      <c r="D270" s="36">
        <v>5185</v>
      </c>
      <c r="E270" s="37">
        <f t="shared" si="46"/>
        <v>3235.1012536162007</v>
      </c>
      <c r="F270" s="38">
        <f t="shared" si="47"/>
        <v>0.87366109198938924</v>
      </c>
      <c r="G270" s="39">
        <f t="shared" si="48"/>
        <v>280.69407927159438</v>
      </c>
      <c r="H270" s="39">
        <f t="shared" si="49"/>
        <v>34.135847741020093</v>
      </c>
      <c r="I270" s="37">
        <f t="shared" si="50"/>
        <v>314.82992701261446</v>
      </c>
      <c r="J270" s="40">
        <f t="shared" si="51"/>
        <v>-38.889838506431374</v>
      </c>
      <c r="K270" s="37">
        <f t="shared" si="52"/>
        <v>275.94008850618309</v>
      </c>
      <c r="L270" s="37">
        <f t="shared" si="53"/>
        <v>1632393.171560406</v>
      </c>
      <c r="M270" s="37">
        <f t="shared" si="54"/>
        <v>1430749.3589045594</v>
      </c>
      <c r="N270" s="41">
        <f>jan!M270</f>
        <v>868610.67237999442</v>
      </c>
      <c r="O270" s="41">
        <f t="shared" si="55"/>
        <v>562138.68652456498</v>
      </c>
      <c r="P270" s="4"/>
      <c r="Q270" s="65"/>
      <c r="R270" s="4"/>
    </row>
    <row r="271" spans="1:18" s="34" customFormat="1" x14ac:dyDescent="0.2">
      <c r="A271" s="33">
        <v>1519</v>
      </c>
      <c r="B271" s="34" t="s">
        <v>323</v>
      </c>
      <c r="C271" s="36">
        <v>28520</v>
      </c>
      <c r="D271" s="36">
        <v>9102</v>
      </c>
      <c r="E271" s="37">
        <f t="shared" si="46"/>
        <v>3133.377279718743</v>
      </c>
      <c r="F271" s="38">
        <f t="shared" si="47"/>
        <v>0.8461898411228479</v>
      </c>
      <c r="G271" s="39">
        <f t="shared" si="48"/>
        <v>341.72846361006896</v>
      </c>
      <c r="H271" s="39">
        <f t="shared" si="49"/>
        <v>69.739238605130268</v>
      </c>
      <c r="I271" s="37">
        <f t="shared" si="50"/>
        <v>411.46770221519921</v>
      </c>
      <c r="J271" s="40">
        <f t="shared" si="51"/>
        <v>-38.889838506431374</v>
      </c>
      <c r="K271" s="37">
        <f t="shared" si="52"/>
        <v>372.57786370876784</v>
      </c>
      <c r="L271" s="37">
        <f t="shared" si="53"/>
        <v>3745179.0255627432</v>
      </c>
      <c r="M271" s="37">
        <f t="shared" si="54"/>
        <v>3391203.7154772049</v>
      </c>
      <c r="N271" s="41">
        <f>jan!M271</f>
        <v>2703757.1521356641</v>
      </c>
      <c r="O271" s="41">
        <f t="shared" si="55"/>
        <v>687446.56334154075</v>
      </c>
      <c r="P271" s="4"/>
      <c r="Q271" s="65"/>
      <c r="R271" s="4"/>
    </row>
    <row r="272" spans="1:18" s="34" customFormat="1" x14ac:dyDescent="0.2">
      <c r="A272" s="33">
        <v>1520</v>
      </c>
      <c r="B272" s="34" t="s">
        <v>324</v>
      </c>
      <c r="C272" s="36">
        <v>36178</v>
      </c>
      <c r="D272" s="36">
        <v>10744</v>
      </c>
      <c r="E272" s="37">
        <f t="shared" si="46"/>
        <v>3367.2747580044675</v>
      </c>
      <c r="F272" s="38">
        <f t="shared" si="47"/>
        <v>0.90935544561953896</v>
      </c>
      <c r="G272" s="39">
        <f t="shared" si="48"/>
        <v>201.38997663863429</v>
      </c>
      <c r="H272" s="39">
        <f t="shared" si="49"/>
        <v>0</v>
      </c>
      <c r="I272" s="37">
        <f t="shared" si="50"/>
        <v>201.38997663863429</v>
      </c>
      <c r="J272" s="40">
        <f t="shared" si="51"/>
        <v>-38.889838506431374</v>
      </c>
      <c r="K272" s="37">
        <f t="shared" si="52"/>
        <v>162.50013813220292</v>
      </c>
      <c r="L272" s="37">
        <f t="shared" si="53"/>
        <v>2163733.9090054869</v>
      </c>
      <c r="M272" s="37">
        <f t="shared" si="54"/>
        <v>1745901.4840923881</v>
      </c>
      <c r="N272" s="41">
        <f>jan!M272</f>
        <v>1937717.6052016686</v>
      </c>
      <c r="O272" s="41">
        <f t="shared" si="55"/>
        <v>-191816.1211092805</v>
      </c>
      <c r="P272" s="4"/>
      <c r="Q272" s="65"/>
      <c r="R272" s="4"/>
    </row>
    <row r="273" spans="1:18" s="34" customFormat="1" x14ac:dyDescent="0.2">
      <c r="A273" s="33">
        <v>1523</v>
      </c>
      <c r="B273" s="34" t="s">
        <v>325</v>
      </c>
      <c r="C273" s="36">
        <v>8001</v>
      </c>
      <c r="D273" s="36">
        <v>2296</v>
      </c>
      <c r="E273" s="37">
        <f t="shared" si="46"/>
        <v>3484.7560975609758</v>
      </c>
      <c r="F273" s="38">
        <f t="shared" si="47"/>
        <v>0.9410820802312333</v>
      </c>
      <c r="G273" s="39">
        <f t="shared" si="48"/>
        <v>130.90117290472926</v>
      </c>
      <c r="H273" s="39">
        <f t="shared" si="49"/>
        <v>0</v>
      </c>
      <c r="I273" s="37">
        <f t="shared" si="50"/>
        <v>130.90117290472926</v>
      </c>
      <c r="J273" s="40">
        <f t="shared" si="51"/>
        <v>-38.889838506431374</v>
      </c>
      <c r="K273" s="37">
        <f t="shared" si="52"/>
        <v>92.01133439829789</v>
      </c>
      <c r="L273" s="37">
        <f t="shared" si="53"/>
        <v>300549.09298925841</v>
      </c>
      <c r="M273" s="37">
        <f t="shared" si="54"/>
        <v>211258.02377849194</v>
      </c>
      <c r="N273" s="41">
        <f>jan!M273</f>
        <v>31247.155985432473</v>
      </c>
      <c r="O273" s="41">
        <f t="shared" si="55"/>
        <v>180010.86779305947</v>
      </c>
      <c r="P273" s="4"/>
      <c r="Q273" s="65"/>
      <c r="R273" s="4"/>
    </row>
    <row r="274" spans="1:18" s="34" customFormat="1" x14ac:dyDescent="0.2">
      <c r="A274" s="33">
        <v>1524</v>
      </c>
      <c r="B274" s="34" t="s">
        <v>326</v>
      </c>
      <c r="C274" s="36">
        <v>9210</v>
      </c>
      <c r="D274" s="36">
        <v>1663</v>
      </c>
      <c r="E274" s="37">
        <f t="shared" si="46"/>
        <v>5538.1840048105832</v>
      </c>
      <c r="F274" s="38">
        <f t="shared" si="47"/>
        <v>1.4956242497425716</v>
      </c>
      <c r="G274" s="39">
        <f t="shared" si="48"/>
        <v>-1101.1555714450351</v>
      </c>
      <c r="H274" s="39">
        <f t="shared" si="49"/>
        <v>0</v>
      </c>
      <c r="I274" s="37">
        <f t="shared" si="50"/>
        <v>-1101.1555714450351</v>
      </c>
      <c r="J274" s="40">
        <f t="shared" si="51"/>
        <v>-38.889838506431374</v>
      </c>
      <c r="K274" s="37">
        <f t="shared" si="52"/>
        <v>-1140.0454099514664</v>
      </c>
      <c r="L274" s="37">
        <f t="shared" si="53"/>
        <v>-1831221.7153130933</v>
      </c>
      <c r="M274" s="37">
        <f t="shared" si="54"/>
        <v>-1895895.5167492887</v>
      </c>
      <c r="N274" s="41">
        <f>jan!M274</f>
        <v>923161.40892129333</v>
      </c>
      <c r="O274" s="41">
        <f t="shared" si="55"/>
        <v>-2819056.9256705819</v>
      </c>
      <c r="P274" s="4"/>
      <c r="Q274" s="65"/>
      <c r="R274" s="4"/>
    </row>
    <row r="275" spans="1:18" s="34" customFormat="1" x14ac:dyDescent="0.2">
      <c r="A275" s="33">
        <v>1525</v>
      </c>
      <c r="B275" s="34" t="s">
        <v>327</v>
      </c>
      <c r="C275" s="36">
        <v>15268</v>
      </c>
      <c r="D275" s="36">
        <v>4623</v>
      </c>
      <c r="E275" s="37">
        <f t="shared" si="46"/>
        <v>3302.6173480423968</v>
      </c>
      <c r="F275" s="38">
        <f t="shared" si="47"/>
        <v>0.8918942723936546</v>
      </c>
      <c r="G275" s="39">
        <f t="shared" si="48"/>
        <v>240.18442261587668</v>
      </c>
      <c r="H275" s="39">
        <f t="shared" si="49"/>
        <v>10.50521469185146</v>
      </c>
      <c r="I275" s="37">
        <f t="shared" si="50"/>
        <v>250.68963730772813</v>
      </c>
      <c r="J275" s="40">
        <f t="shared" si="51"/>
        <v>-38.889838506431374</v>
      </c>
      <c r="K275" s="37">
        <f t="shared" si="52"/>
        <v>211.79979880129676</v>
      </c>
      <c r="L275" s="37">
        <f t="shared" si="53"/>
        <v>1158938.1932736272</v>
      </c>
      <c r="M275" s="37">
        <f t="shared" si="54"/>
        <v>979150.46985839494</v>
      </c>
      <c r="N275" s="41">
        <f>jan!M275</f>
        <v>559222.82322328095</v>
      </c>
      <c r="O275" s="41">
        <f t="shared" si="55"/>
        <v>419927.64663511398</v>
      </c>
      <c r="P275" s="4"/>
      <c r="Q275" s="65"/>
      <c r="R275" s="4"/>
    </row>
    <row r="276" spans="1:18" s="34" customFormat="1" x14ac:dyDescent="0.2">
      <c r="A276" s="33">
        <v>1526</v>
      </c>
      <c r="B276" s="34" t="s">
        <v>328</v>
      </c>
      <c r="C276" s="36">
        <v>2725</v>
      </c>
      <c r="D276" s="36">
        <v>1005</v>
      </c>
      <c r="E276" s="37">
        <f t="shared" si="46"/>
        <v>2711.4427860696519</v>
      </c>
      <c r="F276" s="38">
        <f t="shared" si="47"/>
        <v>0.73224356198941976</v>
      </c>
      <c r="G276" s="39">
        <f t="shared" si="48"/>
        <v>594.88915979952355</v>
      </c>
      <c r="H276" s="39">
        <f t="shared" si="49"/>
        <v>217.41631138231216</v>
      </c>
      <c r="I276" s="37">
        <f t="shared" si="50"/>
        <v>812.30547118183574</v>
      </c>
      <c r="J276" s="40">
        <f t="shared" si="51"/>
        <v>-38.889838506431374</v>
      </c>
      <c r="K276" s="37">
        <f t="shared" si="52"/>
        <v>773.41563267540437</v>
      </c>
      <c r="L276" s="37">
        <f t="shared" si="53"/>
        <v>816366.99853774498</v>
      </c>
      <c r="M276" s="37">
        <f t="shared" si="54"/>
        <v>777282.71083878144</v>
      </c>
      <c r="N276" s="41">
        <f>jan!M276</f>
        <v>617581.45878887549</v>
      </c>
      <c r="O276" s="41">
        <f t="shared" si="55"/>
        <v>159701.25204990595</v>
      </c>
      <c r="P276" s="4"/>
      <c r="Q276" s="65"/>
      <c r="R276" s="4"/>
    </row>
    <row r="277" spans="1:18" s="34" customFormat="1" x14ac:dyDescent="0.2">
      <c r="A277" s="33">
        <v>1528</v>
      </c>
      <c r="B277" s="34" t="s">
        <v>329</v>
      </c>
      <c r="C277" s="36">
        <v>23740</v>
      </c>
      <c r="D277" s="36">
        <v>7695</v>
      </c>
      <c r="E277" s="37">
        <f t="shared" si="46"/>
        <v>3085.1202079272257</v>
      </c>
      <c r="F277" s="38">
        <f t="shared" si="47"/>
        <v>0.83315769074101342</v>
      </c>
      <c r="G277" s="39">
        <f t="shared" si="48"/>
        <v>370.68270668497934</v>
      </c>
      <c r="H277" s="39">
        <f t="shared" si="49"/>
        <v>86.629213732161332</v>
      </c>
      <c r="I277" s="37">
        <f t="shared" si="50"/>
        <v>457.31192041714064</v>
      </c>
      <c r="J277" s="40">
        <f t="shared" si="51"/>
        <v>-38.889838506431374</v>
      </c>
      <c r="K277" s="37">
        <f t="shared" si="52"/>
        <v>418.42208191070927</v>
      </c>
      <c r="L277" s="37">
        <f t="shared" si="53"/>
        <v>3519015.227609897</v>
      </c>
      <c r="M277" s="37">
        <f t="shared" si="54"/>
        <v>3219757.9203029079</v>
      </c>
      <c r="N277" s="41">
        <f>jan!M277</f>
        <v>2332193.1098312396</v>
      </c>
      <c r="O277" s="41">
        <f t="shared" si="55"/>
        <v>887564.81047166837</v>
      </c>
      <c r="P277" s="4"/>
      <c r="Q277" s="65"/>
      <c r="R277" s="4"/>
    </row>
    <row r="278" spans="1:18" s="34" customFormat="1" x14ac:dyDescent="0.2">
      <c r="A278" s="33">
        <v>1529</v>
      </c>
      <c r="B278" s="34" t="s">
        <v>330</v>
      </c>
      <c r="C278" s="36">
        <v>15036</v>
      </c>
      <c r="D278" s="36">
        <v>4667</v>
      </c>
      <c r="E278" s="37">
        <f t="shared" si="46"/>
        <v>3221.7698735804584</v>
      </c>
      <c r="F278" s="38">
        <f t="shared" si="47"/>
        <v>0.87006086215833434</v>
      </c>
      <c r="G278" s="39">
        <f t="shared" si="48"/>
        <v>288.69290729303975</v>
      </c>
      <c r="H278" s="39">
        <f t="shared" si="49"/>
        <v>38.801830753529906</v>
      </c>
      <c r="I278" s="37">
        <f t="shared" si="50"/>
        <v>327.49473804656964</v>
      </c>
      <c r="J278" s="40">
        <f t="shared" si="51"/>
        <v>-38.889838506431374</v>
      </c>
      <c r="K278" s="37">
        <f t="shared" si="52"/>
        <v>288.60489954013826</v>
      </c>
      <c r="L278" s="37">
        <f t="shared" si="53"/>
        <v>1528417.9424633405</v>
      </c>
      <c r="M278" s="37">
        <f t="shared" si="54"/>
        <v>1346919.0661538253</v>
      </c>
      <c r="N278" s="41">
        <f>jan!M278</f>
        <v>1149769.5703161007</v>
      </c>
      <c r="O278" s="41">
        <f t="shared" si="55"/>
        <v>197149.49583772453</v>
      </c>
      <c r="P278" s="4"/>
      <c r="Q278" s="65"/>
      <c r="R278" s="4"/>
    </row>
    <row r="279" spans="1:18" s="34" customFormat="1" x14ac:dyDescent="0.2">
      <c r="A279" s="33">
        <v>1531</v>
      </c>
      <c r="B279" s="34" t="s">
        <v>331</v>
      </c>
      <c r="C279" s="36">
        <v>30980</v>
      </c>
      <c r="D279" s="36">
        <v>9007</v>
      </c>
      <c r="E279" s="37">
        <f t="shared" si="46"/>
        <v>3439.5470189852335</v>
      </c>
      <c r="F279" s="38">
        <f t="shared" si="47"/>
        <v>0.92887306114344836</v>
      </c>
      <c r="G279" s="39">
        <f t="shared" si="48"/>
        <v>158.02662005017464</v>
      </c>
      <c r="H279" s="39">
        <f t="shared" si="49"/>
        <v>0</v>
      </c>
      <c r="I279" s="37">
        <f t="shared" si="50"/>
        <v>158.02662005017464</v>
      </c>
      <c r="J279" s="40">
        <f t="shared" si="51"/>
        <v>-38.889838506431374</v>
      </c>
      <c r="K279" s="37">
        <f t="shared" si="52"/>
        <v>119.13678154374327</v>
      </c>
      <c r="L279" s="37">
        <f t="shared" si="53"/>
        <v>1423345.766791923</v>
      </c>
      <c r="M279" s="37">
        <f t="shared" si="54"/>
        <v>1073064.9913644956</v>
      </c>
      <c r="N279" s="41">
        <f>jan!M279</f>
        <v>633035.51130696444</v>
      </c>
      <c r="O279" s="41">
        <f t="shared" si="55"/>
        <v>440029.48005753115</v>
      </c>
      <c r="P279" s="4"/>
      <c r="Q279" s="65"/>
      <c r="R279" s="4"/>
    </row>
    <row r="280" spans="1:18" s="34" customFormat="1" x14ac:dyDescent="0.2">
      <c r="A280" s="33">
        <v>1532</v>
      </c>
      <c r="B280" s="34" t="s">
        <v>332</v>
      </c>
      <c r="C280" s="36">
        <v>31274</v>
      </c>
      <c r="D280" s="36">
        <v>8176</v>
      </c>
      <c r="E280" s="37">
        <f t="shared" si="46"/>
        <v>3825.0978473581213</v>
      </c>
      <c r="F280" s="38">
        <f t="shared" si="47"/>
        <v>1.0329936840627927</v>
      </c>
      <c r="G280" s="39">
        <f t="shared" si="48"/>
        <v>-73.30387697355799</v>
      </c>
      <c r="H280" s="39">
        <f t="shared" si="49"/>
        <v>0</v>
      </c>
      <c r="I280" s="37">
        <f t="shared" si="50"/>
        <v>-73.30387697355799</v>
      </c>
      <c r="J280" s="40">
        <f t="shared" si="51"/>
        <v>-38.889838506431374</v>
      </c>
      <c r="K280" s="37">
        <f t="shared" si="52"/>
        <v>-112.19371547998936</v>
      </c>
      <c r="L280" s="37">
        <f t="shared" si="53"/>
        <v>-599332.49813581014</v>
      </c>
      <c r="M280" s="37">
        <f t="shared" si="54"/>
        <v>-917295.81776439305</v>
      </c>
      <c r="N280" s="41">
        <f>jan!M280</f>
        <v>-788422.32258846087</v>
      </c>
      <c r="O280" s="41">
        <f t="shared" si="55"/>
        <v>-128873.49517593218</v>
      </c>
      <c r="P280" s="4"/>
      <c r="Q280" s="65"/>
      <c r="R280" s="4"/>
    </row>
    <row r="281" spans="1:18" s="34" customFormat="1" x14ac:dyDescent="0.2">
      <c r="A281" s="33">
        <v>1534</v>
      </c>
      <c r="B281" s="34" t="s">
        <v>333</v>
      </c>
      <c r="C281" s="36">
        <v>34078</v>
      </c>
      <c r="D281" s="36">
        <v>9312</v>
      </c>
      <c r="E281" s="37">
        <f t="shared" si="46"/>
        <v>3659.5790378006873</v>
      </c>
      <c r="F281" s="38">
        <f t="shared" si="47"/>
        <v>0.98829420402608925</v>
      </c>
      <c r="G281" s="39">
        <f t="shared" si="48"/>
        <v>26.007408760902397</v>
      </c>
      <c r="H281" s="39">
        <f t="shared" si="49"/>
        <v>0</v>
      </c>
      <c r="I281" s="37">
        <f t="shared" si="50"/>
        <v>26.007408760902397</v>
      </c>
      <c r="J281" s="40">
        <f t="shared" si="51"/>
        <v>-38.889838506431374</v>
      </c>
      <c r="K281" s="37">
        <f t="shared" si="52"/>
        <v>-12.882429745528977</v>
      </c>
      <c r="L281" s="37">
        <f t="shared" si="53"/>
        <v>242180.99038152312</v>
      </c>
      <c r="M281" s="37">
        <f t="shared" si="54"/>
        <v>-119961.18579036584</v>
      </c>
      <c r="N281" s="41">
        <f>jan!M281</f>
        <v>-656622.68443538959</v>
      </c>
      <c r="O281" s="41">
        <f t="shared" si="55"/>
        <v>536661.49864502379</v>
      </c>
      <c r="P281" s="4"/>
      <c r="Q281" s="65"/>
      <c r="R281" s="4"/>
    </row>
    <row r="282" spans="1:18" s="34" customFormat="1" x14ac:dyDescent="0.2">
      <c r="A282" s="33">
        <v>1535</v>
      </c>
      <c r="B282" s="34" t="s">
        <v>334</v>
      </c>
      <c r="C282" s="36">
        <v>22487</v>
      </c>
      <c r="D282" s="36">
        <v>6577</v>
      </c>
      <c r="E282" s="37">
        <f t="shared" si="46"/>
        <v>3419.036034666261</v>
      </c>
      <c r="F282" s="38">
        <f t="shared" si="47"/>
        <v>0.92333393035492661</v>
      </c>
      <c r="G282" s="39">
        <f t="shared" si="48"/>
        <v>170.33321064155817</v>
      </c>
      <c r="H282" s="39">
        <f t="shared" si="49"/>
        <v>0</v>
      </c>
      <c r="I282" s="37">
        <f t="shared" si="50"/>
        <v>170.33321064155817</v>
      </c>
      <c r="J282" s="40">
        <f t="shared" si="51"/>
        <v>-38.889838506431374</v>
      </c>
      <c r="K282" s="37">
        <f t="shared" si="52"/>
        <v>131.44337213512679</v>
      </c>
      <c r="L282" s="37">
        <f t="shared" si="53"/>
        <v>1120281.5263895281</v>
      </c>
      <c r="M282" s="37">
        <f t="shared" si="54"/>
        <v>864503.05853272893</v>
      </c>
      <c r="N282" s="41">
        <f>jan!M282</f>
        <v>650387.6937788272</v>
      </c>
      <c r="O282" s="41">
        <f t="shared" si="55"/>
        <v>214115.36475390173</v>
      </c>
      <c r="P282" s="4"/>
      <c r="Q282" s="65"/>
      <c r="R282" s="4"/>
    </row>
    <row r="283" spans="1:18" s="34" customFormat="1" x14ac:dyDescent="0.2">
      <c r="A283" s="33">
        <v>1539</v>
      </c>
      <c r="B283" s="34" t="s">
        <v>335</v>
      </c>
      <c r="C283" s="36">
        <v>25163</v>
      </c>
      <c r="D283" s="36">
        <v>7503</v>
      </c>
      <c r="E283" s="37">
        <f t="shared" si="46"/>
        <v>3353.7251765960282</v>
      </c>
      <c r="F283" s="38">
        <f t="shared" si="47"/>
        <v>0.90569628902403398</v>
      </c>
      <c r="G283" s="39">
        <f t="shared" si="48"/>
        <v>209.51972548369784</v>
      </c>
      <c r="H283" s="39">
        <f t="shared" si="49"/>
        <v>0</v>
      </c>
      <c r="I283" s="37">
        <f t="shared" si="50"/>
        <v>209.51972548369784</v>
      </c>
      <c r="J283" s="40">
        <f t="shared" si="51"/>
        <v>-38.889838506431374</v>
      </c>
      <c r="K283" s="37">
        <f t="shared" si="52"/>
        <v>170.62988697726647</v>
      </c>
      <c r="L283" s="37">
        <f t="shared" si="53"/>
        <v>1572026.5003041849</v>
      </c>
      <c r="M283" s="37">
        <f t="shared" si="54"/>
        <v>1280236.0419904303</v>
      </c>
      <c r="N283" s="41">
        <f>jan!M283</f>
        <v>1789770.0848685873</v>
      </c>
      <c r="O283" s="41">
        <f t="shared" si="55"/>
        <v>-509534.04287815699</v>
      </c>
      <c r="P283" s="4"/>
      <c r="Q283" s="65"/>
      <c r="R283" s="4"/>
    </row>
    <row r="284" spans="1:18" s="34" customFormat="1" x14ac:dyDescent="0.2">
      <c r="A284" s="33">
        <v>1543</v>
      </c>
      <c r="B284" s="34" t="s">
        <v>336</v>
      </c>
      <c r="C284" s="36">
        <v>13842</v>
      </c>
      <c r="D284" s="36">
        <v>2963</v>
      </c>
      <c r="E284" s="37">
        <f t="shared" si="46"/>
        <v>4671.6166047924398</v>
      </c>
      <c r="F284" s="38">
        <f t="shared" si="47"/>
        <v>1.2616018307731545</v>
      </c>
      <c r="G284" s="39">
        <f t="shared" si="48"/>
        <v>-581.21513143414916</v>
      </c>
      <c r="H284" s="39">
        <f t="shared" si="49"/>
        <v>0</v>
      </c>
      <c r="I284" s="37">
        <f t="shared" si="50"/>
        <v>-581.21513143414916</v>
      </c>
      <c r="J284" s="40">
        <f t="shared" si="51"/>
        <v>-38.889838506431374</v>
      </c>
      <c r="K284" s="37">
        <f t="shared" si="52"/>
        <v>-620.10496994058053</v>
      </c>
      <c r="L284" s="37">
        <f t="shared" si="53"/>
        <v>-1722140.4344393839</v>
      </c>
      <c r="M284" s="37">
        <f t="shared" si="54"/>
        <v>-1837371.0259339402</v>
      </c>
      <c r="N284" s="41">
        <f>jan!M284</f>
        <v>521244.47873903997</v>
      </c>
      <c r="O284" s="41">
        <f t="shared" si="55"/>
        <v>-2358615.5046729799</v>
      </c>
      <c r="P284" s="4"/>
      <c r="Q284" s="65"/>
      <c r="R284" s="4"/>
    </row>
    <row r="285" spans="1:18" s="34" customFormat="1" x14ac:dyDescent="0.2">
      <c r="A285" s="33">
        <v>1545</v>
      </c>
      <c r="B285" s="34" t="s">
        <v>337</v>
      </c>
      <c r="C285" s="36">
        <v>8166</v>
      </c>
      <c r="D285" s="36">
        <v>2085</v>
      </c>
      <c r="E285" s="37">
        <f t="shared" si="46"/>
        <v>3916.5467625899282</v>
      </c>
      <c r="F285" s="38">
        <f t="shared" si="47"/>
        <v>1.0576900854670326</v>
      </c>
      <c r="G285" s="39">
        <f t="shared" si="48"/>
        <v>-128.17322611264217</v>
      </c>
      <c r="H285" s="39">
        <f t="shared" si="49"/>
        <v>0</v>
      </c>
      <c r="I285" s="37">
        <f t="shared" si="50"/>
        <v>-128.17322611264217</v>
      </c>
      <c r="J285" s="40">
        <f t="shared" si="51"/>
        <v>-38.889838506431374</v>
      </c>
      <c r="K285" s="37">
        <f t="shared" si="52"/>
        <v>-167.06306461907354</v>
      </c>
      <c r="L285" s="37">
        <f t="shared" si="53"/>
        <v>-267241.17644485889</v>
      </c>
      <c r="M285" s="37">
        <f t="shared" si="54"/>
        <v>-348326.48973076831</v>
      </c>
      <c r="N285" s="41">
        <f>jan!M285</f>
        <v>-455040.45286166109</v>
      </c>
      <c r="O285" s="41">
        <f t="shared" si="55"/>
        <v>106713.96313089278</v>
      </c>
      <c r="P285" s="4"/>
      <c r="Q285" s="65"/>
      <c r="R285" s="4"/>
    </row>
    <row r="286" spans="1:18" s="34" customFormat="1" x14ac:dyDescent="0.2">
      <c r="A286" s="33">
        <v>1546</v>
      </c>
      <c r="B286" s="34" t="s">
        <v>338</v>
      </c>
      <c r="C286" s="36">
        <v>5885</v>
      </c>
      <c r="D286" s="36">
        <v>1246</v>
      </c>
      <c r="E286" s="37">
        <f t="shared" si="46"/>
        <v>4723.1139646869988</v>
      </c>
      <c r="F286" s="38">
        <f t="shared" si="47"/>
        <v>1.2755090429909357</v>
      </c>
      <c r="G286" s="39">
        <f t="shared" si="48"/>
        <v>-612.11354737088448</v>
      </c>
      <c r="H286" s="39">
        <f t="shared" si="49"/>
        <v>0</v>
      </c>
      <c r="I286" s="37">
        <f t="shared" si="50"/>
        <v>-612.11354737088448</v>
      </c>
      <c r="J286" s="40">
        <f t="shared" si="51"/>
        <v>-38.889838506431374</v>
      </c>
      <c r="K286" s="37">
        <f t="shared" si="52"/>
        <v>-651.00338587731585</v>
      </c>
      <c r="L286" s="37">
        <f t="shared" si="53"/>
        <v>-762693.48002412205</v>
      </c>
      <c r="M286" s="37">
        <f t="shared" si="54"/>
        <v>-811150.21880313556</v>
      </c>
      <c r="N286" s="41">
        <f>jan!M286</f>
        <v>-762647.57998351532</v>
      </c>
      <c r="O286" s="41">
        <f t="shared" si="55"/>
        <v>-48502.638819620246</v>
      </c>
      <c r="P286" s="4"/>
      <c r="Q286" s="65"/>
      <c r="R286" s="4"/>
    </row>
    <row r="287" spans="1:18" s="34" customFormat="1" x14ac:dyDescent="0.2">
      <c r="A287" s="33">
        <v>1547</v>
      </c>
      <c r="B287" s="34" t="s">
        <v>339</v>
      </c>
      <c r="C287" s="36">
        <v>15028</v>
      </c>
      <c r="D287" s="36">
        <v>3547</v>
      </c>
      <c r="E287" s="37">
        <f t="shared" si="46"/>
        <v>4236.8198477586693</v>
      </c>
      <c r="F287" s="38">
        <f t="shared" si="47"/>
        <v>1.1441820099502495</v>
      </c>
      <c r="G287" s="39">
        <f t="shared" si="48"/>
        <v>-320.3370772138868</v>
      </c>
      <c r="H287" s="39">
        <f t="shared" si="49"/>
        <v>0</v>
      </c>
      <c r="I287" s="37">
        <f t="shared" si="50"/>
        <v>-320.3370772138868</v>
      </c>
      <c r="J287" s="40">
        <f t="shared" si="51"/>
        <v>-38.889838506431374</v>
      </c>
      <c r="K287" s="37">
        <f t="shared" si="52"/>
        <v>-359.22691572031817</v>
      </c>
      <c r="L287" s="37">
        <f t="shared" si="53"/>
        <v>-1136235.6128776565</v>
      </c>
      <c r="M287" s="37">
        <f t="shared" si="54"/>
        <v>-1274177.8700599687</v>
      </c>
      <c r="N287" s="41">
        <f>jan!M287</f>
        <v>-1027657.1157315642</v>
      </c>
      <c r="O287" s="41">
        <f t="shared" si="55"/>
        <v>-246520.75432840444</v>
      </c>
      <c r="P287" s="4"/>
      <c r="Q287" s="65"/>
      <c r="R287" s="4"/>
    </row>
    <row r="288" spans="1:18" s="34" customFormat="1" x14ac:dyDescent="0.2">
      <c r="A288" s="33">
        <v>1548</v>
      </c>
      <c r="B288" s="34" t="s">
        <v>340</v>
      </c>
      <c r="C288" s="36">
        <v>30705</v>
      </c>
      <c r="D288" s="36">
        <v>9741</v>
      </c>
      <c r="E288" s="37">
        <f t="shared" si="46"/>
        <v>3152.1404373267633</v>
      </c>
      <c r="F288" s="38">
        <f t="shared" si="47"/>
        <v>0.85125695942298396</v>
      </c>
      <c r="G288" s="39">
        <f t="shared" si="48"/>
        <v>330.47056904525681</v>
      </c>
      <c r="H288" s="39">
        <f t="shared" si="49"/>
        <v>63.17213344232318</v>
      </c>
      <c r="I288" s="37">
        <f t="shared" si="50"/>
        <v>393.64270248757998</v>
      </c>
      <c r="J288" s="40">
        <f t="shared" si="51"/>
        <v>-38.889838506431374</v>
      </c>
      <c r="K288" s="37">
        <f t="shared" si="52"/>
        <v>354.75286398114861</v>
      </c>
      <c r="L288" s="37">
        <f t="shared" si="53"/>
        <v>3834473.5649315165</v>
      </c>
      <c r="M288" s="37">
        <f t="shared" si="54"/>
        <v>3455647.6480403687</v>
      </c>
      <c r="N288" s="41">
        <f>jan!M288</f>
        <v>3277779.094589489</v>
      </c>
      <c r="O288" s="41">
        <f t="shared" si="55"/>
        <v>177868.55345087964</v>
      </c>
      <c r="P288" s="4"/>
      <c r="Q288" s="65"/>
      <c r="R288" s="4"/>
    </row>
    <row r="289" spans="1:18" s="34" customFormat="1" x14ac:dyDescent="0.2">
      <c r="A289" s="33">
        <v>1551</v>
      </c>
      <c r="B289" s="34" t="s">
        <v>341</v>
      </c>
      <c r="C289" s="36">
        <v>10919</v>
      </c>
      <c r="D289" s="36">
        <v>3454</v>
      </c>
      <c r="E289" s="37">
        <f t="shared" si="46"/>
        <v>3161.2623045744067</v>
      </c>
      <c r="F289" s="38">
        <f t="shared" si="47"/>
        <v>0.85372038170123576</v>
      </c>
      <c r="G289" s="39">
        <f t="shared" si="48"/>
        <v>324.99744869667074</v>
      </c>
      <c r="H289" s="39">
        <f t="shared" si="49"/>
        <v>59.979479905647985</v>
      </c>
      <c r="I289" s="37">
        <f t="shared" si="50"/>
        <v>384.97692860231871</v>
      </c>
      <c r="J289" s="40">
        <f t="shared" si="51"/>
        <v>-38.889838506431374</v>
      </c>
      <c r="K289" s="37">
        <f t="shared" si="52"/>
        <v>346.08709009588733</v>
      </c>
      <c r="L289" s="37">
        <f t="shared" si="53"/>
        <v>1329710.3113924088</v>
      </c>
      <c r="M289" s="37">
        <f t="shared" si="54"/>
        <v>1195384.8091911948</v>
      </c>
      <c r="N289" s="41">
        <f>jan!M289</f>
        <v>1124621.5011510209</v>
      </c>
      <c r="O289" s="41">
        <f t="shared" si="55"/>
        <v>70763.308040173957</v>
      </c>
      <c r="P289" s="4"/>
      <c r="Q289" s="65"/>
      <c r="R289" s="4"/>
    </row>
    <row r="290" spans="1:18" s="34" customFormat="1" x14ac:dyDescent="0.2">
      <c r="A290" s="33">
        <v>1554</v>
      </c>
      <c r="B290" s="34" t="s">
        <v>342</v>
      </c>
      <c r="C290" s="36">
        <v>21120</v>
      </c>
      <c r="D290" s="36">
        <v>5856</v>
      </c>
      <c r="E290" s="37">
        <f t="shared" si="46"/>
        <v>3606.5573770491801</v>
      </c>
      <c r="F290" s="38">
        <f t="shared" si="47"/>
        <v>0.97397534399675545</v>
      </c>
      <c r="G290" s="39">
        <f t="shared" si="48"/>
        <v>57.820405211806701</v>
      </c>
      <c r="H290" s="39">
        <f t="shared" si="49"/>
        <v>0</v>
      </c>
      <c r="I290" s="37">
        <f t="shared" si="50"/>
        <v>57.820405211806701</v>
      </c>
      <c r="J290" s="40">
        <f t="shared" si="51"/>
        <v>-38.889838506431374</v>
      </c>
      <c r="K290" s="37">
        <f t="shared" si="52"/>
        <v>18.930566705375327</v>
      </c>
      <c r="L290" s="37">
        <f t="shared" si="53"/>
        <v>338596.29292034003</v>
      </c>
      <c r="M290" s="37">
        <f t="shared" si="54"/>
        <v>110857.39862667791</v>
      </c>
      <c r="N290" s="41">
        <f>jan!M290</f>
        <v>-26317.358253183131</v>
      </c>
      <c r="O290" s="41">
        <f t="shared" si="55"/>
        <v>137174.75687986103</v>
      </c>
      <c r="P290" s="4"/>
      <c r="Q290" s="65"/>
      <c r="R290" s="4"/>
    </row>
    <row r="291" spans="1:18" s="34" customFormat="1" x14ac:dyDescent="0.2">
      <c r="A291" s="33">
        <v>1557</v>
      </c>
      <c r="B291" s="34" t="s">
        <v>343</v>
      </c>
      <c r="C291" s="36">
        <v>7474</v>
      </c>
      <c r="D291" s="36">
        <v>2611</v>
      </c>
      <c r="E291" s="37">
        <f t="shared" si="46"/>
        <v>2862.5047874377633</v>
      </c>
      <c r="F291" s="38">
        <f t="shared" si="47"/>
        <v>0.77303888266936527</v>
      </c>
      <c r="G291" s="39">
        <f t="shared" si="48"/>
        <v>504.25195897865677</v>
      </c>
      <c r="H291" s="39">
        <f t="shared" si="49"/>
        <v>164.54461090347317</v>
      </c>
      <c r="I291" s="37">
        <f t="shared" si="50"/>
        <v>668.79656988212992</v>
      </c>
      <c r="J291" s="40">
        <f t="shared" si="51"/>
        <v>-38.889838506431374</v>
      </c>
      <c r="K291" s="37">
        <f t="shared" si="52"/>
        <v>629.90673137569854</v>
      </c>
      <c r="L291" s="37">
        <f t="shared" si="53"/>
        <v>1746227.8439622412</v>
      </c>
      <c r="M291" s="37">
        <f t="shared" si="54"/>
        <v>1644686.4756219489</v>
      </c>
      <c r="N291" s="41">
        <f>jan!M291</f>
        <v>1295368.8446743812</v>
      </c>
      <c r="O291" s="41">
        <f t="shared" si="55"/>
        <v>349317.63094756776</v>
      </c>
      <c r="P291" s="4"/>
      <c r="Q291" s="65"/>
      <c r="R291" s="4"/>
    </row>
    <row r="292" spans="1:18" s="34" customFormat="1" x14ac:dyDescent="0.2">
      <c r="A292" s="33">
        <v>1560</v>
      </c>
      <c r="B292" s="34" t="s">
        <v>344</v>
      </c>
      <c r="C292" s="36">
        <v>8666</v>
      </c>
      <c r="D292" s="36">
        <v>3109</v>
      </c>
      <c r="E292" s="37">
        <f t="shared" si="46"/>
        <v>2787.3914441942748</v>
      </c>
      <c r="F292" s="38">
        <f t="shared" si="47"/>
        <v>0.75275401356125748</v>
      </c>
      <c r="G292" s="39">
        <f t="shared" si="48"/>
        <v>549.31996492474991</v>
      </c>
      <c r="H292" s="39">
        <f t="shared" si="49"/>
        <v>190.83428103869414</v>
      </c>
      <c r="I292" s="37">
        <f t="shared" si="50"/>
        <v>740.15424596344405</v>
      </c>
      <c r="J292" s="40">
        <f t="shared" si="51"/>
        <v>-38.889838506431374</v>
      </c>
      <c r="K292" s="37">
        <f t="shared" si="52"/>
        <v>701.26440745701268</v>
      </c>
      <c r="L292" s="37">
        <f t="shared" si="53"/>
        <v>2301139.5507003474</v>
      </c>
      <c r="M292" s="37">
        <f t="shared" si="54"/>
        <v>2180231.0427838522</v>
      </c>
      <c r="N292" s="41">
        <f>jan!M292</f>
        <v>1963712.9406712579</v>
      </c>
      <c r="O292" s="41">
        <f t="shared" si="55"/>
        <v>216518.10211259429</v>
      </c>
      <c r="P292" s="4"/>
      <c r="Q292" s="65"/>
      <c r="R292" s="4"/>
    </row>
    <row r="293" spans="1:18" s="34" customFormat="1" x14ac:dyDescent="0.2">
      <c r="A293" s="33">
        <v>1563</v>
      </c>
      <c r="B293" s="34" t="s">
        <v>345</v>
      </c>
      <c r="C293" s="36">
        <v>29728</v>
      </c>
      <c r="D293" s="36">
        <v>7126</v>
      </c>
      <c r="E293" s="37">
        <f t="shared" si="46"/>
        <v>4171.7653662643843</v>
      </c>
      <c r="F293" s="38">
        <f t="shared" si="47"/>
        <v>1.1266136048570337</v>
      </c>
      <c r="G293" s="39">
        <f t="shared" si="48"/>
        <v>-281.30438831731578</v>
      </c>
      <c r="H293" s="39">
        <f t="shared" si="49"/>
        <v>0</v>
      </c>
      <c r="I293" s="37">
        <f t="shared" si="50"/>
        <v>-281.30438831731578</v>
      </c>
      <c r="J293" s="40">
        <f t="shared" si="51"/>
        <v>-38.889838506431374</v>
      </c>
      <c r="K293" s="37">
        <f t="shared" si="52"/>
        <v>-320.19422682374716</v>
      </c>
      <c r="L293" s="37">
        <f t="shared" si="53"/>
        <v>-2004575.0711491923</v>
      </c>
      <c r="M293" s="37">
        <f t="shared" si="54"/>
        <v>-2281704.0603460222</v>
      </c>
      <c r="N293" s="41">
        <f>jan!M293</f>
        <v>1087682.9414425921</v>
      </c>
      <c r="O293" s="41">
        <f t="shared" si="55"/>
        <v>-3369387.0017886143</v>
      </c>
      <c r="P293" s="4"/>
      <c r="Q293" s="65"/>
      <c r="R293" s="4"/>
    </row>
    <row r="294" spans="1:18" s="34" customFormat="1" x14ac:dyDescent="0.2">
      <c r="A294" s="33">
        <v>1566</v>
      </c>
      <c r="B294" s="34" t="s">
        <v>346</v>
      </c>
      <c r="C294" s="36">
        <v>19872</v>
      </c>
      <c r="D294" s="36">
        <v>5986</v>
      </c>
      <c r="E294" s="37">
        <f t="shared" si="46"/>
        <v>3319.7460741730706</v>
      </c>
      <c r="F294" s="38">
        <f t="shared" si="47"/>
        <v>0.89652000135931953</v>
      </c>
      <c r="G294" s="39">
        <f t="shared" si="48"/>
        <v>229.9071869374724</v>
      </c>
      <c r="H294" s="39">
        <f t="shared" si="49"/>
        <v>4.5101605461156167</v>
      </c>
      <c r="I294" s="37">
        <f t="shared" si="50"/>
        <v>234.41734748358803</v>
      </c>
      <c r="J294" s="40">
        <f t="shared" si="51"/>
        <v>-38.889838506431374</v>
      </c>
      <c r="K294" s="37">
        <f t="shared" si="52"/>
        <v>195.52750897715666</v>
      </c>
      <c r="L294" s="37">
        <f t="shared" si="53"/>
        <v>1403222.242036758</v>
      </c>
      <c r="M294" s="37">
        <f t="shared" si="54"/>
        <v>1170427.6687372597</v>
      </c>
      <c r="N294" s="41">
        <f>jan!M294</f>
        <v>3265743.892845978</v>
      </c>
      <c r="O294" s="41">
        <f t="shared" si="55"/>
        <v>-2095316.2241087183</v>
      </c>
      <c r="P294" s="4"/>
      <c r="Q294" s="65"/>
      <c r="R294" s="4"/>
    </row>
    <row r="295" spans="1:18" s="34" customFormat="1" x14ac:dyDescent="0.2">
      <c r="A295" s="33">
        <v>1567</v>
      </c>
      <c r="B295" s="34" t="s">
        <v>347</v>
      </c>
      <c r="C295" s="36">
        <v>6813</v>
      </c>
      <c r="D295" s="36">
        <v>2026</v>
      </c>
      <c r="E295" s="37">
        <f t="shared" si="46"/>
        <v>3362.7838104639686</v>
      </c>
      <c r="F295" s="38">
        <f t="shared" si="47"/>
        <v>0.90814263469811463</v>
      </c>
      <c r="G295" s="39">
        <f t="shared" si="48"/>
        <v>204.08454516293358</v>
      </c>
      <c r="H295" s="39">
        <f t="shared" si="49"/>
        <v>0</v>
      </c>
      <c r="I295" s="37">
        <f t="shared" si="50"/>
        <v>204.08454516293358</v>
      </c>
      <c r="J295" s="40">
        <f t="shared" si="51"/>
        <v>-38.889838506431374</v>
      </c>
      <c r="K295" s="37">
        <f t="shared" si="52"/>
        <v>165.19470665650221</v>
      </c>
      <c r="L295" s="37">
        <f t="shared" si="53"/>
        <v>413475.28850010346</v>
      </c>
      <c r="M295" s="37">
        <f t="shared" si="54"/>
        <v>334684.47568607348</v>
      </c>
      <c r="N295" s="41">
        <f>jan!M295</f>
        <v>1525306.5029913052</v>
      </c>
      <c r="O295" s="41">
        <f t="shared" si="55"/>
        <v>-1190622.0273052317</v>
      </c>
      <c r="P295" s="4"/>
      <c r="Q295" s="65"/>
      <c r="R295" s="4"/>
    </row>
    <row r="296" spans="1:18" s="34" customFormat="1" x14ac:dyDescent="0.2">
      <c r="A296" s="33">
        <v>1571</v>
      </c>
      <c r="B296" s="34" t="s">
        <v>348</v>
      </c>
      <c r="C296" s="36">
        <v>4678</v>
      </c>
      <c r="D296" s="36">
        <v>1599</v>
      </c>
      <c r="E296" s="37">
        <f t="shared" si="46"/>
        <v>2925.5784865540963</v>
      </c>
      <c r="F296" s="38">
        <f t="shared" si="47"/>
        <v>0.79007236401224112</v>
      </c>
      <c r="G296" s="39">
        <f t="shared" si="48"/>
        <v>466.40773950885693</v>
      </c>
      <c r="H296" s="39">
        <f t="shared" si="49"/>
        <v>142.46881621275659</v>
      </c>
      <c r="I296" s="37">
        <f t="shared" si="50"/>
        <v>608.8765557216135</v>
      </c>
      <c r="J296" s="40">
        <f t="shared" si="51"/>
        <v>-38.889838506431374</v>
      </c>
      <c r="K296" s="37">
        <f t="shared" si="52"/>
        <v>569.98671721518213</v>
      </c>
      <c r="L296" s="37">
        <f t="shared" si="53"/>
        <v>973593.61259885994</v>
      </c>
      <c r="M296" s="37">
        <f t="shared" si="54"/>
        <v>911408.76082707627</v>
      </c>
      <c r="N296" s="41">
        <f>jan!M296</f>
        <v>707837.06726707658</v>
      </c>
      <c r="O296" s="41">
        <f t="shared" si="55"/>
        <v>203571.69355999969</v>
      </c>
      <c r="P296" s="4"/>
      <c r="Q296" s="65"/>
      <c r="R296" s="4"/>
    </row>
    <row r="297" spans="1:18" s="34" customFormat="1" x14ac:dyDescent="0.2">
      <c r="A297" s="33">
        <v>1573</v>
      </c>
      <c r="B297" s="34" t="s">
        <v>349</v>
      </c>
      <c r="C297" s="36">
        <v>7529</v>
      </c>
      <c r="D297" s="36">
        <v>2160</v>
      </c>
      <c r="E297" s="37">
        <f t="shared" si="46"/>
        <v>3485.6481481481483</v>
      </c>
      <c r="F297" s="38">
        <f t="shared" si="47"/>
        <v>0.94132298455817753</v>
      </c>
      <c r="G297" s="39">
        <f t="shared" si="48"/>
        <v>130.36594255242579</v>
      </c>
      <c r="H297" s="39">
        <f t="shared" si="49"/>
        <v>0</v>
      </c>
      <c r="I297" s="37">
        <f t="shared" si="50"/>
        <v>130.36594255242579</v>
      </c>
      <c r="J297" s="40">
        <f t="shared" si="51"/>
        <v>-38.889838506431374</v>
      </c>
      <c r="K297" s="37">
        <f t="shared" si="52"/>
        <v>91.476104045994418</v>
      </c>
      <c r="L297" s="37">
        <f t="shared" si="53"/>
        <v>281590.43591323972</v>
      </c>
      <c r="M297" s="37">
        <f t="shared" si="54"/>
        <v>197588.38473934794</v>
      </c>
      <c r="N297" s="41">
        <f>jan!M297</f>
        <v>78109.171136121135</v>
      </c>
      <c r="O297" s="41">
        <f t="shared" si="55"/>
        <v>119479.2136032268</v>
      </c>
      <c r="P297" s="4"/>
      <c r="Q297" s="65"/>
      <c r="R297" s="4"/>
    </row>
    <row r="298" spans="1:18" s="34" customFormat="1" x14ac:dyDescent="0.2">
      <c r="A298" s="33">
        <v>1576</v>
      </c>
      <c r="B298" s="34" t="s">
        <v>350</v>
      </c>
      <c r="C298" s="36">
        <v>11303</v>
      </c>
      <c r="D298" s="36">
        <v>3590</v>
      </c>
      <c r="E298" s="37">
        <f t="shared" si="46"/>
        <v>3148.4679665738163</v>
      </c>
      <c r="F298" s="38">
        <f t="shared" si="47"/>
        <v>0.85026518372361992</v>
      </c>
      <c r="G298" s="39">
        <f t="shared" si="48"/>
        <v>332.674051497025</v>
      </c>
      <c r="H298" s="39">
        <f t="shared" si="49"/>
        <v>64.457498205854634</v>
      </c>
      <c r="I298" s="37">
        <f t="shared" si="50"/>
        <v>397.13154970287962</v>
      </c>
      <c r="J298" s="40">
        <f t="shared" si="51"/>
        <v>-38.889838506431374</v>
      </c>
      <c r="K298" s="37">
        <f t="shared" si="52"/>
        <v>358.24171119644825</v>
      </c>
      <c r="L298" s="37">
        <f t="shared" si="53"/>
        <v>1425702.2634333379</v>
      </c>
      <c r="M298" s="37">
        <f t="shared" si="54"/>
        <v>1286087.7431952492</v>
      </c>
      <c r="N298" s="41">
        <f>jan!M298</f>
        <v>1015391.9771662309</v>
      </c>
      <c r="O298" s="41">
        <f t="shared" si="55"/>
        <v>270695.76602901833</v>
      </c>
      <c r="P298" s="4"/>
      <c r="Q298" s="65"/>
      <c r="R298" s="4"/>
    </row>
    <row r="299" spans="1:18" s="34" customFormat="1" x14ac:dyDescent="0.2">
      <c r="A299" s="33">
        <v>1601</v>
      </c>
      <c r="B299" s="34" t="s">
        <v>351</v>
      </c>
      <c r="C299" s="36">
        <v>704163</v>
      </c>
      <c r="D299" s="36">
        <v>190464</v>
      </c>
      <c r="E299" s="37">
        <f t="shared" si="46"/>
        <v>3697.0923639112902</v>
      </c>
      <c r="F299" s="38">
        <f t="shared" si="47"/>
        <v>0.99842493283011324</v>
      </c>
      <c r="G299" s="39">
        <f t="shared" si="48"/>
        <v>3.4994130945406141</v>
      </c>
      <c r="H299" s="39">
        <f t="shared" si="49"/>
        <v>0</v>
      </c>
      <c r="I299" s="37">
        <f t="shared" si="50"/>
        <v>3.4994130945406141</v>
      </c>
      <c r="J299" s="40">
        <f t="shared" si="51"/>
        <v>-38.889838506431374</v>
      </c>
      <c r="K299" s="37">
        <f t="shared" si="52"/>
        <v>-35.39042541189076</v>
      </c>
      <c r="L299" s="37">
        <f t="shared" si="53"/>
        <v>666512.21563858353</v>
      </c>
      <c r="M299" s="37">
        <f t="shared" si="54"/>
        <v>-6740601.9856503615</v>
      </c>
      <c r="N299" s="41">
        <f>jan!M299</f>
        <v>-18052226.865152676</v>
      </c>
      <c r="O299" s="41">
        <f t="shared" si="55"/>
        <v>11311624.879502315</v>
      </c>
      <c r="P299" s="4"/>
      <c r="Q299" s="65"/>
      <c r="R299" s="4"/>
    </row>
    <row r="300" spans="1:18" s="34" customFormat="1" x14ac:dyDescent="0.2">
      <c r="A300" s="33">
        <v>1612</v>
      </c>
      <c r="B300" s="34" t="s">
        <v>352</v>
      </c>
      <c r="C300" s="36">
        <v>14276</v>
      </c>
      <c r="D300" s="36">
        <v>4259</v>
      </c>
      <c r="E300" s="37">
        <f t="shared" si="46"/>
        <v>3351.9605541206856</v>
      </c>
      <c r="F300" s="38">
        <f t="shared" si="47"/>
        <v>0.90521974072526479</v>
      </c>
      <c r="G300" s="39">
        <f t="shared" si="48"/>
        <v>210.57849896890338</v>
      </c>
      <c r="H300" s="39">
        <f t="shared" si="49"/>
        <v>0</v>
      </c>
      <c r="I300" s="37">
        <f t="shared" si="50"/>
        <v>210.57849896890338</v>
      </c>
      <c r="J300" s="40">
        <f t="shared" si="51"/>
        <v>-38.889838506431374</v>
      </c>
      <c r="K300" s="37">
        <f t="shared" si="52"/>
        <v>171.688660462472</v>
      </c>
      <c r="L300" s="37">
        <f t="shared" si="53"/>
        <v>896853.82710855943</v>
      </c>
      <c r="M300" s="37">
        <f t="shared" si="54"/>
        <v>731222.00490966823</v>
      </c>
      <c r="N300" s="41">
        <f>jan!M300</f>
        <v>767808.14227046829</v>
      </c>
      <c r="O300" s="41">
        <f t="shared" si="55"/>
        <v>-36586.137360800058</v>
      </c>
      <c r="P300" s="4"/>
      <c r="Q300" s="65"/>
      <c r="R300" s="4"/>
    </row>
    <row r="301" spans="1:18" s="34" customFormat="1" x14ac:dyDescent="0.2">
      <c r="A301" s="33">
        <v>1613</v>
      </c>
      <c r="B301" s="34" t="s">
        <v>353</v>
      </c>
      <c r="C301" s="36">
        <v>3156</v>
      </c>
      <c r="D301" s="36">
        <v>982</v>
      </c>
      <c r="E301" s="37">
        <f t="shared" si="46"/>
        <v>3213.8492871690428</v>
      </c>
      <c r="F301" s="38">
        <f t="shared" si="47"/>
        <v>0.86792185393852705</v>
      </c>
      <c r="G301" s="39">
        <f t="shared" si="48"/>
        <v>293.44525913988906</v>
      </c>
      <c r="H301" s="39">
        <f t="shared" si="49"/>
        <v>41.574035997525357</v>
      </c>
      <c r="I301" s="37">
        <f t="shared" si="50"/>
        <v>335.01929513741442</v>
      </c>
      <c r="J301" s="40">
        <f t="shared" si="51"/>
        <v>-38.889838506431374</v>
      </c>
      <c r="K301" s="37">
        <f t="shared" si="52"/>
        <v>296.12945663098304</v>
      </c>
      <c r="L301" s="37">
        <f t="shared" si="53"/>
        <v>328988.94782494096</v>
      </c>
      <c r="M301" s="37">
        <f t="shared" si="54"/>
        <v>290799.12641162536</v>
      </c>
      <c r="N301" s="41">
        <f>jan!M301</f>
        <v>180787.55475689122</v>
      </c>
      <c r="O301" s="41">
        <f t="shared" si="55"/>
        <v>110011.57165473414</v>
      </c>
      <c r="P301" s="4"/>
      <c r="Q301" s="65"/>
      <c r="R301" s="4"/>
    </row>
    <row r="302" spans="1:18" s="34" customFormat="1" x14ac:dyDescent="0.2">
      <c r="A302" s="33">
        <v>1617</v>
      </c>
      <c r="B302" s="34" t="s">
        <v>354</v>
      </c>
      <c r="C302" s="36">
        <v>13765</v>
      </c>
      <c r="D302" s="36">
        <v>4659</v>
      </c>
      <c r="E302" s="37">
        <f t="shared" si="46"/>
        <v>2954.4966731058166</v>
      </c>
      <c r="F302" s="38">
        <f t="shared" si="47"/>
        <v>0.79788191693207255</v>
      </c>
      <c r="G302" s="39">
        <f t="shared" si="48"/>
        <v>449.05682757782478</v>
      </c>
      <c r="H302" s="39">
        <f t="shared" si="49"/>
        <v>132.34745091965451</v>
      </c>
      <c r="I302" s="37">
        <f t="shared" si="50"/>
        <v>581.40427849747925</v>
      </c>
      <c r="J302" s="40">
        <f t="shared" si="51"/>
        <v>-38.889838506431374</v>
      </c>
      <c r="K302" s="37">
        <f t="shared" si="52"/>
        <v>542.51443999104788</v>
      </c>
      <c r="L302" s="37">
        <f t="shared" si="53"/>
        <v>2708762.533519756</v>
      </c>
      <c r="M302" s="37">
        <f t="shared" si="54"/>
        <v>2527574.7759182919</v>
      </c>
      <c r="N302" s="41">
        <f>jan!M302</f>
        <v>2084847.7776093229</v>
      </c>
      <c r="O302" s="41">
        <f t="shared" si="55"/>
        <v>442726.99830896896</v>
      </c>
      <c r="P302" s="4"/>
      <c r="Q302" s="65"/>
      <c r="R302" s="4"/>
    </row>
    <row r="303" spans="1:18" s="34" customFormat="1" x14ac:dyDescent="0.2">
      <c r="A303" s="33">
        <v>1620</v>
      </c>
      <c r="B303" s="34" t="s">
        <v>355</v>
      </c>
      <c r="C303" s="36">
        <v>20416</v>
      </c>
      <c r="D303" s="36">
        <v>4937</v>
      </c>
      <c r="E303" s="37">
        <f t="shared" si="46"/>
        <v>4135.3048409965568</v>
      </c>
      <c r="F303" s="38">
        <f t="shared" si="47"/>
        <v>1.1167671920795694</v>
      </c>
      <c r="G303" s="39">
        <f t="shared" si="48"/>
        <v>-259.42807315661929</v>
      </c>
      <c r="H303" s="39">
        <f t="shared" si="49"/>
        <v>0</v>
      </c>
      <c r="I303" s="37">
        <f t="shared" si="50"/>
        <v>-259.42807315661929</v>
      </c>
      <c r="J303" s="40">
        <f t="shared" si="51"/>
        <v>-38.889838506431374</v>
      </c>
      <c r="K303" s="37">
        <f t="shared" si="52"/>
        <v>-298.31791166305067</v>
      </c>
      <c r="L303" s="37">
        <f t="shared" si="53"/>
        <v>-1280796.3971742294</v>
      </c>
      <c r="M303" s="37">
        <f t="shared" si="54"/>
        <v>-1472795.5298804811</v>
      </c>
      <c r="N303" s="41">
        <f>jan!M303</f>
        <v>-1799017.4176393372</v>
      </c>
      <c r="O303" s="41">
        <f t="shared" si="55"/>
        <v>326221.88775885617</v>
      </c>
      <c r="P303" s="4"/>
      <c r="Q303" s="65"/>
      <c r="R303" s="4"/>
    </row>
    <row r="304" spans="1:18" s="34" customFormat="1" x14ac:dyDescent="0.2">
      <c r="A304" s="33">
        <v>1621</v>
      </c>
      <c r="B304" s="34" t="s">
        <v>356</v>
      </c>
      <c r="C304" s="36">
        <v>16153</v>
      </c>
      <c r="D304" s="36">
        <v>5291</v>
      </c>
      <c r="E304" s="37">
        <f t="shared" si="46"/>
        <v>3052.920052920053</v>
      </c>
      <c r="F304" s="38">
        <f t="shared" si="47"/>
        <v>0.82446181992264322</v>
      </c>
      <c r="G304" s="39">
        <f t="shared" si="48"/>
        <v>390.00279968928299</v>
      </c>
      <c r="H304" s="39">
        <f t="shared" si="49"/>
        <v>97.899267984671781</v>
      </c>
      <c r="I304" s="37">
        <f t="shared" si="50"/>
        <v>487.90206767395478</v>
      </c>
      <c r="J304" s="40">
        <f t="shared" si="51"/>
        <v>-38.889838506431374</v>
      </c>
      <c r="K304" s="37">
        <f t="shared" si="52"/>
        <v>449.0122291675234</v>
      </c>
      <c r="L304" s="37">
        <f t="shared" si="53"/>
        <v>2581489.8400628949</v>
      </c>
      <c r="M304" s="37">
        <f t="shared" si="54"/>
        <v>2375723.7045253664</v>
      </c>
      <c r="N304" s="41">
        <f>jan!M304</f>
        <v>1625869.4014447159</v>
      </c>
      <c r="O304" s="41">
        <f t="shared" si="55"/>
        <v>749854.30308065051</v>
      </c>
      <c r="P304" s="4"/>
      <c r="Q304" s="65"/>
      <c r="R304" s="4"/>
    </row>
    <row r="305" spans="1:18" s="34" customFormat="1" x14ac:dyDescent="0.2">
      <c r="A305" s="33">
        <v>1622</v>
      </c>
      <c r="B305" s="34" t="s">
        <v>357</v>
      </c>
      <c r="C305" s="36">
        <v>4549</v>
      </c>
      <c r="D305" s="36">
        <v>1711</v>
      </c>
      <c r="E305" s="37">
        <f t="shared" si="46"/>
        <v>2658.6791350087669</v>
      </c>
      <c r="F305" s="38">
        <f t="shared" si="47"/>
        <v>0.71799437923148535</v>
      </c>
      <c r="G305" s="39">
        <f t="shared" si="48"/>
        <v>626.54735043605456</v>
      </c>
      <c r="H305" s="39">
        <f t="shared" si="49"/>
        <v>235.88358925362189</v>
      </c>
      <c r="I305" s="37">
        <f t="shared" si="50"/>
        <v>862.43093968967651</v>
      </c>
      <c r="J305" s="40">
        <f t="shared" si="51"/>
        <v>-38.889838506431374</v>
      </c>
      <c r="K305" s="37">
        <f t="shared" si="52"/>
        <v>823.54110118324513</v>
      </c>
      <c r="L305" s="37">
        <f t="shared" si="53"/>
        <v>1475619.3378090365</v>
      </c>
      <c r="M305" s="37">
        <f t="shared" si="54"/>
        <v>1409078.8241245325</v>
      </c>
      <c r="N305" s="41">
        <f>jan!M305</f>
        <v>1212192.1651619561</v>
      </c>
      <c r="O305" s="41">
        <f t="shared" si="55"/>
        <v>196886.65896257642</v>
      </c>
      <c r="P305" s="4"/>
      <c r="Q305" s="65"/>
      <c r="R305" s="4"/>
    </row>
    <row r="306" spans="1:18" s="34" customFormat="1" x14ac:dyDescent="0.2">
      <c r="A306" s="33">
        <v>1624</v>
      </c>
      <c r="B306" s="34" t="s">
        <v>358</v>
      </c>
      <c r="C306" s="36">
        <v>18363</v>
      </c>
      <c r="D306" s="36">
        <v>6628</v>
      </c>
      <c r="E306" s="37">
        <f t="shared" si="46"/>
        <v>2770.5190102595052</v>
      </c>
      <c r="F306" s="38">
        <f t="shared" si="47"/>
        <v>0.74819749804586455</v>
      </c>
      <c r="G306" s="39">
        <f t="shared" si="48"/>
        <v>559.44342528561162</v>
      </c>
      <c r="H306" s="39">
        <f t="shared" si="49"/>
        <v>196.7396329158635</v>
      </c>
      <c r="I306" s="37">
        <f t="shared" si="50"/>
        <v>756.18305820147509</v>
      </c>
      <c r="J306" s="40">
        <f t="shared" si="51"/>
        <v>-38.889838506431374</v>
      </c>
      <c r="K306" s="37">
        <f t="shared" si="52"/>
        <v>717.29321969504372</v>
      </c>
      <c r="L306" s="37">
        <f t="shared" si="53"/>
        <v>5011981.3097593766</v>
      </c>
      <c r="M306" s="37">
        <f t="shared" si="54"/>
        <v>4754219.4601387493</v>
      </c>
      <c r="N306" s="41">
        <f>jan!M306</f>
        <v>3942380.2575648418</v>
      </c>
      <c r="O306" s="41">
        <f t="shared" si="55"/>
        <v>811839.20257390756</v>
      </c>
      <c r="P306" s="4"/>
      <c r="Q306" s="65"/>
      <c r="R306" s="4"/>
    </row>
    <row r="307" spans="1:18" s="34" customFormat="1" x14ac:dyDescent="0.2">
      <c r="A307" s="33">
        <v>1627</v>
      </c>
      <c r="B307" s="34" t="s">
        <v>359</v>
      </c>
      <c r="C307" s="36">
        <v>13275</v>
      </c>
      <c r="D307" s="36">
        <v>4822</v>
      </c>
      <c r="E307" s="37">
        <f t="shared" si="46"/>
        <v>2753.0070510161759</v>
      </c>
      <c r="F307" s="38">
        <f t="shared" si="47"/>
        <v>0.74346827437216989</v>
      </c>
      <c r="G307" s="39">
        <f t="shared" si="48"/>
        <v>569.95060083160922</v>
      </c>
      <c r="H307" s="39">
        <f t="shared" si="49"/>
        <v>202.86881865102876</v>
      </c>
      <c r="I307" s="37">
        <f t="shared" si="50"/>
        <v>772.81941948263795</v>
      </c>
      <c r="J307" s="40">
        <f t="shared" si="51"/>
        <v>-38.889838506431374</v>
      </c>
      <c r="K307" s="37">
        <f t="shared" si="52"/>
        <v>733.92958097620658</v>
      </c>
      <c r="L307" s="37">
        <f t="shared" si="53"/>
        <v>3726535.2407452804</v>
      </c>
      <c r="M307" s="37">
        <f t="shared" si="54"/>
        <v>3539008.4394672681</v>
      </c>
      <c r="N307" s="41">
        <f>jan!M307</f>
        <v>2942848.0540099074</v>
      </c>
      <c r="O307" s="41">
        <f t="shared" si="55"/>
        <v>596160.38545736065</v>
      </c>
      <c r="P307" s="4"/>
      <c r="Q307" s="65"/>
      <c r="R307" s="4"/>
    </row>
    <row r="308" spans="1:18" s="34" customFormat="1" x14ac:dyDescent="0.2">
      <c r="A308" s="33">
        <v>1630</v>
      </c>
      <c r="B308" s="34" t="s">
        <v>360</v>
      </c>
      <c r="C308" s="36">
        <v>10150</v>
      </c>
      <c r="D308" s="36">
        <v>3263</v>
      </c>
      <c r="E308" s="37">
        <f t="shared" si="46"/>
        <v>3110.6343855347841</v>
      </c>
      <c r="F308" s="38">
        <f t="shared" si="47"/>
        <v>0.84004796789846381</v>
      </c>
      <c r="G308" s="39">
        <f t="shared" si="48"/>
        <v>355.3742001204443</v>
      </c>
      <c r="H308" s="39">
        <f t="shared" si="49"/>
        <v>77.699251569515894</v>
      </c>
      <c r="I308" s="37">
        <f t="shared" si="50"/>
        <v>433.07345168996017</v>
      </c>
      <c r="J308" s="40">
        <f t="shared" si="51"/>
        <v>-38.889838506431374</v>
      </c>
      <c r="K308" s="37">
        <f t="shared" si="52"/>
        <v>394.18361318352879</v>
      </c>
      <c r="L308" s="37">
        <f t="shared" si="53"/>
        <v>1413118.67286434</v>
      </c>
      <c r="M308" s="37">
        <f t="shared" si="54"/>
        <v>1286221.1298178544</v>
      </c>
      <c r="N308" s="41">
        <f>jan!M308</f>
        <v>1223769.9502767173</v>
      </c>
      <c r="O308" s="41">
        <f t="shared" si="55"/>
        <v>62451.179541137069</v>
      </c>
      <c r="P308" s="4"/>
      <c r="Q308" s="65"/>
      <c r="R308" s="4"/>
    </row>
    <row r="309" spans="1:18" s="34" customFormat="1" x14ac:dyDescent="0.2">
      <c r="A309" s="33">
        <v>1632</v>
      </c>
      <c r="B309" s="34" t="s">
        <v>361</v>
      </c>
      <c r="C309" s="36">
        <v>2733</v>
      </c>
      <c r="D309" s="36">
        <v>959</v>
      </c>
      <c r="E309" s="37">
        <f t="shared" si="46"/>
        <v>2849.8435870698645</v>
      </c>
      <c r="F309" s="38">
        <f t="shared" si="47"/>
        <v>0.76961963941478395</v>
      </c>
      <c r="G309" s="39">
        <f t="shared" si="48"/>
        <v>511.84867919939603</v>
      </c>
      <c r="H309" s="39">
        <f t="shared" si="49"/>
        <v>168.97603103223776</v>
      </c>
      <c r="I309" s="37">
        <f t="shared" si="50"/>
        <v>680.82471023163384</v>
      </c>
      <c r="J309" s="40">
        <f t="shared" si="51"/>
        <v>-38.889838506431374</v>
      </c>
      <c r="K309" s="37">
        <f t="shared" si="52"/>
        <v>641.93487172520247</v>
      </c>
      <c r="L309" s="37">
        <f t="shared" si="53"/>
        <v>652910.89711213682</v>
      </c>
      <c r="M309" s="37">
        <f t="shared" si="54"/>
        <v>615615.54198446916</v>
      </c>
      <c r="N309" s="41">
        <f>jan!M309</f>
        <v>515393.65072490694</v>
      </c>
      <c r="O309" s="41">
        <f t="shared" si="55"/>
        <v>100221.89125956222</v>
      </c>
      <c r="P309" s="4"/>
      <c r="Q309" s="65"/>
      <c r="R309" s="4"/>
    </row>
    <row r="310" spans="1:18" s="34" customFormat="1" x14ac:dyDescent="0.2">
      <c r="A310" s="33">
        <v>1633</v>
      </c>
      <c r="B310" s="34" t="s">
        <v>362</v>
      </c>
      <c r="C310" s="36">
        <v>2927</v>
      </c>
      <c r="D310" s="36">
        <v>978</v>
      </c>
      <c r="E310" s="37">
        <f t="shared" si="46"/>
        <v>2992.8425357873211</v>
      </c>
      <c r="F310" s="38">
        <f t="shared" si="47"/>
        <v>0.80823747789825584</v>
      </c>
      <c r="G310" s="39">
        <f t="shared" si="48"/>
        <v>426.04930996892205</v>
      </c>
      <c r="H310" s="39">
        <f t="shared" si="49"/>
        <v>118.92639898112792</v>
      </c>
      <c r="I310" s="37">
        <f t="shared" si="50"/>
        <v>544.97570895004992</v>
      </c>
      <c r="J310" s="40">
        <f t="shared" si="51"/>
        <v>-38.889838506431374</v>
      </c>
      <c r="K310" s="37">
        <f t="shared" si="52"/>
        <v>506.08587044361855</v>
      </c>
      <c r="L310" s="37">
        <f t="shared" si="53"/>
        <v>532986.24335314881</v>
      </c>
      <c r="M310" s="37">
        <f t="shared" si="54"/>
        <v>494951.98129385896</v>
      </c>
      <c r="N310" s="41">
        <f>jan!M310</f>
        <v>375201.65840350249</v>
      </c>
      <c r="O310" s="41">
        <f t="shared" si="55"/>
        <v>119750.32289035647</v>
      </c>
      <c r="P310" s="4"/>
      <c r="Q310" s="65"/>
      <c r="R310" s="4"/>
    </row>
    <row r="311" spans="1:18" s="34" customFormat="1" x14ac:dyDescent="0.2">
      <c r="A311" s="33">
        <v>1634</v>
      </c>
      <c r="B311" s="34" t="s">
        <v>363</v>
      </c>
      <c r="C311" s="36">
        <v>20987</v>
      </c>
      <c r="D311" s="36">
        <v>6973</v>
      </c>
      <c r="E311" s="37">
        <f t="shared" si="46"/>
        <v>3009.7519001864334</v>
      </c>
      <c r="F311" s="38">
        <f t="shared" si="47"/>
        <v>0.81280396673666899</v>
      </c>
      <c r="G311" s="39">
        <f t="shared" si="48"/>
        <v>415.90369132945472</v>
      </c>
      <c r="H311" s="39">
        <f t="shared" si="49"/>
        <v>113.00812144143862</v>
      </c>
      <c r="I311" s="37">
        <f t="shared" si="50"/>
        <v>528.91181277089333</v>
      </c>
      <c r="J311" s="40">
        <f t="shared" si="51"/>
        <v>-38.889838506431374</v>
      </c>
      <c r="K311" s="37">
        <f t="shared" si="52"/>
        <v>490.02197426446196</v>
      </c>
      <c r="L311" s="37">
        <f t="shared" si="53"/>
        <v>3688102.0704514394</v>
      </c>
      <c r="M311" s="37">
        <f t="shared" si="54"/>
        <v>3416923.2265460934</v>
      </c>
      <c r="N311" s="41">
        <f>jan!M311</f>
        <v>4146388.8180446043</v>
      </c>
      <c r="O311" s="41">
        <f t="shared" si="55"/>
        <v>-729465.59149851091</v>
      </c>
      <c r="P311" s="4"/>
      <c r="Q311" s="65"/>
      <c r="R311" s="4"/>
    </row>
    <row r="312" spans="1:18" s="34" customFormat="1" x14ac:dyDescent="0.2">
      <c r="A312" s="33">
        <v>1635</v>
      </c>
      <c r="B312" s="34" t="s">
        <v>364</v>
      </c>
      <c r="C312" s="36">
        <v>9293</v>
      </c>
      <c r="D312" s="36">
        <v>2556</v>
      </c>
      <c r="E312" s="37">
        <f t="shared" si="46"/>
        <v>3635.7589984350548</v>
      </c>
      <c r="F312" s="38">
        <f t="shared" si="47"/>
        <v>0.9818614404208863</v>
      </c>
      <c r="G312" s="39">
        <f t="shared" si="48"/>
        <v>40.299432380281907</v>
      </c>
      <c r="H312" s="39">
        <f t="shared" si="49"/>
        <v>0</v>
      </c>
      <c r="I312" s="37">
        <f t="shared" si="50"/>
        <v>40.299432380281907</v>
      </c>
      <c r="J312" s="40">
        <f t="shared" si="51"/>
        <v>-38.889838506431374</v>
      </c>
      <c r="K312" s="37">
        <f t="shared" si="52"/>
        <v>1.4095938738505325</v>
      </c>
      <c r="L312" s="37">
        <f t="shared" si="53"/>
        <v>103005.34916400055</v>
      </c>
      <c r="M312" s="37">
        <f t="shared" si="54"/>
        <v>3602.9219415619609</v>
      </c>
      <c r="N312" s="41">
        <f>jan!M312</f>
        <v>2391087.7698152889</v>
      </c>
      <c r="O312" s="41">
        <f t="shared" si="55"/>
        <v>-2387484.8478737269</v>
      </c>
      <c r="P312" s="4"/>
      <c r="Q312" s="65"/>
      <c r="R312" s="4"/>
    </row>
    <row r="313" spans="1:18" s="34" customFormat="1" x14ac:dyDescent="0.2">
      <c r="A313" s="33">
        <v>1636</v>
      </c>
      <c r="B313" s="34" t="s">
        <v>365</v>
      </c>
      <c r="C313" s="36">
        <v>10772</v>
      </c>
      <c r="D313" s="36">
        <v>3960</v>
      </c>
      <c r="E313" s="37">
        <f t="shared" si="46"/>
        <v>2720.2020202020203</v>
      </c>
      <c r="F313" s="38">
        <f t="shared" si="47"/>
        <v>0.734609052729013</v>
      </c>
      <c r="G313" s="39">
        <f t="shared" si="48"/>
        <v>589.63361932010253</v>
      </c>
      <c r="H313" s="39">
        <f t="shared" si="49"/>
        <v>214.35057943598321</v>
      </c>
      <c r="I313" s="37">
        <f t="shared" si="50"/>
        <v>803.98419875608579</v>
      </c>
      <c r="J313" s="40">
        <f t="shared" si="51"/>
        <v>-38.889838506431374</v>
      </c>
      <c r="K313" s="37">
        <f t="shared" si="52"/>
        <v>765.09436024965441</v>
      </c>
      <c r="L313" s="37">
        <f t="shared" si="53"/>
        <v>3183777.4270740999</v>
      </c>
      <c r="M313" s="37">
        <f t="shared" si="54"/>
        <v>3029773.6665886315</v>
      </c>
      <c r="N313" s="41">
        <f>jan!M313</f>
        <v>3101787.3898546742</v>
      </c>
      <c r="O313" s="41">
        <f t="shared" si="55"/>
        <v>-72013.723266042769</v>
      </c>
      <c r="P313" s="4"/>
      <c r="Q313" s="65"/>
      <c r="R313" s="4"/>
    </row>
    <row r="314" spans="1:18" s="34" customFormat="1" x14ac:dyDescent="0.2">
      <c r="A314" s="33">
        <v>1638</v>
      </c>
      <c r="B314" s="34" t="s">
        <v>366</v>
      </c>
      <c r="C314" s="36">
        <v>36664</v>
      </c>
      <c r="D314" s="36">
        <v>11891</v>
      </c>
      <c r="E314" s="37">
        <f t="shared" si="46"/>
        <v>3083.3403414346985</v>
      </c>
      <c r="F314" s="38">
        <f t="shared" si="47"/>
        <v>0.8326770256917454</v>
      </c>
      <c r="G314" s="39">
        <f t="shared" si="48"/>
        <v>371.75062658049563</v>
      </c>
      <c r="H314" s="39">
        <f t="shared" si="49"/>
        <v>87.252167004545839</v>
      </c>
      <c r="I314" s="37">
        <f t="shared" si="50"/>
        <v>459.00279358504145</v>
      </c>
      <c r="J314" s="40">
        <f t="shared" si="51"/>
        <v>-38.889838506431374</v>
      </c>
      <c r="K314" s="37">
        <f t="shared" si="52"/>
        <v>420.11295507861007</v>
      </c>
      <c r="L314" s="37">
        <f t="shared" si="53"/>
        <v>5458002.2185197277</v>
      </c>
      <c r="M314" s="37">
        <f t="shared" si="54"/>
        <v>4995563.1488397522</v>
      </c>
      <c r="N314" s="41">
        <f>jan!M314</f>
        <v>4499048.3845358379</v>
      </c>
      <c r="O314" s="41">
        <f t="shared" si="55"/>
        <v>496514.76430391427</v>
      </c>
      <c r="P314" s="4"/>
      <c r="Q314" s="65"/>
      <c r="R314" s="4"/>
    </row>
    <row r="315" spans="1:18" s="34" customFormat="1" x14ac:dyDescent="0.2">
      <c r="A315" s="33">
        <v>1640</v>
      </c>
      <c r="B315" s="34" t="s">
        <v>367</v>
      </c>
      <c r="C315" s="36">
        <v>18078</v>
      </c>
      <c r="D315" s="36">
        <v>5623</v>
      </c>
      <c r="E315" s="37">
        <f t="shared" si="46"/>
        <v>3215.0097812555578</v>
      </c>
      <c r="F315" s="38">
        <f t="shared" si="47"/>
        <v>0.86823525325786477</v>
      </c>
      <c r="G315" s="39">
        <f t="shared" si="48"/>
        <v>292.74896268798011</v>
      </c>
      <c r="H315" s="39">
        <f t="shared" si="49"/>
        <v>41.167863067245115</v>
      </c>
      <c r="I315" s="37">
        <f t="shared" si="50"/>
        <v>333.9168257552252</v>
      </c>
      <c r="J315" s="40">
        <f t="shared" si="51"/>
        <v>-38.889838506431374</v>
      </c>
      <c r="K315" s="37">
        <f t="shared" si="52"/>
        <v>295.02698724879383</v>
      </c>
      <c r="L315" s="37">
        <f t="shared" si="53"/>
        <v>1877614.3112216312</v>
      </c>
      <c r="M315" s="37">
        <f t="shared" si="54"/>
        <v>1658936.7492999677</v>
      </c>
      <c r="N315" s="41">
        <f>jan!M315</f>
        <v>1909298.7987759656</v>
      </c>
      <c r="O315" s="41">
        <f t="shared" si="55"/>
        <v>-250362.04947599792</v>
      </c>
      <c r="P315" s="4"/>
      <c r="Q315" s="65"/>
      <c r="R315" s="4"/>
    </row>
    <row r="316" spans="1:18" s="34" customFormat="1" x14ac:dyDescent="0.2">
      <c r="A316" s="33">
        <v>1644</v>
      </c>
      <c r="B316" s="34" t="s">
        <v>368</v>
      </c>
      <c r="C316" s="36">
        <v>5553</v>
      </c>
      <c r="D316" s="36">
        <v>2046</v>
      </c>
      <c r="E316" s="37">
        <f t="shared" si="46"/>
        <v>2714.0762463343108</v>
      </c>
      <c r="F316" s="38">
        <f t="shared" si="47"/>
        <v>0.73295474584122677</v>
      </c>
      <c r="G316" s="39">
        <f t="shared" si="48"/>
        <v>593.30908364072832</v>
      </c>
      <c r="H316" s="39">
        <f t="shared" si="49"/>
        <v>216.49460028968156</v>
      </c>
      <c r="I316" s="37">
        <f t="shared" si="50"/>
        <v>809.80368393040987</v>
      </c>
      <c r="J316" s="40">
        <f t="shared" si="51"/>
        <v>-38.889838506431374</v>
      </c>
      <c r="K316" s="37">
        <f t="shared" si="52"/>
        <v>770.9138454239785</v>
      </c>
      <c r="L316" s="37">
        <f t="shared" si="53"/>
        <v>1656858.3373216186</v>
      </c>
      <c r="M316" s="37">
        <f t="shared" si="54"/>
        <v>1577289.7277374601</v>
      </c>
      <c r="N316" s="41">
        <f>jan!M316</f>
        <v>1311335.9847582483</v>
      </c>
      <c r="O316" s="41">
        <f t="shared" si="55"/>
        <v>265953.74297921173</v>
      </c>
      <c r="P316" s="4"/>
      <c r="Q316" s="65"/>
      <c r="R316" s="4"/>
    </row>
    <row r="317" spans="1:18" s="34" customFormat="1" x14ac:dyDescent="0.2">
      <c r="A317" s="33">
        <v>1648</v>
      </c>
      <c r="B317" s="34" t="s">
        <v>369</v>
      </c>
      <c r="C317" s="36">
        <v>18066</v>
      </c>
      <c r="D317" s="36">
        <v>6319</v>
      </c>
      <c r="E317" s="37">
        <f t="shared" si="46"/>
        <v>2858.9966766893494</v>
      </c>
      <c r="F317" s="38">
        <f t="shared" si="47"/>
        <v>0.77209149350686135</v>
      </c>
      <c r="G317" s="39">
        <f t="shared" si="48"/>
        <v>506.35682542770508</v>
      </c>
      <c r="H317" s="39">
        <f t="shared" si="49"/>
        <v>165.77244966541801</v>
      </c>
      <c r="I317" s="37">
        <f t="shared" si="50"/>
        <v>672.12927509312306</v>
      </c>
      <c r="J317" s="40">
        <f t="shared" si="51"/>
        <v>-38.889838506431374</v>
      </c>
      <c r="K317" s="37">
        <f t="shared" si="52"/>
        <v>633.23943658669168</v>
      </c>
      <c r="L317" s="37">
        <f t="shared" si="53"/>
        <v>4247184.8893134445</v>
      </c>
      <c r="M317" s="37">
        <f t="shared" si="54"/>
        <v>4001439.9997913046</v>
      </c>
      <c r="N317" s="41">
        <f>jan!M317</f>
        <v>3561844.7642655759</v>
      </c>
      <c r="O317" s="41">
        <f t="shared" si="55"/>
        <v>439595.23552572867</v>
      </c>
      <c r="P317" s="4"/>
      <c r="Q317" s="65"/>
      <c r="R317" s="4"/>
    </row>
    <row r="318" spans="1:18" s="34" customFormat="1" x14ac:dyDescent="0.2">
      <c r="A318" s="33">
        <v>1653</v>
      </c>
      <c r="B318" s="34" t="s">
        <v>370</v>
      </c>
      <c r="C318" s="36">
        <v>50108</v>
      </c>
      <c r="D318" s="36">
        <v>16213</v>
      </c>
      <c r="E318" s="37">
        <f t="shared" si="46"/>
        <v>3090.6063035835441</v>
      </c>
      <c r="F318" s="38">
        <f t="shared" si="47"/>
        <v>0.8346392481780488</v>
      </c>
      <c r="G318" s="39">
        <f t="shared" si="48"/>
        <v>367.39104929118827</v>
      </c>
      <c r="H318" s="39">
        <f t="shared" si="49"/>
        <v>84.709080252449894</v>
      </c>
      <c r="I318" s="37">
        <f t="shared" si="50"/>
        <v>452.10012954363816</v>
      </c>
      <c r="J318" s="40">
        <f t="shared" si="51"/>
        <v>-38.889838506431374</v>
      </c>
      <c r="K318" s="37">
        <f t="shared" si="52"/>
        <v>413.21029103720679</v>
      </c>
      <c r="L318" s="37">
        <f t="shared" si="53"/>
        <v>7329899.4002910051</v>
      </c>
      <c r="M318" s="37">
        <f t="shared" si="54"/>
        <v>6699378.4485862339</v>
      </c>
      <c r="N318" s="41">
        <f>jan!M318</f>
        <v>5160759.3943721745</v>
      </c>
      <c r="O318" s="41">
        <f t="shared" si="55"/>
        <v>1538619.0542140594</v>
      </c>
      <c r="P318" s="4"/>
      <c r="Q318" s="65"/>
      <c r="R318" s="4"/>
    </row>
    <row r="319" spans="1:18" s="34" customFormat="1" x14ac:dyDescent="0.2">
      <c r="A319" s="33">
        <v>1657</v>
      </c>
      <c r="B319" s="34" t="s">
        <v>371</v>
      </c>
      <c r="C319" s="36">
        <v>23587</v>
      </c>
      <c r="D319" s="36">
        <v>8000</v>
      </c>
      <c r="E319" s="37">
        <f t="shared" si="46"/>
        <v>2948.375</v>
      </c>
      <c r="F319" s="38">
        <f t="shared" si="47"/>
        <v>0.79622871748292035</v>
      </c>
      <c r="G319" s="39">
        <f t="shared" si="48"/>
        <v>452.72983144131473</v>
      </c>
      <c r="H319" s="39">
        <f t="shared" si="49"/>
        <v>134.49003650669033</v>
      </c>
      <c r="I319" s="37">
        <f t="shared" si="50"/>
        <v>587.219867948005</v>
      </c>
      <c r="J319" s="40">
        <f t="shared" si="51"/>
        <v>-38.889838506431374</v>
      </c>
      <c r="K319" s="37">
        <f t="shared" si="52"/>
        <v>548.33002944157363</v>
      </c>
      <c r="L319" s="37">
        <f t="shared" si="53"/>
        <v>4697758.9435840398</v>
      </c>
      <c r="M319" s="37">
        <f t="shared" si="54"/>
        <v>4386640.2355325893</v>
      </c>
      <c r="N319" s="41">
        <f>jan!M319</f>
        <v>3636742.7067771172</v>
      </c>
      <c r="O319" s="41">
        <f t="shared" si="55"/>
        <v>749897.52875547204</v>
      </c>
      <c r="P319" s="4"/>
      <c r="Q319" s="65"/>
      <c r="R319" s="4"/>
    </row>
    <row r="320" spans="1:18" s="34" customFormat="1" x14ac:dyDescent="0.2">
      <c r="A320" s="33">
        <v>1662</v>
      </c>
      <c r="B320" s="34" t="s">
        <v>372</v>
      </c>
      <c r="C320" s="36">
        <v>21716</v>
      </c>
      <c r="D320" s="36">
        <v>6050</v>
      </c>
      <c r="E320" s="37">
        <f t="shared" si="46"/>
        <v>3589.4214876033056</v>
      </c>
      <c r="F320" s="38">
        <f t="shared" si="47"/>
        <v>0.96934768052911058</v>
      </c>
      <c r="G320" s="39">
        <f t="shared" si="48"/>
        <v>68.101938879331371</v>
      </c>
      <c r="H320" s="39">
        <f t="shared" si="49"/>
        <v>0</v>
      </c>
      <c r="I320" s="37">
        <f t="shared" si="50"/>
        <v>68.101938879331371</v>
      </c>
      <c r="J320" s="40">
        <f t="shared" si="51"/>
        <v>-38.889838506431374</v>
      </c>
      <c r="K320" s="37">
        <f t="shared" si="52"/>
        <v>29.212100372899997</v>
      </c>
      <c r="L320" s="37">
        <f t="shared" si="53"/>
        <v>412016.7302199548</v>
      </c>
      <c r="M320" s="37">
        <f t="shared" si="54"/>
        <v>176733.20725604499</v>
      </c>
      <c r="N320" s="41">
        <f>jan!M320</f>
        <v>1102268.2345001961</v>
      </c>
      <c r="O320" s="41">
        <f t="shared" si="55"/>
        <v>-925535.0272441511</v>
      </c>
      <c r="P320" s="4"/>
      <c r="Q320" s="65"/>
      <c r="R320" s="4"/>
    </row>
    <row r="321" spans="1:18" s="34" customFormat="1" x14ac:dyDescent="0.2">
      <c r="A321" s="33">
        <v>1663</v>
      </c>
      <c r="B321" s="34" t="s">
        <v>373</v>
      </c>
      <c r="C321" s="36">
        <v>48051</v>
      </c>
      <c r="D321" s="36">
        <v>13820</v>
      </c>
      <c r="E321" s="37">
        <f t="shared" si="46"/>
        <v>3476.9175108538352</v>
      </c>
      <c r="F321" s="38">
        <f t="shared" si="47"/>
        <v>0.93896521658915744</v>
      </c>
      <c r="G321" s="39">
        <f t="shared" si="48"/>
        <v>135.60432492901364</v>
      </c>
      <c r="H321" s="39">
        <f t="shared" si="49"/>
        <v>0</v>
      </c>
      <c r="I321" s="37">
        <f t="shared" si="50"/>
        <v>135.60432492901364</v>
      </c>
      <c r="J321" s="40">
        <f t="shared" si="51"/>
        <v>-38.889838506431374</v>
      </c>
      <c r="K321" s="37">
        <f t="shared" si="52"/>
        <v>96.714486422582269</v>
      </c>
      <c r="L321" s="37">
        <f t="shared" si="53"/>
        <v>1874051.7705189686</v>
      </c>
      <c r="M321" s="37">
        <f t="shared" si="54"/>
        <v>1336594.2023600868</v>
      </c>
      <c r="N321" s="41">
        <f>jan!M321</f>
        <v>451904.0486579595</v>
      </c>
      <c r="O321" s="41">
        <f t="shared" si="55"/>
        <v>884690.15370212728</v>
      </c>
      <c r="P321" s="4"/>
      <c r="Q321" s="65"/>
      <c r="R321" s="4"/>
    </row>
    <row r="322" spans="1:18" s="34" customFormat="1" x14ac:dyDescent="0.2">
      <c r="A322" s="33">
        <v>1664</v>
      </c>
      <c r="B322" s="34" t="s">
        <v>374</v>
      </c>
      <c r="C322" s="36">
        <v>13644</v>
      </c>
      <c r="D322" s="36">
        <v>4098</v>
      </c>
      <c r="E322" s="37">
        <f t="shared" si="46"/>
        <v>3329.428989751098</v>
      </c>
      <c r="F322" s="38">
        <f t="shared" si="47"/>
        <v>0.89913493855427884</v>
      </c>
      <c r="G322" s="39">
        <f t="shared" si="48"/>
        <v>224.09743759065594</v>
      </c>
      <c r="H322" s="39">
        <f t="shared" si="49"/>
        <v>1.121140093806025</v>
      </c>
      <c r="I322" s="37">
        <f t="shared" si="50"/>
        <v>225.21857768446196</v>
      </c>
      <c r="J322" s="40">
        <f t="shared" si="51"/>
        <v>-38.889838506431374</v>
      </c>
      <c r="K322" s="37">
        <f t="shared" si="52"/>
        <v>186.32873917803059</v>
      </c>
      <c r="L322" s="37">
        <f t="shared" si="53"/>
        <v>922945.73135092517</v>
      </c>
      <c r="M322" s="37">
        <f t="shared" si="54"/>
        <v>763575.17315156932</v>
      </c>
      <c r="N322" s="41">
        <f>jan!M322</f>
        <v>2307300.8140465794</v>
      </c>
      <c r="O322" s="41">
        <f t="shared" si="55"/>
        <v>-1543725.64089501</v>
      </c>
      <c r="P322" s="4"/>
      <c r="Q322" s="65"/>
      <c r="R322" s="4"/>
    </row>
    <row r="323" spans="1:18" s="34" customFormat="1" x14ac:dyDescent="0.2">
      <c r="A323" s="33">
        <v>1665</v>
      </c>
      <c r="B323" s="34" t="s">
        <v>375</v>
      </c>
      <c r="C323" s="36">
        <v>9432</v>
      </c>
      <c r="D323" s="36">
        <v>861</v>
      </c>
      <c r="E323" s="37">
        <f t="shared" si="46"/>
        <v>10954.703832752613</v>
      </c>
      <c r="F323" s="38">
        <f t="shared" si="47"/>
        <v>2.9583922612143456</v>
      </c>
      <c r="G323" s="39">
        <f t="shared" si="48"/>
        <v>-4351.0674682102526</v>
      </c>
      <c r="H323" s="39">
        <f t="shared" si="49"/>
        <v>0</v>
      </c>
      <c r="I323" s="37">
        <f t="shared" si="50"/>
        <v>-4351.0674682102526</v>
      </c>
      <c r="J323" s="40">
        <f t="shared" si="51"/>
        <v>-38.889838506431374</v>
      </c>
      <c r="K323" s="37">
        <f t="shared" si="52"/>
        <v>-4389.9573067166839</v>
      </c>
      <c r="L323" s="37">
        <f t="shared" si="53"/>
        <v>-3746269.0901290276</v>
      </c>
      <c r="M323" s="37">
        <f t="shared" si="54"/>
        <v>-3779753.241083065</v>
      </c>
      <c r="N323" s="41">
        <f>jan!M323</f>
        <v>494339.19006688724</v>
      </c>
      <c r="O323" s="41">
        <f t="shared" si="55"/>
        <v>-4274092.4311499521</v>
      </c>
      <c r="P323" s="4"/>
      <c r="Q323" s="65"/>
      <c r="R323" s="4"/>
    </row>
    <row r="324" spans="1:18" s="34" customFormat="1" x14ac:dyDescent="0.2">
      <c r="A324" s="33">
        <v>1702</v>
      </c>
      <c r="B324" s="34" t="s">
        <v>376</v>
      </c>
      <c r="C324" s="36">
        <v>60988</v>
      </c>
      <c r="D324" s="36">
        <v>21972</v>
      </c>
      <c r="E324" s="37">
        <f t="shared" si="46"/>
        <v>2775.7145457855454</v>
      </c>
      <c r="F324" s="38">
        <f t="shared" si="47"/>
        <v>0.74960058774393068</v>
      </c>
      <c r="G324" s="39">
        <f t="shared" si="48"/>
        <v>556.32610396998746</v>
      </c>
      <c r="H324" s="39">
        <f t="shared" si="49"/>
        <v>194.92119548174944</v>
      </c>
      <c r="I324" s="37">
        <f t="shared" si="50"/>
        <v>751.24729945173692</v>
      </c>
      <c r="J324" s="40">
        <f t="shared" si="51"/>
        <v>-38.889838506431374</v>
      </c>
      <c r="K324" s="37">
        <f t="shared" si="52"/>
        <v>712.35746094530555</v>
      </c>
      <c r="L324" s="37">
        <f t="shared" si="53"/>
        <v>16506405.663553564</v>
      </c>
      <c r="M324" s="37">
        <f t="shared" si="54"/>
        <v>15651918.131890254</v>
      </c>
      <c r="N324" s="41">
        <f>jan!M324</f>
        <v>12764378.669163348</v>
      </c>
      <c r="O324" s="41">
        <f t="shared" si="55"/>
        <v>2887539.4627269059</v>
      </c>
      <c r="P324" s="4"/>
      <c r="Q324" s="65"/>
      <c r="R324" s="4"/>
    </row>
    <row r="325" spans="1:18" s="34" customFormat="1" x14ac:dyDescent="0.2">
      <c r="A325" s="33">
        <v>1703</v>
      </c>
      <c r="B325" s="34" t="s">
        <v>377</v>
      </c>
      <c r="C325" s="36">
        <v>39856</v>
      </c>
      <c r="D325" s="36">
        <v>13051</v>
      </c>
      <c r="E325" s="37">
        <f t="shared" si="46"/>
        <v>3053.865604168263</v>
      </c>
      <c r="F325" s="38">
        <f t="shared" si="47"/>
        <v>0.82471717246690124</v>
      </c>
      <c r="G325" s="39">
        <f t="shared" si="48"/>
        <v>389.435468940357</v>
      </c>
      <c r="H325" s="39">
        <f t="shared" si="49"/>
        <v>97.568325047798282</v>
      </c>
      <c r="I325" s="37">
        <f t="shared" si="50"/>
        <v>487.00379398815528</v>
      </c>
      <c r="J325" s="40">
        <f t="shared" si="51"/>
        <v>-38.889838506431374</v>
      </c>
      <c r="K325" s="37">
        <f t="shared" si="52"/>
        <v>448.11395548172391</v>
      </c>
      <c r="L325" s="37">
        <f t="shared" si="53"/>
        <v>6355886.5153394146</v>
      </c>
      <c r="M325" s="37">
        <f t="shared" si="54"/>
        <v>5848335.2329919785</v>
      </c>
      <c r="N325" s="41">
        <f>jan!M325</f>
        <v>4320958.3270185189</v>
      </c>
      <c r="O325" s="41">
        <f t="shared" si="55"/>
        <v>1527376.9059734596</v>
      </c>
      <c r="P325" s="4"/>
      <c r="Q325" s="65"/>
      <c r="R325" s="4"/>
    </row>
    <row r="326" spans="1:18" s="34" customFormat="1" x14ac:dyDescent="0.2">
      <c r="A326" s="33">
        <v>1711</v>
      </c>
      <c r="B326" s="34" t="s">
        <v>378</v>
      </c>
      <c r="C326" s="36">
        <v>9537</v>
      </c>
      <c r="D326" s="36">
        <v>2508</v>
      </c>
      <c r="E326" s="37">
        <f t="shared" si="46"/>
        <v>3802.6315789473683</v>
      </c>
      <c r="F326" s="38">
        <f t="shared" si="47"/>
        <v>1.0269265155094978</v>
      </c>
      <c r="G326" s="39">
        <f t="shared" si="48"/>
        <v>-59.824115927106227</v>
      </c>
      <c r="H326" s="39">
        <f t="shared" si="49"/>
        <v>0</v>
      </c>
      <c r="I326" s="37">
        <f t="shared" si="50"/>
        <v>-59.824115927106227</v>
      </c>
      <c r="J326" s="40">
        <f t="shared" si="51"/>
        <v>-38.889838506431374</v>
      </c>
      <c r="K326" s="37">
        <f t="shared" si="52"/>
        <v>-98.713954433537594</v>
      </c>
      <c r="L326" s="37">
        <f t="shared" si="53"/>
        <v>-150038.8827451824</v>
      </c>
      <c r="M326" s="37">
        <f t="shared" si="54"/>
        <v>-247574.5977193123</v>
      </c>
      <c r="N326" s="41">
        <f>jan!M326</f>
        <v>1978557.0135746263</v>
      </c>
      <c r="O326" s="41">
        <f t="shared" si="55"/>
        <v>-2226131.6112939385</v>
      </c>
      <c r="P326" s="4"/>
      <c r="Q326" s="65"/>
      <c r="R326" s="4"/>
    </row>
    <row r="327" spans="1:18" s="34" customFormat="1" x14ac:dyDescent="0.2">
      <c r="A327" s="33">
        <v>1714</v>
      </c>
      <c r="B327" s="34" t="s">
        <v>379</v>
      </c>
      <c r="C327" s="36">
        <v>71677</v>
      </c>
      <c r="D327" s="36">
        <v>23625</v>
      </c>
      <c r="E327" s="37">
        <f t="shared" si="46"/>
        <v>3033.9470899470898</v>
      </c>
      <c r="F327" s="38">
        <f t="shared" si="47"/>
        <v>0.81933804225704321</v>
      </c>
      <c r="G327" s="39">
        <f t="shared" si="48"/>
        <v>401.38657747306087</v>
      </c>
      <c r="H327" s="39">
        <f t="shared" si="49"/>
        <v>104.53980502520889</v>
      </c>
      <c r="I327" s="37">
        <f t="shared" si="50"/>
        <v>505.92638249826973</v>
      </c>
      <c r="J327" s="40">
        <f t="shared" si="51"/>
        <v>-38.889838506431374</v>
      </c>
      <c r="K327" s="37">
        <f t="shared" si="52"/>
        <v>467.03654399183836</v>
      </c>
      <c r="L327" s="37">
        <f t="shared" si="53"/>
        <v>11952510.786521623</v>
      </c>
      <c r="M327" s="37">
        <f t="shared" si="54"/>
        <v>11033738.351807181</v>
      </c>
      <c r="N327" s="41">
        <f>jan!M327</f>
        <v>7932075.3372011762</v>
      </c>
      <c r="O327" s="41">
        <f t="shared" si="55"/>
        <v>3101663.0146060046</v>
      </c>
      <c r="P327" s="4"/>
      <c r="Q327" s="65"/>
      <c r="R327" s="4"/>
    </row>
    <row r="328" spans="1:18" s="34" customFormat="1" x14ac:dyDescent="0.2">
      <c r="A328" s="33">
        <v>1717</v>
      </c>
      <c r="B328" s="34" t="s">
        <v>380</v>
      </c>
      <c r="C328" s="36">
        <v>6633</v>
      </c>
      <c r="D328" s="36">
        <v>2630</v>
      </c>
      <c r="E328" s="37">
        <f t="shared" si="46"/>
        <v>2522.0532319391637</v>
      </c>
      <c r="F328" s="38">
        <f t="shared" si="47"/>
        <v>0.68109762506145743</v>
      </c>
      <c r="G328" s="39">
        <f t="shared" si="48"/>
        <v>708.5228922778166</v>
      </c>
      <c r="H328" s="39">
        <f t="shared" si="49"/>
        <v>283.70265532798305</v>
      </c>
      <c r="I328" s="37">
        <f t="shared" si="50"/>
        <v>992.22554760579965</v>
      </c>
      <c r="J328" s="40">
        <f t="shared" si="51"/>
        <v>-38.889838506431374</v>
      </c>
      <c r="K328" s="37">
        <f t="shared" si="52"/>
        <v>953.33570909936827</v>
      </c>
      <c r="L328" s="37">
        <f t="shared" si="53"/>
        <v>2609553.1902032532</v>
      </c>
      <c r="M328" s="37">
        <f t="shared" si="54"/>
        <v>2507272.9149313387</v>
      </c>
      <c r="N328" s="41">
        <f>jan!M328</f>
        <v>2156476.8523529777</v>
      </c>
      <c r="O328" s="41">
        <f t="shared" si="55"/>
        <v>350796.06257836102</v>
      </c>
      <c r="P328" s="4"/>
      <c r="Q328" s="65"/>
      <c r="R328" s="4"/>
    </row>
    <row r="329" spans="1:18" s="34" customFormat="1" x14ac:dyDescent="0.2">
      <c r="A329" s="33">
        <v>1718</v>
      </c>
      <c r="B329" s="34" t="s">
        <v>381</v>
      </c>
      <c r="C329" s="36">
        <v>9545</v>
      </c>
      <c r="D329" s="36">
        <v>3480</v>
      </c>
      <c r="E329" s="37">
        <f t="shared" ref="E329:E392" si="56">(C329*1000)/D329</f>
        <v>2742.8160919540228</v>
      </c>
      <c r="F329" s="38">
        <f t="shared" ref="F329:F392" si="57">IF(ISNUMBER(C329),E329/E$435,"")</f>
        <v>0.74071613657966417</v>
      </c>
      <c r="G329" s="39">
        <f t="shared" ref="G329:G392" si="58">(E$435-E329)*0.6</f>
        <v>576.06517626890104</v>
      </c>
      <c r="H329" s="39">
        <f t="shared" ref="H329:H392" si="59">IF(E329&gt;=E$435*0.9,0,IF(E329&lt;0.9*E$435,(E$435*0.9-E329)*0.35))</f>
        <v>206.43565432278234</v>
      </c>
      <c r="I329" s="37">
        <f t="shared" ref="I329:I392" si="60">G329+H329</f>
        <v>782.50083059168333</v>
      </c>
      <c r="J329" s="40">
        <f t="shared" ref="J329:J392" si="61">I$437</f>
        <v>-38.889838506431374</v>
      </c>
      <c r="K329" s="37">
        <f t="shared" ref="K329:K392" si="62">I329+J329</f>
        <v>743.61099208525195</v>
      </c>
      <c r="L329" s="37">
        <f t="shared" ref="L329:L392" si="63">(I329*D329)</f>
        <v>2723102.8904590579</v>
      </c>
      <c r="M329" s="37">
        <f t="shared" ref="M329:M392" si="64">(K329*D329)</f>
        <v>2587766.2524566767</v>
      </c>
      <c r="N329" s="41">
        <f>jan!M329</f>
        <v>2139029.8274480463</v>
      </c>
      <c r="O329" s="41">
        <f t="shared" ref="O329:O392" si="65">M329-N329</f>
        <v>448736.42500863038</v>
      </c>
      <c r="P329" s="4"/>
      <c r="Q329" s="65"/>
      <c r="R329" s="4"/>
    </row>
    <row r="330" spans="1:18" s="34" customFormat="1" x14ac:dyDescent="0.2">
      <c r="A330" s="33">
        <v>1719</v>
      </c>
      <c r="B330" s="34" t="s">
        <v>382</v>
      </c>
      <c r="C330" s="36">
        <v>55316</v>
      </c>
      <c r="D330" s="36">
        <v>19892</v>
      </c>
      <c r="E330" s="37">
        <f t="shared" si="56"/>
        <v>2780.8164086064749</v>
      </c>
      <c r="F330" s="38">
        <f t="shared" si="57"/>
        <v>0.75097838049101429</v>
      </c>
      <c r="G330" s="39">
        <f t="shared" si="58"/>
        <v>553.26498627742978</v>
      </c>
      <c r="H330" s="39">
        <f t="shared" si="59"/>
        <v>193.13554349442413</v>
      </c>
      <c r="I330" s="37">
        <f t="shared" si="60"/>
        <v>746.40052977185394</v>
      </c>
      <c r="J330" s="40">
        <f t="shared" si="61"/>
        <v>-38.889838506431374</v>
      </c>
      <c r="K330" s="37">
        <f t="shared" si="62"/>
        <v>707.51069126542257</v>
      </c>
      <c r="L330" s="37">
        <f t="shared" si="63"/>
        <v>14847399.338221719</v>
      </c>
      <c r="M330" s="37">
        <f t="shared" si="64"/>
        <v>14073802.670651786</v>
      </c>
      <c r="N330" s="41">
        <f>jan!M330</f>
        <v>11487712.565401305</v>
      </c>
      <c r="O330" s="41">
        <f t="shared" si="65"/>
        <v>2586090.1052504815</v>
      </c>
      <c r="P330" s="4"/>
      <c r="Q330" s="65"/>
      <c r="R330" s="4"/>
    </row>
    <row r="331" spans="1:18" s="34" customFormat="1" x14ac:dyDescent="0.2">
      <c r="A331" s="33">
        <v>1721</v>
      </c>
      <c r="B331" s="34" t="s">
        <v>383</v>
      </c>
      <c r="C331" s="36">
        <v>39843</v>
      </c>
      <c r="D331" s="36">
        <v>14849</v>
      </c>
      <c r="E331" s="37">
        <f t="shared" si="56"/>
        <v>2683.2109906391001</v>
      </c>
      <c r="F331" s="38">
        <f t="shared" si="57"/>
        <v>0.72461937365926887</v>
      </c>
      <c r="G331" s="39">
        <f t="shared" si="58"/>
        <v>611.82823705785461</v>
      </c>
      <c r="H331" s="39">
        <f t="shared" si="59"/>
        <v>227.29743978300527</v>
      </c>
      <c r="I331" s="37">
        <f t="shared" si="60"/>
        <v>839.12567684085991</v>
      </c>
      <c r="J331" s="40">
        <f t="shared" si="61"/>
        <v>-38.889838506431374</v>
      </c>
      <c r="K331" s="37">
        <f t="shared" si="62"/>
        <v>800.23583833442854</v>
      </c>
      <c r="L331" s="37">
        <f t="shared" si="63"/>
        <v>12460177.175409928</v>
      </c>
      <c r="M331" s="37">
        <f t="shared" si="64"/>
        <v>11882701.963427929</v>
      </c>
      <c r="N331" s="41">
        <f>jan!M331</f>
        <v>9603368.7378666792</v>
      </c>
      <c r="O331" s="41">
        <f t="shared" si="65"/>
        <v>2279333.22556125</v>
      </c>
      <c r="P331" s="4"/>
      <c r="Q331" s="65"/>
      <c r="R331" s="4"/>
    </row>
    <row r="332" spans="1:18" s="34" customFormat="1" x14ac:dyDescent="0.2">
      <c r="A332" s="33">
        <v>1724</v>
      </c>
      <c r="B332" s="34" t="s">
        <v>384</v>
      </c>
      <c r="C332" s="36">
        <v>6775</v>
      </c>
      <c r="D332" s="36">
        <v>2515</v>
      </c>
      <c r="E332" s="37">
        <f t="shared" si="56"/>
        <v>2693.8369781312126</v>
      </c>
      <c r="F332" s="38">
        <f t="shared" si="57"/>
        <v>0.72748899383744647</v>
      </c>
      <c r="G332" s="39">
        <f t="shared" si="58"/>
        <v>605.45264456258712</v>
      </c>
      <c r="H332" s="39">
        <f t="shared" si="59"/>
        <v>223.57834416076591</v>
      </c>
      <c r="I332" s="37">
        <f t="shared" si="60"/>
        <v>829.03098872335306</v>
      </c>
      <c r="J332" s="40">
        <f t="shared" si="61"/>
        <v>-38.889838506431374</v>
      </c>
      <c r="K332" s="37">
        <f t="shared" si="62"/>
        <v>790.14115021692169</v>
      </c>
      <c r="L332" s="37">
        <f t="shared" si="63"/>
        <v>2085012.936639233</v>
      </c>
      <c r="M332" s="37">
        <f t="shared" si="64"/>
        <v>1987204.9927955579</v>
      </c>
      <c r="N332" s="41">
        <f>jan!M332</f>
        <v>2345607.3321930557</v>
      </c>
      <c r="O332" s="41">
        <f t="shared" si="65"/>
        <v>-358402.33939749771</v>
      </c>
      <c r="P332" s="4"/>
      <c r="Q332" s="65"/>
      <c r="R332" s="4"/>
    </row>
    <row r="333" spans="1:18" s="34" customFormat="1" x14ac:dyDescent="0.2">
      <c r="A333" s="33">
        <v>1725</v>
      </c>
      <c r="B333" s="34" t="s">
        <v>385</v>
      </c>
      <c r="C333" s="36">
        <v>3794</v>
      </c>
      <c r="D333" s="36">
        <v>1593</v>
      </c>
      <c r="E333" s="37">
        <f t="shared" si="56"/>
        <v>2381.6698053986188</v>
      </c>
      <c r="F333" s="38">
        <f t="shared" si="57"/>
        <v>0.64318612612721882</v>
      </c>
      <c r="G333" s="39">
        <f t="shared" si="58"/>
        <v>792.75294820214344</v>
      </c>
      <c r="H333" s="39">
        <f t="shared" si="59"/>
        <v>332.83685461717374</v>
      </c>
      <c r="I333" s="37">
        <f t="shared" si="60"/>
        <v>1125.5898028193171</v>
      </c>
      <c r="J333" s="40">
        <f t="shared" si="61"/>
        <v>-38.889838506431374</v>
      </c>
      <c r="K333" s="37">
        <f t="shared" si="62"/>
        <v>1086.6999643128856</v>
      </c>
      <c r="L333" s="37">
        <f t="shared" si="63"/>
        <v>1793064.5558911723</v>
      </c>
      <c r="M333" s="37">
        <f t="shared" si="64"/>
        <v>1731113.0431504268</v>
      </c>
      <c r="N333" s="41">
        <f>jan!M333</f>
        <v>1537158.2227369933</v>
      </c>
      <c r="O333" s="41">
        <f t="shared" si="65"/>
        <v>193954.82041343348</v>
      </c>
      <c r="P333" s="4"/>
      <c r="Q333" s="65"/>
      <c r="R333" s="4"/>
    </row>
    <row r="334" spans="1:18" s="34" customFormat="1" x14ac:dyDescent="0.2">
      <c r="A334" s="33">
        <v>1736</v>
      </c>
      <c r="B334" s="34" t="s">
        <v>386</v>
      </c>
      <c r="C334" s="36">
        <v>6634</v>
      </c>
      <c r="D334" s="36">
        <v>2159</v>
      </c>
      <c r="E334" s="37">
        <f t="shared" si="56"/>
        <v>3072.7188513200554</v>
      </c>
      <c r="F334" s="38">
        <f t="shared" si="57"/>
        <v>0.82980862006093525</v>
      </c>
      <c r="G334" s="39">
        <f t="shared" si="58"/>
        <v>378.12352064928155</v>
      </c>
      <c r="H334" s="39">
        <f t="shared" si="59"/>
        <v>90.969688544670944</v>
      </c>
      <c r="I334" s="37">
        <f t="shared" si="60"/>
        <v>469.09320919395248</v>
      </c>
      <c r="J334" s="40">
        <f t="shared" si="61"/>
        <v>-38.889838506431374</v>
      </c>
      <c r="K334" s="37">
        <f t="shared" si="62"/>
        <v>430.2033706875211</v>
      </c>
      <c r="L334" s="37">
        <f t="shared" si="63"/>
        <v>1012772.2386497434</v>
      </c>
      <c r="M334" s="37">
        <f t="shared" si="64"/>
        <v>928809.07731435809</v>
      </c>
      <c r="N334" s="41">
        <f>jan!M334</f>
        <v>1889162.5567414742</v>
      </c>
      <c r="O334" s="41">
        <f t="shared" si="65"/>
        <v>-960353.47942711611</v>
      </c>
      <c r="P334" s="4"/>
      <c r="Q334" s="65"/>
      <c r="R334" s="4"/>
    </row>
    <row r="335" spans="1:18" s="34" customFormat="1" x14ac:dyDescent="0.2">
      <c r="A335" s="33">
        <v>1738</v>
      </c>
      <c r="B335" s="34" t="s">
        <v>387</v>
      </c>
      <c r="C335" s="36">
        <v>4709</v>
      </c>
      <c r="D335" s="36">
        <v>1389</v>
      </c>
      <c r="E335" s="37">
        <f t="shared" si="56"/>
        <v>3390.2087832973361</v>
      </c>
      <c r="F335" s="38">
        <f t="shared" si="57"/>
        <v>0.91554893509956159</v>
      </c>
      <c r="G335" s="39">
        <f t="shared" si="58"/>
        <v>187.62956146291307</v>
      </c>
      <c r="H335" s="39">
        <f t="shared" si="59"/>
        <v>0</v>
      </c>
      <c r="I335" s="37">
        <f t="shared" si="60"/>
        <v>187.62956146291307</v>
      </c>
      <c r="J335" s="40">
        <f t="shared" si="61"/>
        <v>-38.889838506431374</v>
      </c>
      <c r="K335" s="37">
        <f t="shared" si="62"/>
        <v>148.7397229564817</v>
      </c>
      <c r="L335" s="37">
        <f t="shared" si="63"/>
        <v>260617.46087198626</v>
      </c>
      <c r="M335" s="37">
        <f t="shared" si="64"/>
        <v>206599.47518655309</v>
      </c>
      <c r="N335" s="41">
        <f>jan!M335</f>
        <v>715377.50871417706</v>
      </c>
      <c r="O335" s="41">
        <f t="shared" si="65"/>
        <v>-508778.03352762398</v>
      </c>
      <c r="P335" s="4"/>
      <c r="Q335" s="65"/>
      <c r="R335" s="4"/>
    </row>
    <row r="336" spans="1:18" s="34" customFormat="1" x14ac:dyDescent="0.2">
      <c r="A336" s="33">
        <v>1739</v>
      </c>
      <c r="B336" s="34" t="s">
        <v>388</v>
      </c>
      <c r="C336" s="36">
        <v>2919</v>
      </c>
      <c r="D336" s="36">
        <v>469</v>
      </c>
      <c r="E336" s="37">
        <f t="shared" si="56"/>
        <v>6223.8805970149251</v>
      </c>
      <c r="F336" s="38">
        <f t="shared" si="57"/>
        <v>1.6808012771536953</v>
      </c>
      <c r="G336" s="39">
        <f t="shared" si="58"/>
        <v>-1512.5735267676403</v>
      </c>
      <c r="H336" s="39">
        <f t="shared" si="59"/>
        <v>0</v>
      </c>
      <c r="I336" s="37">
        <f t="shared" si="60"/>
        <v>-1512.5735267676403</v>
      </c>
      <c r="J336" s="40">
        <f t="shared" si="61"/>
        <v>-38.889838506431374</v>
      </c>
      <c r="K336" s="37">
        <f t="shared" si="62"/>
        <v>-1551.4633652740717</v>
      </c>
      <c r="L336" s="37">
        <f t="shared" si="63"/>
        <v>-709396.98405402328</v>
      </c>
      <c r="M336" s="37">
        <f t="shared" si="64"/>
        <v>-727636.31831353961</v>
      </c>
      <c r="N336" s="41">
        <f>jan!M336</f>
        <v>322721.34743480856</v>
      </c>
      <c r="O336" s="41">
        <f t="shared" si="65"/>
        <v>-1050357.6657483482</v>
      </c>
      <c r="P336" s="4"/>
      <c r="Q336" s="65"/>
      <c r="R336" s="4"/>
    </row>
    <row r="337" spans="1:18" s="34" customFormat="1" x14ac:dyDescent="0.2">
      <c r="A337" s="33">
        <v>1740</v>
      </c>
      <c r="B337" s="34" t="s">
        <v>389</v>
      </c>
      <c r="C337" s="36">
        <v>7085</v>
      </c>
      <c r="D337" s="36">
        <v>872</v>
      </c>
      <c r="E337" s="37">
        <f t="shared" si="56"/>
        <v>8125</v>
      </c>
      <c r="F337" s="38">
        <f t="shared" si="57"/>
        <v>2.1942114994017818</v>
      </c>
      <c r="G337" s="39">
        <f t="shared" si="58"/>
        <v>-2653.2451685586848</v>
      </c>
      <c r="H337" s="39">
        <f t="shared" si="59"/>
        <v>0</v>
      </c>
      <c r="I337" s="37">
        <f t="shared" si="60"/>
        <v>-2653.2451685586848</v>
      </c>
      <c r="J337" s="40">
        <f t="shared" si="61"/>
        <v>-38.889838506431374</v>
      </c>
      <c r="K337" s="37">
        <f t="shared" si="62"/>
        <v>-2692.135007065116</v>
      </c>
      <c r="L337" s="37">
        <f t="shared" si="63"/>
        <v>-2313629.7869831733</v>
      </c>
      <c r="M337" s="37">
        <f t="shared" si="64"/>
        <v>-2347541.726160781</v>
      </c>
      <c r="N337" s="41">
        <f>jan!M337</f>
        <v>219525.40503870565</v>
      </c>
      <c r="O337" s="41">
        <f t="shared" si="65"/>
        <v>-2567067.1311994866</v>
      </c>
      <c r="P337" s="4"/>
      <c r="Q337" s="65"/>
      <c r="R337" s="4"/>
    </row>
    <row r="338" spans="1:18" s="34" customFormat="1" x14ac:dyDescent="0.2">
      <c r="A338" s="33">
        <v>1742</v>
      </c>
      <c r="B338" s="34" t="s">
        <v>390</v>
      </c>
      <c r="C338" s="36">
        <v>9252</v>
      </c>
      <c r="D338" s="36">
        <v>2467</v>
      </c>
      <c r="E338" s="37">
        <f t="shared" si="56"/>
        <v>3750.3040129712199</v>
      </c>
      <c r="F338" s="38">
        <f t="shared" si="57"/>
        <v>1.012795100494043</v>
      </c>
      <c r="G338" s="39">
        <f t="shared" si="58"/>
        <v>-28.427576341417168</v>
      </c>
      <c r="H338" s="39">
        <f t="shared" si="59"/>
        <v>0</v>
      </c>
      <c r="I338" s="37">
        <f t="shared" si="60"/>
        <v>-28.427576341417168</v>
      </c>
      <c r="J338" s="40">
        <f t="shared" si="61"/>
        <v>-38.889838506431374</v>
      </c>
      <c r="K338" s="37">
        <f t="shared" si="62"/>
        <v>-67.317414847848539</v>
      </c>
      <c r="L338" s="37">
        <f t="shared" si="63"/>
        <v>-70130.830834276159</v>
      </c>
      <c r="M338" s="37">
        <f t="shared" si="64"/>
        <v>-166072.06242964233</v>
      </c>
      <c r="N338" s="41">
        <f>jan!M338</f>
        <v>1290876.5759523937</v>
      </c>
      <c r="O338" s="41">
        <f t="shared" si="65"/>
        <v>-1456948.638382036</v>
      </c>
      <c r="P338" s="4"/>
      <c r="Q338" s="65"/>
      <c r="R338" s="4"/>
    </row>
    <row r="339" spans="1:18" s="34" customFormat="1" x14ac:dyDescent="0.2">
      <c r="A339" s="33">
        <v>1743</v>
      </c>
      <c r="B339" s="34" t="s">
        <v>391</v>
      </c>
      <c r="C339" s="36">
        <v>3048</v>
      </c>
      <c r="D339" s="36">
        <v>1264</v>
      </c>
      <c r="E339" s="37">
        <f t="shared" si="56"/>
        <v>2411.3924050632913</v>
      </c>
      <c r="F339" s="38">
        <f t="shared" si="57"/>
        <v>0.65121291627815303</v>
      </c>
      <c r="G339" s="39">
        <f t="shared" si="58"/>
        <v>774.91938840333989</v>
      </c>
      <c r="H339" s="39">
        <f t="shared" si="59"/>
        <v>322.43394473453833</v>
      </c>
      <c r="I339" s="37">
        <f t="shared" si="60"/>
        <v>1097.3533331378783</v>
      </c>
      <c r="J339" s="40">
        <f t="shared" si="61"/>
        <v>-38.889838506431374</v>
      </c>
      <c r="K339" s="37">
        <f t="shared" si="62"/>
        <v>1058.4634946314468</v>
      </c>
      <c r="L339" s="37">
        <f t="shared" si="63"/>
        <v>1387054.6130862781</v>
      </c>
      <c r="M339" s="37">
        <f t="shared" si="64"/>
        <v>1337897.8572141489</v>
      </c>
      <c r="N339" s="41">
        <f>jan!M339</f>
        <v>1190093.2476707846</v>
      </c>
      <c r="O339" s="41">
        <f t="shared" si="65"/>
        <v>147804.60954336426</v>
      </c>
      <c r="P339" s="4"/>
      <c r="Q339" s="65"/>
      <c r="R339" s="4"/>
    </row>
    <row r="340" spans="1:18" s="34" customFormat="1" x14ac:dyDescent="0.2">
      <c r="A340" s="33">
        <v>1744</v>
      </c>
      <c r="B340" s="34" t="s">
        <v>392</v>
      </c>
      <c r="C340" s="36">
        <v>10895</v>
      </c>
      <c r="D340" s="36">
        <v>3840</v>
      </c>
      <c r="E340" s="37">
        <f t="shared" si="56"/>
        <v>2837.2395833333335</v>
      </c>
      <c r="F340" s="38">
        <f t="shared" si="57"/>
        <v>0.76621584249943631</v>
      </c>
      <c r="G340" s="39">
        <f t="shared" si="58"/>
        <v>519.41108144131465</v>
      </c>
      <c r="H340" s="39">
        <f t="shared" si="59"/>
        <v>173.38743234002359</v>
      </c>
      <c r="I340" s="37">
        <f t="shared" si="60"/>
        <v>692.79851378133822</v>
      </c>
      <c r="J340" s="40">
        <f t="shared" si="61"/>
        <v>-38.889838506431374</v>
      </c>
      <c r="K340" s="37">
        <f t="shared" si="62"/>
        <v>653.90867527490684</v>
      </c>
      <c r="L340" s="37">
        <f t="shared" si="63"/>
        <v>2660346.2929203389</v>
      </c>
      <c r="M340" s="37">
        <f t="shared" si="64"/>
        <v>2511009.3130556424</v>
      </c>
      <c r="N340" s="41">
        <f>jan!M340</f>
        <v>1954560.4992530167</v>
      </c>
      <c r="O340" s="41">
        <f t="shared" si="65"/>
        <v>556448.81380262575</v>
      </c>
      <c r="P340" s="4"/>
      <c r="Q340" s="65"/>
      <c r="R340" s="4"/>
    </row>
    <row r="341" spans="1:18" s="34" customFormat="1" x14ac:dyDescent="0.2">
      <c r="A341" s="33">
        <v>1748</v>
      </c>
      <c r="B341" s="34" t="s">
        <v>393</v>
      </c>
      <c r="C341" s="36">
        <v>1483</v>
      </c>
      <c r="D341" s="36">
        <v>628</v>
      </c>
      <c r="E341" s="37">
        <f t="shared" si="56"/>
        <v>2361.4649681528663</v>
      </c>
      <c r="F341" s="38">
        <f t="shared" si="57"/>
        <v>0.63772967243759771</v>
      </c>
      <c r="G341" s="39">
        <f t="shared" si="58"/>
        <v>804.87585054959493</v>
      </c>
      <c r="H341" s="39">
        <f t="shared" si="59"/>
        <v>339.9085476531871</v>
      </c>
      <c r="I341" s="37">
        <f t="shared" si="60"/>
        <v>1144.7843982027821</v>
      </c>
      <c r="J341" s="40">
        <f t="shared" si="61"/>
        <v>-38.889838506431374</v>
      </c>
      <c r="K341" s="37">
        <f t="shared" si="62"/>
        <v>1105.8945596963508</v>
      </c>
      <c r="L341" s="37">
        <f t="shared" si="63"/>
        <v>718924.60207134718</v>
      </c>
      <c r="M341" s="37">
        <f t="shared" si="64"/>
        <v>694501.78348930832</v>
      </c>
      <c r="N341" s="41">
        <f>jan!M341</f>
        <v>595185.72748200386</v>
      </c>
      <c r="O341" s="41">
        <f t="shared" si="65"/>
        <v>99316.056007304462</v>
      </c>
      <c r="P341" s="4"/>
      <c r="Q341" s="65"/>
      <c r="R341" s="4"/>
    </row>
    <row r="342" spans="1:18" s="34" customFormat="1" x14ac:dyDescent="0.2">
      <c r="A342" s="33">
        <v>1749</v>
      </c>
      <c r="B342" s="34" t="s">
        <v>394</v>
      </c>
      <c r="C342" s="36">
        <v>3511</v>
      </c>
      <c r="D342" s="36">
        <v>1090</v>
      </c>
      <c r="E342" s="37">
        <f t="shared" si="56"/>
        <v>3221.1009174311926</v>
      </c>
      <c r="F342" s="38">
        <f t="shared" si="57"/>
        <v>0.8698802060013725</v>
      </c>
      <c r="G342" s="39">
        <f t="shared" si="58"/>
        <v>289.09428098259923</v>
      </c>
      <c r="H342" s="39">
        <f t="shared" si="59"/>
        <v>39.035965405772934</v>
      </c>
      <c r="I342" s="37">
        <f t="shared" si="60"/>
        <v>328.13024638837214</v>
      </c>
      <c r="J342" s="40">
        <f t="shared" si="61"/>
        <v>-38.889838506431374</v>
      </c>
      <c r="K342" s="37">
        <f t="shared" si="62"/>
        <v>289.24040788194077</v>
      </c>
      <c r="L342" s="37">
        <f t="shared" si="63"/>
        <v>357661.96856332564</v>
      </c>
      <c r="M342" s="37">
        <f t="shared" si="64"/>
        <v>315272.04459131544</v>
      </c>
      <c r="N342" s="41">
        <f>jan!M342</f>
        <v>282956.75629838242</v>
      </c>
      <c r="O342" s="41">
        <f t="shared" si="65"/>
        <v>32315.288292933023</v>
      </c>
      <c r="P342" s="4"/>
      <c r="Q342" s="65"/>
      <c r="R342" s="4"/>
    </row>
    <row r="343" spans="1:18" s="34" customFormat="1" x14ac:dyDescent="0.2">
      <c r="A343" s="33">
        <v>1750</v>
      </c>
      <c r="B343" s="34" t="s">
        <v>395</v>
      </c>
      <c r="C343" s="36">
        <v>14727</v>
      </c>
      <c r="D343" s="36">
        <v>4418</v>
      </c>
      <c r="E343" s="37">
        <f t="shared" si="56"/>
        <v>3333.4087822544138</v>
      </c>
      <c r="F343" s="38">
        <f t="shared" si="57"/>
        <v>0.90020970858209537</v>
      </c>
      <c r="G343" s="39">
        <f t="shared" si="58"/>
        <v>221.70956208866644</v>
      </c>
      <c r="H343" s="39">
        <f t="shared" si="59"/>
        <v>0</v>
      </c>
      <c r="I343" s="37">
        <f t="shared" si="60"/>
        <v>221.70956208866644</v>
      </c>
      <c r="J343" s="40">
        <f t="shared" si="61"/>
        <v>-38.889838506431374</v>
      </c>
      <c r="K343" s="37">
        <f t="shared" si="62"/>
        <v>182.81972358223507</v>
      </c>
      <c r="L343" s="37">
        <f t="shared" si="63"/>
        <v>979512.84530772839</v>
      </c>
      <c r="M343" s="37">
        <f t="shared" si="64"/>
        <v>807697.53878631454</v>
      </c>
      <c r="N343" s="41">
        <f>jan!M343</f>
        <v>633147.18429601123</v>
      </c>
      <c r="O343" s="41">
        <f t="shared" si="65"/>
        <v>174550.35449030332</v>
      </c>
      <c r="P343" s="4"/>
      <c r="Q343" s="65"/>
      <c r="R343" s="4"/>
    </row>
    <row r="344" spans="1:18" s="34" customFormat="1" x14ac:dyDescent="0.2">
      <c r="A344" s="33">
        <v>1751</v>
      </c>
      <c r="B344" s="34" t="s">
        <v>396</v>
      </c>
      <c r="C344" s="36">
        <v>14702</v>
      </c>
      <c r="D344" s="36">
        <v>5138</v>
      </c>
      <c r="E344" s="37">
        <f t="shared" si="56"/>
        <v>2861.4246788633709</v>
      </c>
      <c r="F344" s="38">
        <f t="shared" si="57"/>
        <v>0.77274719200419184</v>
      </c>
      <c r="G344" s="39">
        <f t="shared" si="58"/>
        <v>504.90002412329221</v>
      </c>
      <c r="H344" s="39">
        <f t="shared" si="59"/>
        <v>164.92264890451051</v>
      </c>
      <c r="I344" s="37">
        <f t="shared" si="60"/>
        <v>669.82267302780269</v>
      </c>
      <c r="J344" s="40">
        <f t="shared" si="61"/>
        <v>-38.889838506431374</v>
      </c>
      <c r="K344" s="37">
        <f t="shared" si="62"/>
        <v>630.93283452137132</v>
      </c>
      <c r="L344" s="37">
        <f t="shared" si="63"/>
        <v>3441548.8940168503</v>
      </c>
      <c r="M344" s="37">
        <f t="shared" si="64"/>
        <v>3241732.9037708058</v>
      </c>
      <c r="N344" s="41">
        <f>jan!M344</f>
        <v>2585583.8659276022</v>
      </c>
      <c r="O344" s="41">
        <f t="shared" si="65"/>
        <v>656149.03784320364</v>
      </c>
      <c r="P344" s="4"/>
      <c r="Q344" s="65"/>
      <c r="R344" s="4"/>
    </row>
    <row r="345" spans="1:18" s="34" customFormat="1" x14ac:dyDescent="0.2">
      <c r="A345" s="33">
        <v>1755</v>
      </c>
      <c r="B345" s="34" t="s">
        <v>397</v>
      </c>
      <c r="C345" s="36">
        <v>1522</v>
      </c>
      <c r="D345" s="36">
        <v>584</v>
      </c>
      <c r="E345" s="37">
        <f t="shared" si="56"/>
        <v>2606.1643835616437</v>
      </c>
      <c r="F345" s="38">
        <f t="shared" si="57"/>
        <v>0.70381241350674639</v>
      </c>
      <c r="G345" s="39">
        <f t="shared" si="58"/>
        <v>658.05620130432851</v>
      </c>
      <c r="H345" s="39">
        <f t="shared" si="59"/>
        <v>254.26375226011501</v>
      </c>
      <c r="I345" s="37">
        <f t="shared" si="60"/>
        <v>912.31995356444349</v>
      </c>
      <c r="J345" s="40">
        <f t="shared" si="61"/>
        <v>-38.889838506431374</v>
      </c>
      <c r="K345" s="37">
        <f t="shared" si="62"/>
        <v>873.43011505801212</v>
      </c>
      <c r="L345" s="37">
        <f t="shared" si="63"/>
        <v>532794.85288163496</v>
      </c>
      <c r="M345" s="37">
        <f t="shared" si="64"/>
        <v>510083.1871938791</v>
      </c>
      <c r="N345" s="41">
        <f>jan!M345</f>
        <v>465140.86759472953</v>
      </c>
      <c r="O345" s="41">
        <f t="shared" si="65"/>
        <v>44942.319599149574</v>
      </c>
      <c r="P345" s="4"/>
      <c r="Q345" s="65"/>
      <c r="R345" s="4"/>
    </row>
    <row r="346" spans="1:18" s="34" customFormat="1" x14ac:dyDescent="0.2">
      <c r="A346" s="33">
        <v>1756</v>
      </c>
      <c r="B346" s="34" t="s">
        <v>398</v>
      </c>
      <c r="C346" s="36">
        <v>19134</v>
      </c>
      <c r="D346" s="36">
        <v>6800</v>
      </c>
      <c r="E346" s="37">
        <f t="shared" si="56"/>
        <v>2813.8235294117649</v>
      </c>
      <c r="F346" s="38">
        <f t="shared" si="57"/>
        <v>0.75989217791047403</v>
      </c>
      <c r="G346" s="39">
        <f t="shared" si="58"/>
        <v>533.46071379425587</v>
      </c>
      <c r="H346" s="39">
        <f t="shared" si="59"/>
        <v>181.58305121257263</v>
      </c>
      <c r="I346" s="37">
        <f t="shared" si="60"/>
        <v>715.04376500682849</v>
      </c>
      <c r="J346" s="40">
        <f t="shared" si="61"/>
        <v>-38.889838506431374</v>
      </c>
      <c r="K346" s="37">
        <f t="shared" si="62"/>
        <v>676.15392650039712</v>
      </c>
      <c r="L346" s="37">
        <f t="shared" si="63"/>
        <v>4862297.6020464338</v>
      </c>
      <c r="M346" s="37">
        <f t="shared" si="64"/>
        <v>4597846.7002027007</v>
      </c>
      <c r="N346" s="41">
        <f>jan!M346</f>
        <v>3873223.8007605486</v>
      </c>
      <c r="O346" s="41">
        <f t="shared" si="65"/>
        <v>724622.89944215212</v>
      </c>
      <c r="P346" s="4"/>
      <c r="Q346" s="65"/>
      <c r="R346" s="4"/>
    </row>
    <row r="347" spans="1:18" s="34" customFormat="1" x14ac:dyDescent="0.2">
      <c r="A347" s="33">
        <v>1804</v>
      </c>
      <c r="B347" s="34" t="s">
        <v>399</v>
      </c>
      <c r="C347" s="36">
        <v>184698</v>
      </c>
      <c r="D347" s="36">
        <v>51022</v>
      </c>
      <c r="E347" s="37">
        <f t="shared" si="56"/>
        <v>3619.9678570028614</v>
      </c>
      <c r="F347" s="38">
        <f t="shared" si="57"/>
        <v>0.97759693529852343</v>
      </c>
      <c r="G347" s="39">
        <f t="shared" si="58"/>
        <v>49.774117239597942</v>
      </c>
      <c r="H347" s="39">
        <f t="shared" si="59"/>
        <v>0</v>
      </c>
      <c r="I347" s="37">
        <f t="shared" si="60"/>
        <v>49.774117239597942</v>
      </c>
      <c r="J347" s="40">
        <f t="shared" si="61"/>
        <v>-38.889838506431374</v>
      </c>
      <c r="K347" s="37">
        <f t="shared" si="62"/>
        <v>10.884278733166568</v>
      </c>
      <c r="L347" s="37">
        <f t="shared" si="63"/>
        <v>2539575.0097987661</v>
      </c>
      <c r="M347" s="37">
        <f t="shared" si="64"/>
        <v>555337.66952362459</v>
      </c>
      <c r="N347" s="41">
        <f>jan!M347</f>
        <v>-3326345.1251355624</v>
      </c>
      <c r="O347" s="41">
        <f t="shared" si="65"/>
        <v>3881682.7946591871</v>
      </c>
      <c r="P347" s="4"/>
      <c r="Q347" s="65"/>
      <c r="R347" s="4"/>
    </row>
    <row r="348" spans="1:18" s="34" customFormat="1" x14ac:dyDescent="0.2">
      <c r="A348" s="33">
        <v>1805</v>
      </c>
      <c r="B348" s="34" t="s">
        <v>400</v>
      </c>
      <c r="C348" s="36">
        <v>70269</v>
      </c>
      <c r="D348" s="36">
        <v>18756</v>
      </c>
      <c r="E348" s="37">
        <f t="shared" si="56"/>
        <v>3746.4811260396673</v>
      </c>
      <c r="F348" s="38">
        <f t="shared" si="57"/>
        <v>1.0117627038828276</v>
      </c>
      <c r="G348" s="39">
        <f t="shared" si="58"/>
        <v>-26.133844182485607</v>
      </c>
      <c r="H348" s="39">
        <f t="shared" si="59"/>
        <v>0</v>
      </c>
      <c r="I348" s="37">
        <f t="shared" si="60"/>
        <v>-26.133844182485607</v>
      </c>
      <c r="J348" s="40">
        <f t="shared" si="61"/>
        <v>-38.889838506431374</v>
      </c>
      <c r="K348" s="37">
        <f t="shared" si="62"/>
        <v>-65.023682688916978</v>
      </c>
      <c r="L348" s="37">
        <f t="shared" si="63"/>
        <v>-490166.38148670003</v>
      </c>
      <c r="M348" s="37">
        <f t="shared" si="64"/>
        <v>-1219584.1925133269</v>
      </c>
      <c r="N348" s="41">
        <f>jan!M348</f>
        <v>2250817.9693653202</v>
      </c>
      <c r="O348" s="41">
        <f t="shared" si="65"/>
        <v>-3470402.1618786473</v>
      </c>
      <c r="P348" s="4"/>
      <c r="Q348" s="65"/>
      <c r="R348" s="4"/>
    </row>
    <row r="349" spans="1:18" s="34" customFormat="1" x14ac:dyDescent="0.2">
      <c r="A349" s="33">
        <v>1811</v>
      </c>
      <c r="B349" s="34" t="s">
        <v>401</v>
      </c>
      <c r="C349" s="36">
        <v>7054</v>
      </c>
      <c r="D349" s="36">
        <v>1473</v>
      </c>
      <c r="E349" s="37">
        <f t="shared" si="56"/>
        <v>4788.8662593346908</v>
      </c>
      <c r="F349" s="38">
        <f t="shared" si="57"/>
        <v>1.2932658972713076</v>
      </c>
      <c r="G349" s="39">
        <f t="shared" si="58"/>
        <v>-651.5649241594997</v>
      </c>
      <c r="H349" s="39">
        <f t="shared" si="59"/>
        <v>0</v>
      </c>
      <c r="I349" s="37">
        <f t="shared" si="60"/>
        <v>-651.5649241594997</v>
      </c>
      <c r="J349" s="40">
        <f t="shared" si="61"/>
        <v>-38.889838506431374</v>
      </c>
      <c r="K349" s="37">
        <f t="shared" si="62"/>
        <v>-690.45476266593107</v>
      </c>
      <c r="L349" s="37">
        <f t="shared" si="63"/>
        <v>-959755.13328694308</v>
      </c>
      <c r="M349" s="37">
        <f t="shared" si="64"/>
        <v>-1017039.8654069165</v>
      </c>
      <c r="N349" s="41">
        <f>jan!M349</f>
        <v>802231.33213533682</v>
      </c>
      <c r="O349" s="41">
        <f t="shared" si="65"/>
        <v>-1819271.1975422534</v>
      </c>
      <c r="P349" s="4"/>
      <c r="Q349" s="65"/>
      <c r="R349" s="4"/>
    </row>
    <row r="350" spans="1:18" s="34" customFormat="1" x14ac:dyDescent="0.2">
      <c r="A350" s="33">
        <v>1812</v>
      </c>
      <c r="B350" s="34" t="s">
        <v>402</v>
      </c>
      <c r="C350" s="36">
        <v>5010</v>
      </c>
      <c r="D350" s="36">
        <v>2047</v>
      </c>
      <c r="E350" s="37">
        <f t="shared" si="56"/>
        <v>2447.4841231069859</v>
      </c>
      <c r="F350" s="38">
        <f t="shared" si="57"/>
        <v>0.66095973015687803</v>
      </c>
      <c r="G350" s="39">
        <f t="shared" si="58"/>
        <v>753.26435757712318</v>
      </c>
      <c r="H350" s="39">
        <f t="shared" si="59"/>
        <v>309.80184341924524</v>
      </c>
      <c r="I350" s="37">
        <f t="shared" si="60"/>
        <v>1063.0662009963685</v>
      </c>
      <c r="J350" s="40">
        <f t="shared" si="61"/>
        <v>-38.889838506431374</v>
      </c>
      <c r="K350" s="37">
        <f t="shared" si="62"/>
        <v>1024.1763624899372</v>
      </c>
      <c r="L350" s="37">
        <f t="shared" si="63"/>
        <v>2176096.5134395664</v>
      </c>
      <c r="M350" s="37">
        <f t="shared" si="64"/>
        <v>2096489.0140169014</v>
      </c>
      <c r="N350" s="41">
        <f>jan!M350</f>
        <v>1800907.4588465947</v>
      </c>
      <c r="O350" s="41">
        <f t="shared" si="65"/>
        <v>295581.5551703067</v>
      </c>
      <c r="P350" s="4"/>
      <c r="Q350" s="65"/>
      <c r="R350" s="4"/>
    </row>
    <row r="351" spans="1:18" s="34" customFormat="1" x14ac:dyDescent="0.2">
      <c r="A351" s="33">
        <v>1813</v>
      </c>
      <c r="B351" s="34" t="s">
        <v>403</v>
      </c>
      <c r="C351" s="36">
        <v>23660</v>
      </c>
      <c r="D351" s="36">
        <v>7956</v>
      </c>
      <c r="E351" s="37">
        <f t="shared" si="56"/>
        <v>2973.8562091503268</v>
      </c>
      <c r="F351" s="38">
        <f t="shared" si="57"/>
        <v>0.80311009128431221</v>
      </c>
      <c r="G351" s="39">
        <f t="shared" si="58"/>
        <v>437.44110595111869</v>
      </c>
      <c r="H351" s="39">
        <f t="shared" si="59"/>
        <v>125.57161330407595</v>
      </c>
      <c r="I351" s="37">
        <f t="shared" si="60"/>
        <v>563.01271925519461</v>
      </c>
      <c r="J351" s="40">
        <f t="shared" si="61"/>
        <v>-38.889838506431374</v>
      </c>
      <c r="K351" s="37">
        <f t="shared" si="62"/>
        <v>524.12288074876324</v>
      </c>
      <c r="L351" s="37">
        <f t="shared" si="63"/>
        <v>4479329.1943943286</v>
      </c>
      <c r="M351" s="37">
        <f t="shared" si="64"/>
        <v>4169921.6392371603</v>
      </c>
      <c r="N351" s="41">
        <f>jan!M351</f>
        <v>3240697.8468898432</v>
      </c>
      <c r="O351" s="41">
        <f t="shared" si="65"/>
        <v>929223.7923473171</v>
      </c>
      <c r="P351" s="4"/>
      <c r="Q351" s="65"/>
      <c r="R351" s="4"/>
    </row>
    <row r="352" spans="1:18" s="34" customFormat="1" x14ac:dyDescent="0.2">
      <c r="A352" s="33">
        <v>1815</v>
      </c>
      <c r="B352" s="34" t="s">
        <v>404</v>
      </c>
      <c r="C352" s="36">
        <v>2989</v>
      </c>
      <c r="D352" s="36">
        <v>1234</v>
      </c>
      <c r="E352" s="37">
        <f t="shared" si="56"/>
        <v>2422.2042139384116</v>
      </c>
      <c r="F352" s="38">
        <f t="shared" si="57"/>
        <v>0.6541327187843835</v>
      </c>
      <c r="G352" s="39">
        <f t="shared" si="58"/>
        <v>768.43230307826775</v>
      </c>
      <c r="H352" s="39">
        <f t="shared" si="59"/>
        <v>318.64981162824625</v>
      </c>
      <c r="I352" s="37">
        <f t="shared" si="60"/>
        <v>1087.0821147065139</v>
      </c>
      <c r="J352" s="40">
        <f t="shared" si="61"/>
        <v>-38.889838506431374</v>
      </c>
      <c r="K352" s="37">
        <f t="shared" si="62"/>
        <v>1048.1922762000827</v>
      </c>
      <c r="L352" s="37">
        <f t="shared" si="63"/>
        <v>1341459.3295478383</v>
      </c>
      <c r="M352" s="37">
        <f t="shared" si="64"/>
        <v>1293469.2688309019</v>
      </c>
      <c r="N352" s="41">
        <f>jan!M352</f>
        <v>1163349.0250203705</v>
      </c>
      <c r="O352" s="41">
        <f t="shared" si="65"/>
        <v>130120.24381053145</v>
      </c>
      <c r="P352" s="4"/>
      <c r="Q352" s="65"/>
      <c r="R352" s="4"/>
    </row>
    <row r="353" spans="1:18" s="34" customFormat="1" x14ac:dyDescent="0.2">
      <c r="A353" s="33">
        <v>1816</v>
      </c>
      <c r="B353" s="34" t="s">
        <v>405</v>
      </c>
      <c r="C353" s="36">
        <v>1243</v>
      </c>
      <c r="D353" s="36">
        <v>528</v>
      </c>
      <c r="E353" s="37">
        <f t="shared" si="56"/>
        <v>2354.1666666666665</v>
      </c>
      <c r="F353" s="38">
        <f t="shared" si="57"/>
        <v>0.63575871649333671</v>
      </c>
      <c r="G353" s="39">
        <f t="shared" si="58"/>
        <v>809.25483144131488</v>
      </c>
      <c r="H353" s="39">
        <f t="shared" si="59"/>
        <v>342.46295317335705</v>
      </c>
      <c r="I353" s="37">
        <f t="shared" si="60"/>
        <v>1151.7177846146719</v>
      </c>
      <c r="J353" s="40">
        <f t="shared" si="61"/>
        <v>-38.889838506431374</v>
      </c>
      <c r="K353" s="37">
        <f t="shared" si="62"/>
        <v>1112.8279461082407</v>
      </c>
      <c r="L353" s="37">
        <f t="shared" si="63"/>
        <v>608106.9902765468</v>
      </c>
      <c r="M353" s="37">
        <f t="shared" si="64"/>
        <v>587573.15554515109</v>
      </c>
      <c r="N353" s="41">
        <f>jan!M353</f>
        <v>511738.31864728988</v>
      </c>
      <c r="O353" s="41">
        <f t="shared" si="65"/>
        <v>75834.836897861212</v>
      </c>
      <c r="P353" s="4"/>
      <c r="Q353" s="65"/>
      <c r="R353" s="4"/>
    </row>
    <row r="354" spans="1:18" s="34" customFormat="1" x14ac:dyDescent="0.2">
      <c r="A354" s="33">
        <v>1818</v>
      </c>
      <c r="B354" s="34" t="s">
        <v>320</v>
      </c>
      <c r="C354" s="36">
        <v>5777</v>
      </c>
      <c r="D354" s="36">
        <v>1788</v>
      </c>
      <c r="E354" s="37">
        <f t="shared" si="56"/>
        <v>3230.9843400447426</v>
      </c>
      <c r="F354" s="38">
        <f t="shared" si="57"/>
        <v>0.87254929148470772</v>
      </c>
      <c r="G354" s="39">
        <f t="shared" si="58"/>
        <v>283.16422741446922</v>
      </c>
      <c r="H354" s="39">
        <f t="shared" si="59"/>
        <v>35.576767491030431</v>
      </c>
      <c r="I354" s="37">
        <f t="shared" si="60"/>
        <v>318.74099490549963</v>
      </c>
      <c r="J354" s="40">
        <f t="shared" si="61"/>
        <v>-38.889838506431374</v>
      </c>
      <c r="K354" s="37">
        <f t="shared" si="62"/>
        <v>279.85115639906826</v>
      </c>
      <c r="L354" s="37">
        <f t="shared" si="63"/>
        <v>569908.89889103337</v>
      </c>
      <c r="M354" s="37">
        <f t="shared" si="64"/>
        <v>500373.86764153407</v>
      </c>
      <c r="N354" s="41">
        <f>jan!M354</f>
        <v>513045.66996468604</v>
      </c>
      <c r="O354" s="41">
        <f t="shared" si="65"/>
        <v>-12671.802323151962</v>
      </c>
      <c r="P354" s="4"/>
      <c r="Q354" s="65"/>
      <c r="R354" s="4"/>
    </row>
    <row r="355" spans="1:18" s="34" customFormat="1" x14ac:dyDescent="0.2">
      <c r="A355" s="33">
        <v>1820</v>
      </c>
      <c r="B355" s="34" t="s">
        <v>406</v>
      </c>
      <c r="C355" s="36">
        <v>23361</v>
      </c>
      <c r="D355" s="36">
        <v>7428</v>
      </c>
      <c r="E355" s="37">
        <f t="shared" si="56"/>
        <v>3144.9919224555733</v>
      </c>
      <c r="F355" s="38">
        <f t="shared" si="57"/>
        <v>0.84932645437264431</v>
      </c>
      <c r="G355" s="39">
        <f t="shared" si="58"/>
        <v>334.75967796797073</v>
      </c>
      <c r="H355" s="39">
        <f t="shared" si="59"/>
        <v>65.674113647239665</v>
      </c>
      <c r="I355" s="37">
        <f t="shared" si="60"/>
        <v>400.4337916152104</v>
      </c>
      <c r="J355" s="40">
        <f t="shared" si="61"/>
        <v>-38.889838506431374</v>
      </c>
      <c r="K355" s="37">
        <f t="shared" si="62"/>
        <v>361.54395310877902</v>
      </c>
      <c r="L355" s="37">
        <f t="shared" si="63"/>
        <v>2974422.2041177829</v>
      </c>
      <c r="M355" s="37">
        <f t="shared" si="64"/>
        <v>2685548.4836920104</v>
      </c>
      <c r="N355" s="41">
        <f>jan!M355</f>
        <v>1557609.5282425522</v>
      </c>
      <c r="O355" s="41">
        <f t="shared" si="65"/>
        <v>1127938.9554494582</v>
      </c>
      <c r="P355" s="4"/>
      <c r="Q355" s="65"/>
      <c r="R355" s="4"/>
    </row>
    <row r="356" spans="1:18" s="34" customFormat="1" x14ac:dyDescent="0.2">
      <c r="A356" s="33">
        <v>1822</v>
      </c>
      <c r="B356" s="34" t="s">
        <v>407</v>
      </c>
      <c r="C356" s="36">
        <v>5806</v>
      </c>
      <c r="D356" s="36">
        <v>2278</v>
      </c>
      <c r="E356" s="37">
        <f t="shared" si="56"/>
        <v>2548.7269534679544</v>
      </c>
      <c r="F356" s="38">
        <f t="shared" si="57"/>
        <v>0.68830104493964994</v>
      </c>
      <c r="G356" s="39">
        <f t="shared" si="58"/>
        <v>692.51865936054207</v>
      </c>
      <c r="H356" s="39">
        <f t="shared" si="59"/>
        <v>274.36685279290623</v>
      </c>
      <c r="I356" s="37">
        <f t="shared" si="60"/>
        <v>966.8855121534483</v>
      </c>
      <c r="J356" s="40">
        <f t="shared" si="61"/>
        <v>-38.889838506431374</v>
      </c>
      <c r="K356" s="37">
        <f t="shared" si="62"/>
        <v>927.99567364701693</v>
      </c>
      <c r="L356" s="37">
        <f t="shared" si="63"/>
        <v>2202565.1966855554</v>
      </c>
      <c r="M356" s="37">
        <f t="shared" si="64"/>
        <v>2113974.1445679045</v>
      </c>
      <c r="N356" s="41">
        <f>jan!M356</f>
        <v>1907467.9732547842</v>
      </c>
      <c r="O356" s="41">
        <f t="shared" si="65"/>
        <v>206506.17131312029</v>
      </c>
      <c r="P356" s="4"/>
      <c r="Q356" s="65"/>
      <c r="R356" s="4"/>
    </row>
    <row r="357" spans="1:18" s="34" customFormat="1" x14ac:dyDescent="0.2">
      <c r="A357" s="33">
        <v>1824</v>
      </c>
      <c r="B357" s="34" t="s">
        <v>408</v>
      </c>
      <c r="C357" s="36">
        <v>42429</v>
      </c>
      <c r="D357" s="36">
        <v>13465</v>
      </c>
      <c r="E357" s="37">
        <f t="shared" si="56"/>
        <v>3151.0582992944674</v>
      </c>
      <c r="F357" s="38">
        <f t="shared" si="57"/>
        <v>0.85096472068890361</v>
      </c>
      <c r="G357" s="39">
        <f t="shared" si="58"/>
        <v>331.11985186463431</v>
      </c>
      <c r="H357" s="39">
        <f t="shared" si="59"/>
        <v>63.550881753626747</v>
      </c>
      <c r="I357" s="37">
        <f t="shared" si="60"/>
        <v>394.67073361826107</v>
      </c>
      <c r="J357" s="40">
        <f t="shared" si="61"/>
        <v>-38.889838506431374</v>
      </c>
      <c r="K357" s="37">
        <f t="shared" si="62"/>
        <v>355.78089511182969</v>
      </c>
      <c r="L357" s="37">
        <f t="shared" si="63"/>
        <v>5314241.4281698857</v>
      </c>
      <c r="M357" s="37">
        <f t="shared" si="64"/>
        <v>4790589.7526807869</v>
      </c>
      <c r="N357" s="41">
        <f>jan!M357</f>
        <v>4266898.5995942326</v>
      </c>
      <c r="O357" s="41">
        <f t="shared" si="65"/>
        <v>523691.15308655426</v>
      </c>
      <c r="P357" s="4"/>
      <c r="Q357" s="65"/>
      <c r="R357" s="4"/>
    </row>
    <row r="358" spans="1:18" s="34" customFormat="1" x14ac:dyDescent="0.2">
      <c r="A358" s="33">
        <v>1825</v>
      </c>
      <c r="B358" s="34" t="s">
        <v>409</v>
      </c>
      <c r="C358" s="36">
        <v>4891</v>
      </c>
      <c r="D358" s="36">
        <v>1469</v>
      </c>
      <c r="E358" s="37">
        <f t="shared" si="56"/>
        <v>3329.4758339006125</v>
      </c>
      <c r="F358" s="38">
        <f t="shared" si="57"/>
        <v>0.89914758913539206</v>
      </c>
      <c r="G358" s="39">
        <f t="shared" si="58"/>
        <v>224.06933110094724</v>
      </c>
      <c r="H358" s="39">
        <f t="shared" si="59"/>
        <v>1.1047446414759405</v>
      </c>
      <c r="I358" s="37">
        <f t="shared" si="60"/>
        <v>225.17407574242318</v>
      </c>
      <c r="J358" s="40">
        <f t="shared" si="61"/>
        <v>-38.889838506431374</v>
      </c>
      <c r="K358" s="37">
        <f t="shared" si="62"/>
        <v>186.28423723599181</v>
      </c>
      <c r="L358" s="37">
        <f t="shared" si="63"/>
        <v>330780.71726561966</v>
      </c>
      <c r="M358" s="37">
        <f t="shared" si="64"/>
        <v>273651.54449967196</v>
      </c>
      <c r="N358" s="41">
        <f>jan!M358</f>
        <v>939645.4357819485</v>
      </c>
      <c r="O358" s="41">
        <f t="shared" si="65"/>
        <v>-665993.89128227648</v>
      </c>
      <c r="P358" s="4"/>
      <c r="Q358" s="65"/>
      <c r="R358" s="4"/>
    </row>
    <row r="359" spans="1:18" s="34" customFormat="1" x14ac:dyDescent="0.2">
      <c r="A359" s="33">
        <v>1826</v>
      </c>
      <c r="B359" s="34" t="s">
        <v>410</v>
      </c>
      <c r="C359" s="36">
        <v>4698</v>
      </c>
      <c r="D359" s="36">
        <v>1414</v>
      </c>
      <c r="E359" s="37">
        <f t="shared" si="56"/>
        <v>3322.4893917963227</v>
      </c>
      <c r="F359" s="38">
        <f t="shared" si="57"/>
        <v>0.89726085293783664</v>
      </c>
      <c r="G359" s="39">
        <f t="shared" si="58"/>
        <v>228.26119636352112</v>
      </c>
      <c r="H359" s="39">
        <f t="shared" si="59"/>
        <v>3.5499993779773829</v>
      </c>
      <c r="I359" s="37">
        <f t="shared" si="60"/>
        <v>231.81119574149849</v>
      </c>
      <c r="J359" s="40">
        <f t="shared" si="61"/>
        <v>-38.889838506431374</v>
      </c>
      <c r="K359" s="37">
        <f t="shared" si="62"/>
        <v>192.92135723506712</v>
      </c>
      <c r="L359" s="37">
        <f t="shared" si="63"/>
        <v>327781.03077847889</v>
      </c>
      <c r="M359" s="37">
        <f t="shared" si="64"/>
        <v>272790.79913038493</v>
      </c>
      <c r="N359" s="41">
        <f>jan!M359</f>
        <v>1191764.3609228556</v>
      </c>
      <c r="O359" s="41">
        <f t="shared" si="65"/>
        <v>-918973.56179247063</v>
      </c>
      <c r="P359" s="4"/>
      <c r="Q359" s="65"/>
      <c r="R359" s="4"/>
    </row>
    <row r="360" spans="1:18" s="34" customFormat="1" x14ac:dyDescent="0.2">
      <c r="A360" s="33">
        <v>1827</v>
      </c>
      <c r="B360" s="34" t="s">
        <v>411</v>
      </c>
      <c r="C360" s="36">
        <v>4841</v>
      </c>
      <c r="D360" s="36">
        <v>1410</v>
      </c>
      <c r="E360" s="37">
        <f t="shared" si="56"/>
        <v>3433.3333333333335</v>
      </c>
      <c r="F360" s="38">
        <f t="shared" si="57"/>
        <v>0.92719501308054775</v>
      </c>
      <c r="G360" s="39">
        <f t="shared" si="58"/>
        <v>161.75483144131468</v>
      </c>
      <c r="H360" s="39">
        <f t="shared" si="59"/>
        <v>0</v>
      </c>
      <c r="I360" s="37">
        <f t="shared" si="60"/>
        <v>161.75483144131468</v>
      </c>
      <c r="J360" s="40">
        <f t="shared" si="61"/>
        <v>-38.889838506431374</v>
      </c>
      <c r="K360" s="37">
        <f t="shared" si="62"/>
        <v>122.8649929348833</v>
      </c>
      <c r="L360" s="37">
        <f t="shared" si="63"/>
        <v>228074.3123322537</v>
      </c>
      <c r="M360" s="37">
        <f t="shared" si="64"/>
        <v>173239.64003818546</v>
      </c>
      <c r="N360" s="41">
        <f>jan!M360</f>
        <v>68012.931158301188</v>
      </c>
      <c r="O360" s="41">
        <f t="shared" si="65"/>
        <v>105226.70887988427</v>
      </c>
      <c r="P360" s="4"/>
      <c r="Q360" s="65"/>
      <c r="R360" s="4"/>
    </row>
    <row r="361" spans="1:18" s="34" customFormat="1" x14ac:dyDescent="0.2">
      <c r="A361" s="33">
        <v>1828</v>
      </c>
      <c r="B361" s="34" t="s">
        <v>412</v>
      </c>
      <c r="C361" s="36">
        <v>4502</v>
      </c>
      <c r="D361" s="36">
        <v>1837</v>
      </c>
      <c r="E361" s="37">
        <f t="shared" si="56"/>
        <v>2450.7348938486662</v>
      </c>
      <c r="F361" s="38">
        <f t="shared" si="57"/>
        <v>0.6618376229006705</v>
      </c>
      <c r="G361" s="39">
        <f t="shared" si="58"/>
        <v>751.31389513211502</v>
      </c>
      <c r="H361" s="39">
        <f t="shared" si="59"/>
        <v>308.66407365965716</v>
      </c>
      <c r="I361" s="37">
        <f t="shared" si="60"/>
        <v>1059.9779687917721</v>
      </c>
      <c r="J361" s="40">
        <f t="shared" si="61"/>
        <v>-38.889838506431374</v>
      </c>
      <c r="K361" s="37">
        <f t="shared" si="62"/>
        <v>1021.0881302853408</v>
      </c>
      <c r="L361" s="37">
        <f t="shared" si="63"/>
        <v>1947179.5286704854</v>
      </c>
      <c r="M361" s="37">
        <f t="shared" si="64"/>
        <v>1875738.8953341709</v>
      </c>
      <c r="N361" s="41">
        <f>jan!M361</f>
        <v>1638397.9002936955</v>
      </c>
      <c r="O361" s="41">
        <f t="shared" si="65"/>
        <v>237340.99504047539</v>
      </c>
      <c r="P361" s="4"/>
      <c r="Q361" s="65"/>
      <c r="R361" s="4"/>
    </row>
    <row r="362" spans="1:18" s="34" customFormat="1" x14ac:dyDescent="0.2">
      <c r="A362" s="33">
        <v>1832</v>
      </c>
      <c r="B362" s="34" t="s">
        <v>413</v>
      </c>
      <c r="C362" s="36">
        <v>25789</v>
      </c>
      <c r="D362" s="36">
        <v>4524</v>
      </c>
      <c r="E362" s="37">
        <f t="shared" si="56"/>
        <v>5700.4862953138818</v>
      </c>
      <c r="F362" s="38">
        <f t="shared" si="57"/>
        <v>1.539455086936613</v>
      </c>
      <c r="G362" s="39">
        <f t="shared" si="58"/>
        <v>-1198.5369457470142</v>
      </c>
      <c r="H362" s="39">
        <f t="shared" si="59"/>
        <v>0</v>
      </c>
      <c r="I362" s="37">
        <f t="shared" si="60"/>
        <v>-1198.5369457470142</v>
      </c>
      <c r="J362" s="40">
        <f t="shared" si="61"/>
        <v>-38.889838506431374</v>
      </c>
      <c r="K362" s="37">
        <f t="shared" si="62"/>
        <v>-1237.4267842534455</v>
      </c>
      <c r="L362" s="37">
        <f t="shared" si="63"/>
        <v>-5422181.142559492</v>
      </c>
      <c r="M362" s="37">
        <f t="shared" si="64"/>
        <v>-5598118.7719625877</v>
      </c>
      <c r="N362" s="41">
        <f>jan!M362</f>
        <v>2382498.7756824596</v>
      </c>
      <c r="O362" s="41">
        <f t="shared" si="65"/>
        <v>-7980617.5476450473</v>
      </c>
      <c r="P362" s="4"/>
      <c r="Q362" s="65"/>
      <c r="R362" s="4"/>
    </row>
    <row r="363" spans="1:18" s="34" customFormat="1" x14ac:dyDescent="0.2">
      <c r="A363" s="33">
        <v>1833</v>
      </c>
      <c r="B363" s="34" t="s">
        <v>414</v>
      </c>
      <c r="C363" s="36">
        <v>94380</v>
      </c>
      <c r="D363" s="36">
        <v>26101</v>
      </c>
      <c r="E363" s="37">
        <f t="shared" si="56"/>
        <v>3615.9534117466765</v>
      </c>
      <c r="F363" s="38">
        <f t="shared" si="57"/>
        <v>0.97651280705915855</v>
      </c>
      <c r="G363" s="39">
        <f t="shared" si="58"/>
        <v>52.182784393308886</v>
      </c>
      <c r="H363" s="39">
        <f t="shared" si="59"/>
        <v>0</v>
      </c>
      <c r="I363" s="37">
        <f t="shared" si="60"/>
        <v>52.182784393308886</v>
      </c>
      <c r="J363" s="40">
        <f t="shared" si="61"/>
        <v>-38.889838506431374</v>
      </c>
      <c r="K363" s="37">
        <f t="shared" si="62"/>
        <v>13.292945886877511</v>
      </c>
      <c r="L363" s="37">
        <f t="shared" si="63"/>
        <v>1362022.8554497552</v>
      </c>
      <c r="M363" s="37">
        <f t="shared" si="64"/>
        <v>346959.1805933899</v>
      </c>
      <c r="N363" s="41">
        <f>jan!M363</f>
        <v>4474337.8128814371</v>
      </c>
      <c r="O363" s="41">
        <f t="shared" si="65"/>
        <v>-4127378.6322880471</v>
      </c>
      <c r="P363" s="4"/>
      <c r="Q363" s="65"/>
      <c r="R363" s="4"/>
    </row>
    <row r="364" spans="1:18" s="34" customFormat="1" x14ac:dyDescent="0.2">
      <c r="A364" s="33">
        <v>1834</v>
      </c>
      <c r="B364" s="34" t="s">
        <v>415</v>
      </c>
      <c r="C364" s="36">
        <v>6564</v>
      </c>
      <c r="D364" s="36">
        <v>1920</v>
      </c>
      <c r="E364" s="37">
        <f t="shared" si="56"/>
        <v>3418.75</v>
      </c>
      <c r="F364" s="38">
        <f t="shared" si="57"/>
        <v>0.92325668474828815</v>
      </c>
      <c r="G364" s="39">
        <f t="shared" si="58"/>
        <v>170.50483144131476</v>
      </c>
      <c r="H364" s="39">
        <f t="shared" si="59"/>
        <v>0</v>
      </c>
      <c r="I364" s="37">
        <f t="shared" si="60"/>
        <v>170.50483144131476</v>
      </c>
      <c r="J364" s="40">
        <f t="shared" si="61"/>
        <v>-38.889838506431374</v>
      </c>
      <c r="K364" s="37">
        <f t="shared" si="62"/>
        <v>131.61499293488339</v>
      </c>
      <c r="L364" s="37">
        <f t="shared" si="63"/>
        <v>327369.27636732435</v>
      </c>
      <c r="M364" s="37">
        <f t="shared" si="64"/>
        <v>252700.78643497609</v>
      </c>
      <c r="N364" s="41">
        <f>jan!M364</f>
        <v>99430.374343218602</v>
      </c>
      <c r="O364" s="41">
        <f t="shared" si="65"/>
        <v>153270.41209175749</v>
      </c>
      <c r="P364" s="4"/>
      <c r="Q364" s="65"/>
      <c r="R364" s="4"/>
    </row>
    <row r="365" spans="1:18" s="34" customFormat="1" x14ac:dyDescent="0.2">
      <c r="A365" s="33">
        <v>1835</v>
      </c>
      <c r="B365" s="34" t="s">
        <v>416</v>
      </c>
      <c r="C365" s="36">
        <v>1476</v>
      </c>
      <c r="D365" s="36">
        <v>465</v>
      </c>
      <c r="E365" s="37">
        <f t="shared" si="56"/>
        <v>3174.1935483870966</v>
      </c>
      <c r="F365" s="38">
        <f t="shared" si="57"/>
        <v>0.85721255202435853</v>
      </c>
      <c r="G365" s="39">
        <f t="shared" si="58"/>
        <v>317.23870240905677</v>
      </c>
      <c r="H365" s="39">
        <f t="shared" si="59"/>
        <v>55.453544571206521</v>
      </c>
      <c r="I365" s="37">
        <f t="shared" si="60"/>
        <v>372.69224698026329</v>
      </c>
      <c r="J365" s="40">
        <f t="shared" si="61"/>
        <v>-38.889838506431374</v>
      </c>
      <c r="K365" s="37">
        <f t="shared" si="62"/>
        <v>333.80240847383192</v>
      </c>
      <c r="L365" s="37">
        <f t="shared" si="63"/>
        <v>173301.89484582242</v>
      </c>
      <c r="M365" s="37">
        <f t="shared" si="64"/>
        <v>155218.11994033185</v>
      </c>
      <c r="N365" s="41">
        <f>jan!M365</f>
        <v>113385.45108142002</v>
      </c>
      <c r="O365" s="41">
        <f t="shared" si="65"/>
        <v>41832.668858911828</v>
      </c>
      <c r="P365" s="4"/>
      <c r="Q365" s="65"/>
      <c r="R365" s="4"/>
    </row>
    <row r="366" spans="1:18" s="34" customFormat="1" x14ac:dyDescent="0.2">
      <c r="A366" s="33">
        <v>1836</v>
      </c>
      <c r="B366" s="34" t="s">
        <v>417</v>
      </c>
      <c r="C366" s="36">
        <v>3996</v>
      </c>
      <c r="D366" s="36">
        <v>1267</v>
      </c>
      <c r="E366" s="37">
        <f t="shared" si="56"/>
        <v>3153.9068666140488</v>
      </c>
      <c r="F366" s="38">
        <f t="shared" si="57"/>
        <v>0.85173399566360453</v>
      </c>
      <c r="G366" s="39">
        <f t="shared" si="58"/>
        <v>329.41071147288545</v>
      </c>
      <c r="H366" s="39">
        <f t="shared" si="59"/>
        <v>62.553883191773245</v>
      </c>
      <c r="I366" s="37">
        <f t="shared" si="60"/>
        <v>391.9645946646587</v>
      </c>
      <c r="J366" s="40">
        <f t="shared" si="61"/>
        <v>-38.889838506431374</v>
      </c>
      <c r="K366" s="37">
        <f t="shared" si="62"/>
        <v>353.07475615822733</v>
      </c>
      <c r="L366" s="37">
        <f t="shared" si="63"/>
        <v>496619.14144012256</v>
      </c>
      <c r="M366" s="37">
        <f t="shared" si="64"/>
        <v>447345.71605247405</v>
      </c>
      <c r="N366" s="41">
        <f>jan!M366</f>
        <v>846207.66993582598</v>
      </c>
      <c r="O366" s="41">
        <f t="shared" si="65"/>
        <v>-398861.95388335193</v>
      </c>
      <c r="P366" s="4"/>
      <c r="Q366" s="65"/>
      <c r="R366" s="4"/>
    </row>
    <row r="367" spans="1:18" s="34" customFormat="1" x14ac:dyDescent="0.2">
      <c r="A367" s="33">
        <v>1837</v>
      </c>
      <c r="B367" s="34" t="s">
        <v>418</v>
      </c>
      <c r="C367" s="36">
        <v>34438</v>
      </c>
      <c r="D367" s="36">
        <v>6435</v>
      </c>
      <c r="E367" s="37">
        <f t="shared" si="56"/>
        <v>5351.6705516705515</v>
      </c>
      <c r="F367" s="38">
        <f t="shared" si="57"/>
        <v>1.4452550234443571</v>
      </c>
      <c r="G367" s="39">
        <f t="shared" si="58"/>
        <v>-989.24749956101607</v>
      </c>
      <c r="H367" s="39">
        <f t="shared" si="59"/>
        <v>0</v>
      </c>
      <c r="I367" s="37">
        <f t="shared" si="60"/>
        <v>-989.24749956101607</v>
      </c>
      <c r="J367" s="40">
        <f t="shared" si="61"/>
        <v>-38.889838506431374</v>
      </c>
      <c r="K367" s="37">
        <f t="shared" si="62"/>
        <v>-1028.1373380674474</v>
      </c>
      <c r="L367" s="37">
        <f t="shared" si="63"/>
        <v>-6365807.6596751381</v>
      </c>
      <c r="M367" s="37">
        <f t="shared" si="64"/>
        <v>-6616063.7704640245</v>
      </c>
      <c r="N367" s="41">
        <f>jan!M367</f>
        <v>-68162.260990306429</v>
      </c>
      <c r="O367" s="41">
        <f t="shared" si="65"/>
        <v>-6547901.5094737178</v>
      </c>
      <c r="P367" s="4"/>
      <c r="Q367" s="65"/>
      <c r="R367" s="4"/>
    </row>
    <row r="368" spans="1:18" s="34" customFormat="1" x14ac:dyDescent="0.2">
      <c r="A368" s="33">
        <v>1838</v>
      </c>
      <c r="B368" s="34" t="s">
        <v>419</v>
      </c>
      <c r="C368" s="36">
        <v>7639</v>
      </c>
      <c r="D368" s="36">
        <v>2024</v>
      </c>
      <c r="E368" s="37">
        <f t="shared" si="56"/>
        <v>3774.209486166008</v>
      </c>
      <c r="F368" s="38">
        <f t="shared" si="57"/>
        <v>1.0192509360857531</v>
      </c>
      <c r="G368" s="39">
        <f t="shared" si="58"/>
        <v>-42.770860258290028</v>
      </c>
      <c r="H368" s="39">
        <f t="shared" si="59"/>
        <v>0</v>
      </c>
      <c r="I368" s="37">
        <f t="shared" si="60"/>
        <v>-42.770860258290028</v>
      </c>
      <c r="J368" s="40">
        <f t="shared" si="61"/>
        <v>-38.889838506431374</v>
      </c>
      <c r="K368" s="37">
        <f t="shared" si="62"/>
        <v>-81.660698764721403</v>
      </c>
      <c r="L368" s="37">
        <f t="shared" si="63"/>
        <v>-86568.221162779024</v>
      </c>
      <c r="M368" s="37">
        <f t="shared" si="64"/>
        <v>-165281.25429979613</v>
      </c>
      <c r="N368" s="41">
        <f>jan!M368</f>
        <v>860613.55481461051</v>
      </c>
      <c r="O368" s="41">
        <f t="shared" si="65"/>
        <v>-1025894.8091144066</v>
      </c>
      <c r="P368" s="4"/>
      <c r="Q368" s="65"/>
      <c r="R368" s="4"/>
    </row>
    <row r="369" spans="1:18" s="34" customFormat="1" x14ac:dyDescent="0.2">
      <c r="A369" s="33">
        <v>1839</v>
      </c>
      <c r="B369" s="34" t="s">
        <v>420</v>
      </c>
      <c r="C369" s="36">
        <v>5508</v>
      </c>
      <c r="D369" s="36">
        <v>1043</v>
      </c>
      <c r="E369" s="37">
        <f t="shared" si="56"/>
        <v>5280.9204218600189</v>
      </c>
      <c r="F369" s="38">
        <f t="shared" si="57"/>
        <v>1.4261484697933491</v>
      </c>
      <c r="G369" s="39">
        <f t="shared" si="58"/>
        <v>-946.79742167469658</v>
      </c>
      <c r="H369" s="39">
        <f t="shared" si="59"/>
        <v>0</v>
      </c>
      <c r="I369" s="37">
        <f t="shared" si="60"/>
        <v>-946.79742167469658</v>
      </c>
      <c r="J369" s="40">
        <f t="shared" si="61"/>
        <v>-38.889838506431374</v>
      </c>
      <c r="K369" s="37">
        <f t="shared" si="62"/>
        <v>-985.68726018112795</v>
      </c>
      <c r="L369" s="37">
        <f t="shared" si="63"/>
        <v>-987509.71080670855</v>
      </c>
      <c r="M369" s="37">
        <f t="shared" si="64"/>
        <v>-1028071.8123689165</v>
      </c>
      <c r="N369" s="41">
        <f>jan!M369</f>
        <v>1058247.4741460665</v>
      </c>
      <c r="O369" s="41">
        <f t="shared" si="65"/>
        <v>-2086319.286514983</v>
      </c>
      <c r="P369" s="4"/>
      <c r="Q369" s="65"/>
      <c r="R369" s="4"/>
    </row>
    <row r="370" spans="1:18" s="34" customFormat="1" x14ac:dyDescent="0.2">
      <c r="A370" s="33">
        <v>1840</v>
      </c>
      <c r="B370" s="34" t="s">
        <v>421</v>
      </c>
      <c r="C370" s="36">
        <v>13851</v>
      </c>
      <c r="D370" s="36">
        <v>4702</v>
      </c>
      <c r="E370" s="37">
        <f t="shared" si="56"/>
        <v>2945.7677584006806</v>
      </c>
      <c r="F370" s="38">
        <f t="shared" si="57"/>
        <v>0.79552461415997322</v>
      </c>
      <c r="G370" s="39">
        <f t="shared" si="58"/>
        <v>454.29417640090639</v>
      </c>
      <c r="H370" s="39">
        <f t="shared" si="59"/>
        <v>135.40257106645211</v>
      </c>
      <c r="I370" s="37">
        <f t="shared" si="60"/>
        <v>589.69674746735848</v>
      </c>
      <c r="J370" s="40">
        <f t="shared" si="61"/>
        <v>-38.889838506431374</v>
      </c>
      <c r="K370" s="37">
        <f t="shared" si="62"/>
        <v>550.8069089609271</v>
      </c>
      <c r="L370" s="37">
        <f t="shared" si="63"/>
        <v>2772754.1065915194</v>
      </c>
      <c r="M370" s="37">
        <f t="shared" si="64"/>
        <v>2589894.085934279</v>
      </c>
      <c r="N370" s="41">
        <f>jan!M370</f>
        <v>2259221.163408251</v>
      </c>
      <c r="O370" s="41">
        <f t="shared" si="65"/>
        <v>330672.92252602801</v>
      </c>
      <c r="P370" s="4"/>
      <c r="Q370" s="65"/>
      <c r="R370" s="4"/>
    </row>
    <row r="371" spans="1:18" s="34" customFormat="1" x14ac:dyDescent="0.2">
      <c r="A371" s="33">
        <v>1841</v>
      </c>
      <c r="B371" s="34" t="s">
        <v>422</v>
      </c>
      <c r="C371" s="36">
        <v>35873</v>
      </c>
      <c r="D371" s="36">
        <v>9729</v>
      </c>
      <c r="E371" s="37">
        <f t="shared" si="56"/>
        <v>3687.2237640045228</v>
      </c>
      <c r="F371" s="38">
        <f t="shared" si="57"/>
        <v>0.99575985031953784</v>
      </c>
      <c r="G371" s="39">
        <f t="shared" si="58"/>
        <v>9.4205730386011055</v>
      </c>
      <c r="H371" s="39">
        <f t="shared" si="59"/>
        <v>0</v>
      </c>
      <c r="I371" s="37">
        <f t="shared" si="60"/>
        <v>9.4205730386011055</v>
      </c>
      <c r="J371" s="40">
        <f t="shared" si="61"/>
        <v>-38.889838506431374</v>
      </c>
      <c r="K371" s="37">
        <f t="shared" si="62"/>
        <v>-29.469265467830269</v>
      </c>
      <c r="L371" s="37">
        <f t="shared" si="63"/>
        <v>91652.755092550156</v>
      </c>
      <c r="M371" s="37">
        <f t="shared" si="64"/>
        <v>-286706.48373652069</v>
      </c>
      <c r="N371" s="41">
        <f>jan!M371</f>
        <v>2593721.405529323</v>
      </c>
      <c r="O371" s="41">
        <f t="shared" si="65"/>
        <v>-2880427.8892658437</v>
      </c>
      <c r="P371" s="4"/>
      <c r="Q371" s="65"/>
      <c r="R371" s="4"/>
    </row>
    <row r="372" spans="1:18" s="34" customFormat="1" x14ac:dyDescent="0.2">
      <c r="A372" s="33">
        <v>1845</v>
      </c>
      <c r="B372" s="34" t="s">
        <v>423</v>
      </c>
      <c r="C372" s="36">
        <v>13206</v>
      </c>
      <c r="D372" s="36">
        <v>1958</v>
      </c>
      <c r="E372" s="37">
        <f t="shared" si="56"/>
        <v>6744.6373850868231</v>
      </c>
      <c r="F372" s="38">
        <f t="shared" si="57"/>
        <v>1.8214351888803286</v>
      </c>
      <c r="G372" s="39">
        <f t="shared" si="58"/>
        <v>-1825.0275996107791</v>
      </c>
      <c r="H372" s="39">
        <f t="shared" si="59"/>
        <v>0</v>
      </c>
      <c r="I372" s="37">
        <f t="shared" si="60"/>
        <v>-1825.0275996107791</v>
      </c>
      <c r="J372" s="40">
        <f t="shared" si="61"/>
        <v>-38.889838506431374</v>
      </c>
      <c r="K372" s="37">
        <f t="shared" si="62"/>
        <v>-1863.9174381172106</v>
      </c>
      <c r="L372" s="37">
        <f t="shared" si="63"/>
        <v>-3573404.0400379053</v>
      </c>
      <c r="M372" s="37">
        <f t="shared" si="64"/>
        <v>-3649550.3438334982</v>
      </c>
      <c r="N372" s="41">
        <f>jan!M372</f>
        <v>868846.26498369907</v>
      </c>
      <c r="O372" s="41">
        <f t="shared" si="65"/>
        <v>-4518396.6088171974</v>
      </c>
      <c r="P372" s="4"/>
      <c r="Q372" s="65"/>
      <c r="R372" s="4"/>
    </row>
    <row r="373" spans="1:18" s="34" customFormat="1" x14ac:dyDescent="0.2">
      <c r="A373" s="33">
        <v>1848</v>
      </c>
      <c r="B373" s="34" t="s">
        <v>424</v>
      </c>
      <c r="C373" s="36">
        <v>7298</v>
      </c>
      <c r="D373" s="36">
        <v>2543</v>
      </c>
      <c r="E373" s="37">
        <f t="shared" si="56"/>
        <v>2869.8387731026346</v>
      </c>
      <c r="F373" s="38">
        <f t="shared" si="57"/>
        <v>0.77501947536872628</v>
      </c>
      <c r="G373" s="39">
        <f t="shared" si="58"/>
        <v>499.85156757973397</v>
      </c>
      <c r="H373" s="39">
        <f t="shared" si="59"/>
        <v>161.97771592076822</v>
      </c>
      <c r="I373" s="37">
        <f t="shared" si="60"/>
        <v>661.82928350050224</v>
      </c>
      <c r="J373" s="40">
        <f t="shared" si="61"/>
        <v>-38.889838506431374</v>
      </c>
      <c r="K373" s="37">
        <f t="shared" si="62"/>
        <v>622.93944499407087</v>
      </c>
      <c r="L373" s="37">
        <f t="shared" si="63"/>
        <v>1683031.8679417772</v>
      </c>
      <c r="M373" s="37">
        <f t="shared" si="64"/>
        <v>1584135.0086199222</v>
      </c>
      <c r="N373" s="41">
        <f>jan!M373</f>
        <v>1570858.6066667761</v>
      </c>
      <c r="O373" s="41">
        <f t="shared" si="65"/>
        <v>13276.401953146094</v>
      </c>
      <c r="P373" s="4"/>
      <c r="Q373" s="65"/>
      <c r="R373" s="4"/>
    </row>
    <row r="374" spans="1:18" s="34" customFormat="1" x14ac:dyDescent="0.2">
      <c r="A374" s="33">
        <v>1849</v>
      </c>
      <c r="B374" s="34" t="s">
        <v>425</v>
      </c>
      <c r="C374" s="36">
        <v>7611</v>
      </c>
      <c r="D374" s="36">
        <v>1810</v>
      </c>
      <c r="E374" s="37">
        <f t="shared" si="56"/>
        <v>4204.9723756906078</v>
      </c>
      <c r="F374" s="38">
        <f t="shared" si="57"/>
        <v>1.1355813835578044</v>
      </c>
      <c r="G374" s="39">
        <f t="shared" si="58"/>
        <v>-301.2285939730499</v>
      </c>
      <c r="H374" s="39">
        <f t="shared" si="59"/>
        <v>0</v>
      </c>
      <c r="I374" s="37">
        <f t="shared" si="60"/>
        <v>-301.2285939730499</v>
      </c>
      <c r="J374" s="40">
        <f t="shared" si="61"/>
        <v>-38.889838506431374</v>
      </c>
      <c r="K374" s="37">
        <f t="shared" si="62"/>
        <v>-340.11843247948127</v>
      </c>
      <c r="L374" s="37">
        <f t="shared" si="63"/>
        <v>-545223.75509122026</v>
      </c>
      <c r="M374" s="37">
        <f t="shared" si="64"/>
        <v>-615614.36278786114</v>
      </c>
      <c r="N374" s="41">
        <f>jan!M374</f>
        <v>753818.09990832268</v>
      </c>
      <c r="O374" s="41">
        <f t="shared" si="65"/>
        <v>-1369432.4626961839</v>
      </c>
      <c r="P374" s="4"/>
      <c r="Q374" s="65"/>
      <c r="R374" s="4"/>
    </row>
    <row r="375" spans="1:18" s="34" customFormat="1" x14ac:dyDescent="0.2">
      <c r="A375" s="33">
        <v>1850</v>
      </c>
      <c r="B375" s="34" t="s">
        <v>426</v>
      </c>
      <c r="C375" s="36">
        <v>8148</v>
      </c>
      <c r="D375" s="36">
        <v>1960</v>
      </c>
      <c r="E375" s="37">
        <f t="shared" si="56"/>
        <v>4157.1428571428569</v>
      </c>
      <c r="F375" s="38">
        <f t="shared" si="57"/>
        <v>1.1226646968367797</v>
      </c>
      <c r="G375" s="39">
        <f t="shared" si="58"/>
        <v>-272.53088284439934</v>
      </c>
      <c r="H375" s="39">
        <f t="shared" si="59"/>
        <v>0</v>
      </c>
      <c r="I375" s="37">
        <f t="shared" si="60"/>
        <v>-272.53088284439934</v>
      </c>
      <c r="J375" s="40">
        <f t="shared" si="61"/>
        <v>-38.889838506431374</v>
      </c>
      <c r="K375" s="37">
        <f t="shared" si="62"/>
        <v>-311.42072135083072</v>
      </c>
      <c r="L375" s="37">
        <f t="shared" si="63"/>
        <v>-534160.53037502267</v>
      </c>
      <c r="M375" s="37">
        <f t="shared" si="64"/>
        <v>-610384.61384762824</v>
      </c>
      <c r="N375" s="41">
        <f>jan!M375</f>
        <v>1030989.2131603941</v>
      </c>
      <c r="O375" s="41">
        <f t="shared" si="65"/>
        <v>-1641373.8270080225</v>
      </c>
      <c r="P375" s="4"/>
      <c r="Q375" s="65"/>
      <c r="R375" s="4"/>
    </row>
    <row r="376" spans="1:18" s="34" customFormat="1" x14ac:dyDescent="0.2">
      <c r="A376" s="33">
        <v>1851</v>
      </c>
      <c r="B376" s="34" t="s">
        <v>427</v>
      </c>
      <c r="C376" s="36">
        <v>7124</v>
      </c>
      <c r="D376" s="36">
        <v>2134</v>
      </c>
      <c r="E376" s="37">
        <f t="shared" si="56"/>
        <v>3338.3317713214619</v>
      </c>
      <c r="F376" s="38">
        <f t="shared" si="57"/>
        <v>0.90153919525561488</v>
      </c>
      <c r="G376" s="39">
        <f t="shared" si="58"/>
        <v>218.75576864843759</v>
      </c>
      <c r="H376" s="39">
        <f t="shared" si="59"/>
        <v>0</v>
      </c>
      <c r="I376" s="37">
        <f t="shared" si="60"/>
        <v>218.75576864843759</v>
      </c>
      <c r="J376" s="40">
        <f t="shared" si="61"/>
        <v>-38.889838506431374</v>
      </c>
      <c r="K376" s="37">
        <f t="shared" si="62"/>
        <v>179.86593014200622</v>
      </c>
      <c r="L376" s="37">
        <f t="shared" si="63"/>
        <v>466824.81029576581</v>
      </c>
      <c r="M376" s="37">
        <f t="shared" si="64"/>
        <v>383833.89492304128</v>
      </c>
      <c r="N376" s="41">
        <f>jan!M376</f>
        <v>293123.96815022331</v>
      </c>
      <c r="O376" s="41">
        <f t="shared" si="65"/>
        <v>90709.926772817969</v>
      </c>
      <c r="P376" s="4"/>
      <c r="Q376" s="65"/>
      <c r="R376" s="4"/>
    </row>
    <row r="377" spans="1:18" s="34" customFormat="1" x14ac:dyDescent="0.2">
      <c r="A377" s="33">
        <v>1852</v>
      </c>
      <c r="B377" s="34" t="s">
        <v>428</v>
      </c>
      <c r="C377" s="36">
        <v>3432</v>
      </c>
      <c r="D377" s="36">
        <v>1252</v>
      </c>
      <c r="E377" s="37">
        <f t="shared" si="56"/>
        <v>2741.214057507987</v>
      </c>
      <c r="F377" s="38">
        <f t="shared" si="57"/>
        <v>0.74028349628379597</v>
      </c>
      <c r="G377" s="39">
        <f t="shared" si="58"/>
        <v>577.02639693652247</v>
      </c>
      <c r="H377" s="39">
        <f t="shared" si="59"/>
        <v>206.99636637889486</v>
      </c>
      <c r="I377" s="37">
        <f t="shared" si="60"/>
        <v>784.02276331541736</v>
      </c>
      <c r="J377" s="40">
        <f t="shared" si="61"/>
        <v>-38.889838506431374</v>
      </c>
      <c r="K377" s="37">
        <f t="shared" si="62"/>
        <v>745.13292480898599</v>
      </c>
      <c r="L377" s="37">
        <f t="shared" si="63"/>
        <v>981596.4996709025</v>
      </c>
      <c r="M377" s="37">
        <f t="shared" si="64"/>
        <v>932906.42186085042</v>
      </c>
      <c r="N377" s="41">
        <f>jan!M377</f>
        <v>745435.55861061905</v>
      </c>
      <c r="O377" s="41">
        <f t="shared" si="65"/>
        <v>187470.86325023137</v>
      </c>
      <c r="P377" s="4"/>
      <c r="Q377" s="65"/>
      <c r="R377" s="4"/>
    </row>
    <row r="378" spans="1:18" s="34" customFormat="1" x14ac:dyDescent="0.2">
      <c r="A378" s="33">
        <v>1853</v>
      </c>
      <c r="B378" s="34" t="s">
        <v>429</v>
      </c>
      <c r="C378" s="36">
        <v>4288</v>
      </c>
      <c r="D378" s="36">
        <v>1402</v>
      </c>
      <c r="E378" s="37">
        <f t="shared" si="56"/>
        <v>3058.48787446505</v>
      </c>
      <c r="F378" s="38">
        <f t="shared" si="57"/>
        <v>0.82596544799164628</v>
      </c>
      <c r="G378" s="39">
        <f t="shared" si="58"/>
        <v>386.66210676228474</v>
      </c>
      <c r="H378" s="39">
        <f t="shared" si="59"/>
        <v>95.950530443922815</v>
      </c>
      <c r="I378" s="37">
        <f t="shared" si="60"/>
        <v>482.61263720620752</v>
      </c>
      <c r="J378" s="40">
        <f t="shared" si="61"/>
        <v>-38.889838506431374</v>
      </c>
      <c r="K378" s="37">
        <f t="shared" si="62"/>
        <v>443.72279869977615</v>
      </c>
      <c r="L378" s="37">
        <f t="shared" si="63"/>
        <v>676622.9173631029</v>
      </c>
      <c r="M378" s="37">
        <f t="shared" si="64"/>
        <v>622099.36377708614</v>
      </c>
      <c r="N378" s="41">
        <f>jan!M378</f>
        <v>776556.67186268966</v>
      </c>
      <c r="O378" s="41">
        <f t="shared" si="65"/>
        <v>-154457.30808560352</v>
      </c>
      <c r="P378" s="4"/>
      <c r="Q378" s="65"/>
      <c r="R378" s="4"/>
    </row>
    <row r="379" spans="1:18" s="34" customFormat="1" x14ac:dyDescent="0.2">
      <c r="A379" s="33">
        <v>1854</v>
      </c>
      <c r="B379" s="34" t="s">
        <v>430</v>
      </c>
      <c r="C379" s="36">
        <v>6886</v>
      </c>
      <c r="D379" s="36">
        <v>2554</v>
      </c>
      <c r="E379" s="37">
        <f t="shared" si="56"/>
        <v>2696.1628817541114</v>
      </c>
      <c r="F379" s="38">
        <f t="shared" si="57"/>
        <v>0.72811711992678363</v>
      </c>
      <c r="G379" s="39">
        <f t="shared" si="58"/>
        <v>604.05710238884797</v>
      </c>
      <c r="H379" s="39">
        <f t="shared" si="59"/>
        <v>222.76427789275135</v>
      </c>
      <c r="I379" s="37">
        <f t="shared" si="60"/>
        <v>826.82138028159932</v>
      </c>
      <c r="J379" s="40">
        <f t="shared" si="61"/>
        <v>-38.889838506431374</v>
      </c>
      <c r="K379" s="37">
        <f t="shared" si="62"/>
        <v>787.93154177516794</v>
      </c>
      <c r="L379" s="37">
        <f t="shared" si="63"/>
        <v>2111701.8052392048</v>
      </c>
      <c r="M379" s="37">
        <f t="shared" si="64"/>
        <v>2012377.1576937789</v>
      </c>
      <c r="N379" s="41">
        <f>jan!M379</f>
        <v>2018044.8216385948</v>
      </c>
      <c r="O379" s="41">
        <f t="shared" si="65"/>
        <v>-5667.663944815984</v>
      </c>
      <c r="P379" s="4"/>
      <c r="Q379" s="65"/>
      <c r="R379" s="4"/>
    </row>
    <row r="380" spans="1:18" s="34" customFormat="1" x14ac:dyDescent="0.2">
      <c r="A380" s="33">
        <v>1856</v>
      </c>
      <c r="B380" s="34" t="s">
        <v>431</v>
      </c>
      <c r="C380" s="36">
        <v>1765</v>
      </c>
      <c r="D380" s="36">
        <v>535</v>
      </c>
      <c r="E380" s="37">
        <f t="shared" si="56"/>
        <v>3299.0654205607475</v>
      </c>
      <c r="F380" s="38">
        <f t="shared" si="57"/>
        <v>0.89093505022438979</v>
      </c>
      <c r="G380" s="39">
        <f t="shared" si="58"/>
        <v>242.31557910486626</v>
      </c>
      <c r="H380" s="39">
        <f t="shared" si="59"/>
        <v>11.748389310428706</v>
      </c>
      <c r="I380" s="37">
        <f t="shared" si="60"/>
        <v>254.06396841529497</v>
      </c>
      <c r="J380" s="40">
        <f t="shared" si="61"/>
        <v>-38.889838506431374</v>
      </c>
      <c r="K380" s="37">
        <f t="shared" si="62"/>
        <v>215.17412990886359</v>
      </c>
      <c r="L380" s="37">
        <f t="shared" si="63"/>
        <v>135924.22310218282</v>
      </c>
      <c r="M380" s="37">
        <f t="shared" si="64"/>
        <v>115118.15950124201</v>
      </c>
      <c r="N380" s="41">
        <f>jan!M380</f>
        <v>119738.63726571971</v>
      </c>
      <c r="O380" s="41">
        <f t="shared" si="65"/>
        <v>-4620.4777644776914</v>
      </c>
      <c r="P380" s="4"/>
      <c r="Q380" s="65"/>
      <c r="R380" s="4"/>
    </row>
    <row r="381" spans="1:18" s="34" customFormat="1" x14ac:dyDescent="0.2">
      <c r="A381" s="33">
        <v>1857</v>
      </c>
      <c r="B381" s="34" t="s">
        <v>432</v>
      </c>
      <c r="C381" s="36">
        <v>3055</v>
      </c>
      <c r="D381" s="36">
        <v>744</v>
      </c>
      <c r="E381" s="37">
        <f t="shared" si="56"/>
        <v>4106.1827956989246</v>
      </c>
      <c r="F381" s="38">
        <f t="shared" si="57"/>
        <v>1.1089025857191799</v>
      </c>
      <c r="G381" s="39">
        <f t="shared" si="58"/>
        <v>-241.95484597803997</v>
      </c>
      <c r="H381" s="39">
        <f t="shared" si="59"/>
        <v>0</v>
      </c>
      <c r="I381" s="37">
        <f t="shared" si="60"/>
        <v>-241.95484597803997</v>
      </c>
      <c r="J381" s="40">
        <f t="shared" si="61"/>
        <v>-38.889838506431374</v>
      </c>
      <c r="K381" s="37">
        <f t="shared" si="62"/>
        <v>-280.84468448447137</v>
      </c>
      <c r="L381" s="37">
        <f t="shared" si="63"/>
        <v>-180014.40540766175</v>
      </c>
      <c r="M381" s="37">
        <f t="shared" si="64"/>
        <v>-208948.44525644669</v>
      </c>
      <c r="N381" s="41">
        <f>jan!M381</f>
        <v>-94715.729942002741</v>
      </c>
      <c r="O381" s="41">
        <f t="shared" si="65"/>
        <v>-114232.71531444395</v>
      </c>
      <c r="P381" s="4"/>
      <c r="Q381" s="65"/>
      <c r="R381" s="4"/>
    </row>
    <row r="382" spans="1:18" s="34" customFormat="1" x14ac:dyDescent="0.2">
      <c r="A382" s="33">
        <v>1859</v>
      </c>
      <c r="B382" s="34" t="s">
        <v>433</v>
      </c>
      <c r="C382" s="36">
        <v>4499</v>
      </c>
      <c r="D382" s="36">
        <v>1349</v>
      </c>
      <c r="E382" s="37">
        <f t="shared" si="56"/>
        <v>3335.0630096367681</v>
      </c>
      <c r="F382" s="38">
        <f t="shared" si="57"/>
        <v>0.90065644393532451</v>
      </c>
      <c r="G382" s="39">
        <f t="shared" si="58"/>
        <v>220.71702565925389</v>
      </c>
      <c r="H382" s="39">
        <f t="shared" si="59"/>
        <v>0</v>
      </c>
      <c r="I382" s="37">
        <f t="shared" si="60"/>
        <v>220.71702565925389</v>
      </c>
      <c r="J382" s="40">
        <f t="shared" si="61"/>
        <v>-38.889838506431374</v>
      </c>
      <c r="K382" s="37">
        <f t="shared" si="62"/>
        <v>181.82718715282252</v>
      </c>
      <c r="L382" s="37">
        <f t="shared" si="63"/>
        <v>297747.26761433348</v>
      </c>
      <c r="M382" s="37">
        <f t="shared" si="64"/>
        <v>245284.87546915759</v>
      </c>
      <c r="N382" s="41">
        <f>jan!M382</f>
        <v>196824.57030677178</v>
      </c>
      <c r="O382" s="41">
        <f t="shared" si="65"/>
        <v>48460.305162385805</v>
      </c>
      <c r="P382" s="4"/>
      <c r="Q382" s="65"/>
      <c r="R382" s="4"/>
    </row>
    <row r="383" spans="1:18" s="34" customFormat="1" x14ac:dyDescent="0.2">
      <c r="A383" s="33">
        <v>1860</v>
      </c>
      <c r="B383" s="34" t="s">
        <v>434</v>
      </c>
      <c r="C383" s="36">
        <v>34763</v>
      </c>
      <c r="D383" s="36">
        <v>11294</v>
      </c>
      <c r="E383" s="37">
        <f t="shared" si="56"/>
        <v>3078.0060208960508</v>
      </c>
      <c r="F383" s="38">
        <f t="shared" si="57"/>
        <v>0.83123645615729669</v>
      </c>
      <c r="G383" s="39">
        <f t="shared" si="58"/>
        <v>374.95121890368426</v>
      </c>
      <c r="H383" s="39">
        <f t="shared" si="59"/>
        <v>89.11917919307254</v>
      </c>
      <c r="I383" s="37">
        <f t="shared" si="60"/>
        <v>464.07039809675678</v>
      </c>
      <c r="J383" s="40">
        <f t="shared" si="61"/>
        <v>-38.889838506431374</v>
      </c>
      <c r="K383" s="37">
        <f t="shared" si="62"/>
        <v>425.1805595903254</v>
      </c>
      <c r="L383" s="37">
        <f t="shared" si="63"/>
        <v>5241211.0761047713</v>
      </c>
      <c r="M383" s="37">
        <f t="shared" si="64"/>
        <v>4801989.2400131347</v>
      </c>
      <c r="N383" s="41">
        <f>jan!M383</f>
        <v>4157028.3537925975</v>
      </c>
      <c r="O383" s="41">
        <f t="shared" si="65"/>
        <v>644960.88622053713</v>
      </c>
      <c r="P383" s="4"/>
      <c r="Q383" s="65"/>
      <c r="R383" s="4"/>
    </row>
    <row r="384" spans="1:18" s="34" customFormat="1" x14ac:dyDescent="0.2">
      <c r="A384" s="33">
        <v>1865</v>
      </c>
      <c r="B384" s="34" t="s">
        <v>435</v>
      </c>
      <c r="C384" s="36">
        <v>30374</v>
      </c>
      <c r="D384" s="36">
        <v>9444</v>
      </c>
      <c r="E384" s="37">
        <f t="shared" si="56"/>
        <v>3216.2219398559932</v>
      </c>
      <c r="F384" s="38">
        <f t="shared" si="57"/>
        <v>0.86856260493050164</v>
      </c>
      <c r="G384" s="39">
        <f t="shared" si="58"/>
        <v>292.02166752771882</v>
      </c>
      <c r="H384" s="39">
        <f t="shared" si="59"/>
        <v>40.743607557092695</v>
      </c>
      <c r="I384" s="37">
        <f t="shared" si="60"/>
        <v>332.76527508481149</v>
      </c>
      <c r="J384" s="40">
        <f t="shared" si="61"/>
        <v>-38.889838506431374</v>
      </c>
      <c r="K384" s="37">
        <f t="shared" si="62"/>
        <v>293.87543657838012</v>
      </c>
      <c r="L384" s="37">
        <f t="shared" si="63"/>
        <v>3142635.2579009598</v>
      </c>
      <c r="M384" s="37">
        <f t="shared" si="64"/>
        <v>2775359.6230462217</v>
      </c>
      <c r="N384" s="41">
        <f>jan!M384</f>
        <v>2196201.2903503869</v>
      </c>
      <c r="O384" s="41">
        <f t="shared" si="65"/>
        <v>579158.3326958348</v>
      </c>
      <c r="P384" s="4"/>
      <c r="Q384" s="65"/>
      <c r="R384" s="4"/>
    </row>
    <row r="385" spans="1:18" s="34" customFormat="1" x14ac:dyDescent="0.2">
      <c r="A385" s="33">
        <v>1866</v>
      </c>
      <c r="B385" s="34" t="s">
        <v>436</v>
      </c>
      <c r="C385" s="36">
        <v>24830</v>
      </c>
      <c r="D385" s="36">
        <v>8009</v>
      </c>
      <c r="E385" s="37">
        <f t="shared" si="56"/>
        <v>3100.2622050193531</v>
      </c>
      <c r="F385" s="38">
        <f t="shared" si="57"/>
        <v>0.8372468900202078</v>
      </c>
      <c r="G385" s="39">
        <f t="shared" si="58"/>
        <v>361.59750842970288</v>
      </c>
      <c r="H385" s="39">
        <f t="shared" si="59"/>
        <v>81.329514749916726</v>
      </c>
      <c r="I385" s="37">
        <f t="shared" si="60"/>
        <v>442.9270231796196</v>
      </c>
      <c r="J385" s="40">
        <f t="shared" si="61"/>
        <v>-38.889838506431374</v>
      </c>
      <c r="K385" s="37">
        <f t="shared" si="62"/>
        <v>404.03718467318822</v>
      </c>
      <c r="L385" s="37">
        <f t="shared" si="63"/>
        <v>3547402.5286455732</v>
      </c>
      <c r="M385" s="37">
        <f t="shared" si="64"/>
        <v>3235933.8120475644</v>
      </c>
      <c r="N385" s="41">
        <f>jan!M385</f>
        <v>2402735.9735722421</v>
      </c>
      <c r="O385" s="41">
        <f t="shared" si="65"/>
        <v>833197.83847532235</v>
      </c>
      <c r="P385" s="4"/>
      <c r="Q385" s="65"/>
      <c r="R385" s="4"/>
    </row>
    <row r="386" spans="1:18" s="34" customFormat="1" x14ac:dyDescent="0.2">
      <c r="A386" s="33">
        <v>1867</v>
      </c>
      <c r="B386" s="34" t="s">
        <v>192</v>
      </c>
      <c r="C386" s="36">
        <v>7180</v>
      </c>
      <c r="D386" s="36">
        <v>2624</v>
      </c>
      <c r="E386" s="37">
        <f t="shared" si="56"/>
        <v>2736.2804878048782</v>
      </c>
      <c r="F386" s="38">
        <f t="shared" si="57"/>
        <v>0.73895115223756069</v>
      </c>
      <c r="G386" s="39">
        <f t="shared" si="58"/>
        <v>579.98653875838784</v>
      </c>
      <c r="H386" s="39">
        <f t="shared" si="59"/>
        <v>208.72311577498294</v>
      </c>
      <c r="I386" s="37">
        <f t="shared" si="60"/>
        <v>788.70965453337078</v>
      </c>
      <c r="J386" s="40">
        <f t="shared" si="61"/>
        <v>-38.889838506431374</v>
      </c>
      <c r="K386" s="37">
        <f t="shared" si="62"/>
        <v>749.81981602693941</v>
      </c>
      <c r="L386" s="37">
        <f t="shared" si="63"/>
        <v>2069574.133495565</v>
      </c>
      <c r="M386" s="37">
        <f t="shared" si="64"/>
        <v>1967527.1972546889</v>
      </c>
      <c r="N386" s="41">
        <f>jan!M386</f>
        <v>1901848.007822895</v>
      </c>
      <c r="O386" s="41">
        <f t="shared" si="65"/>
        <v>65679.189431793988</v>
      </c>
      <c r="P386" s="4"/>
      <c r="Q386" s="65"/>
      <c r="R386" s="4"/>
    </row>
    <row r="387" spans="1:18" s="34" customFormat="1" x14ac:dyDescent="0.2">
      <c r="A387" s="33">
        <v>1868</v>
      </c>
      <c r="B387" s="34" t="s">
        <v>437</v>
      </c>
      <c r="C387" s="36">
        <v>16374</v>
      </c>
      <c r="D387" s="36">
        <v>4580</v>
      </c>
      <c r="E387" s="37">
        <f t="shared" si="56"/>
        <v>3575.1091703056768</v>
      </c>
      <c r="F387" s="38">
        <f t="shared" si="57"/>
        <v>0.96548254192018201</v>
      </c>
      <c r="G387" s="39">
        <f t="shared" si="58"/>
        <v>76.689329257908682</v>
      </c>
      <c r="H387" s="39">
        <f t="shared" si="59"/>
        <v>0</v>
      </c>
      <c r="I387" s="37">
        <f t="shared" si="60"/>
        <v>76.689329257908682</v>
      </c>
      <c r="J387" s="40">
        <f t="shared" si="61"/>
        <v>-38.889838506431374</v>
      </c>
      <c r="K387" s="37">
        <f t="shared" si="62"/>
        <v>37.799490751477308</v>
      </c>
      <c r="L387" s="37">
        <f t="shared" si="63"/>
        <v>351237.12800122175</v>
      </c>
      <c r="M387" s="37">
        <f t="shared" si="64"/>
        <v>173121.66764176608</v>
      </c>
      <c r="N387" s="41">
        <f>jan!M387</f>
        <v>140270.37213122004</v>
      </c>
      <c r="O387" s="41">
        <f t="shared" si="65"/>
        <v>32851.295510546042</v>
      </c>
      <c r="P387" s="4"/>
      <c r="Q387" s="65"/>
      <c r="R387" s="4"/>
    </row>
    <row r="388" spans="1:18" s="34" customFormat="1" x14ac:dyDescent="0.2">
      <c r="A388" s="33">
        <v>1870</v>
      </c>
      <c r="B388" s="34" t="s">
        <v>438</v>
      </c>
      <c r="C388" s="36">
        <v>34465</v>
      </c>
      <c r="D388" s="36">
        <v>10378</v>
      </c>
      <c r="E388" s="37">
        <f t="shared" si="56"/>
        <v>3320.967431104259</v>
      </c>
      <c r="F388" s="38">
        <f t="shared" si="57"/>
        <v>0.89684983710372423</v>
      </c>
      <c r="G388" s="39">
        <f t="shared" si="58"/>
        <v>229.17437277875933</v>
      </c>
      <c r="H388" s="39">
        <f t="shared" si="59"/>
        <v>4.0826856201996629</v>
      </c>
      <c r="I388" s="37">
        <f t="shared" si="60"/>
        <v>233.257058398959</v>
      </c>
      <c r="J388" s="40">
        <f t="shared" si="61"/>
        <v>-38.889838506431374</v>
      </c>
      <c r="K388" s="37">
        <f t="shared" si="62"/>
        <v>194.36721989252763</v>
      </c>
      <c r="L388" s="37">
        <f t="shared" si="63"/>
        <v>2420741.7520643966</v>
      </c>
      <c r="M388" s="37">
        <f t="shared" si="64"/>
        <v>2017143.0080446517</v>
      </c>
      <c r="N388" s="41">
        <f>jan!M388</f>
        <v>1276770.6379864197</v>
      </c>
      <c r="O388" s="41">
        <f t="shared" si="65"/>
        <v>740372.37005823199</v>
      </c>
      <c r="P388" s="4"/>
      <c r="Q388" s="65"/>
      <c r="R388" s="4"/>
    </row>
    <row r="389" spans="1:18" s="34" customFormat="1" x14ac:dyDescent="0.2">
      <c r="A389" s="33">
        <v>1871</v>
      </c>
      <c r="B389" s="34" t="s">
        <v>439</v>
      </c>
      <c r="C389" s="36">
        <v>15741</v>
      </c>
      <c r="D389" s="36">
        <v>4908</v>
      </c>
      <c r="E389" s="37">
        <f t="shared" si="56"/>
        <v>3207.2127139364302</v>
      </c>
      <c r="F389" s="38">
        <f t="shared" si="57"/>
        <v>0.86612960220885071</v>
      </c>
      <c r="G389" s="39">
        <f t="shared" si="58"/>
        <v>297.42720307945666</v>
      </c>
      <c r="H389" s="39">
        <f t="shared" si="59"/>
        <v>43.896836628939759</v>
      </c>
      <c r="I389" s="37">
        <f t="shared" si="60"/>
        <v>341.32403970839641</v>
      </c>
      <c r="J389" s="40">
        <f t="shared" si="61"/>
        <v>-38.889838506431374</v>
      </c>
      <c r="K389" s="37">
        <f t="shared" si="62"/>
        <v>302.43420120196504</v>
      </c>
      <c r="L389" s="37">
        <f t="shared" si="63"/>
        <v>1675218.3868888095</v>
      </c>
      <c r="M389" s="37">
        <f t="shared" si="64"/>
        <v>1484347.0594992444</v>
      </c>
      <c r="N389" s="41">
        <f>jan!M389</f>
        <v>1334594.8256077608</v>
      </c>
      <c r="O389" s="41">
        <f t="shared" si="65"/>
        <v>149752.23389148363</v>
      </c>
      <c r="P389" s="4"/>
      <c r="Q389" s="65"/>
      <c r="R389" s="4"/>
    </row>
    <row r="390" spans="1:18" s="34" customFormat="1" x14ac:dyDescent="0.2">
      <c r="A390" s="33">
        <v>1874</v>
      </c>
      <c r="B390" s="34" t="s">
        <v>440</v>
      </c>
      <c r="C390" s="36">
        <v>4543</v>
      </c>
      <c r="D390" s="36">
        <v>1073</v>
      </c>
      <c r="E390" s="37">
        <f t="shared" si="56"/>
        <v>4233.9235787511652</v>
      </c>
      <c r="F390" s="38">
        <f t="shared" si="57"/>
        <v>1.1433998528103571</v>
      </c>
      <c r="G390" s="39">
        <f t="shared" si="58"/>
        <v>-318.59931580938434</v>
      </c>
      <c r="H390" s="39">
        <f t="shared" si="59"/>
        <v>0</v>
      </c>
      <c r="I390" s="37">
        <f t="shared" si="60"/>
        <v>-318.59931580938434</v>
      </c>
      <c r="J390" s="40">
        <f t="shared" si="61"/>
        <v>-38.889838506431374</v>
      </c>
      <c r="K390" s="37">
        <f t="shared" si="62"/>
        <v>-357.48915431581571</v>
      </c>
      <c r="L390" s="37">
        <f t="shared" si="63"/>
        <v>-341857.06586346938</v>
      </c>
      <c r="M390" s="37">
        <f t="shared" si="64"/>
        <v>-383585.86258087028</v>
      </c>
      <c r="N390" s="41">
        <f>jan!M390</f>
        <v>-134726.04600506579</v>
      </c>
      <c r="O390" s="41">
        <f t="shared" si="65"/>
        <v>-248859.81657580449</v>
      </c>
      <c r="P390" s="4"/>
      <c r="Q390" s="65"/>
      <c r="R390" s="4"/>
    </row>
    <row r="391" spans="1:18" s="34" customFormat="1" x14ac:dyDescent="0.2">
      <c r="A391" s="33">
        <v>1902</v>
      </c>
      <c r="B391" s="34" t="s">
        <v>441</v>
      </c>
      <c r="C391" s="36">
        <v>283026</v>
      </c>
      <c r="D391" s="36">
        <v>74541</v>
      </c>
      <c r="E391" s="37">
        <f t="shared" si="56"/>
        <v>3796.9171328530606</v>
      </c>
      <c r="F391" s="38">
        <f t="shared" si="57"/>
        <v>1.0253832904839173</v>
      </c>
      <c r="G391" s="39">
        <f t="shared" si="58"/>
        <v>-56.395448270521591</v>
      </c>
      <c r="H391" s="39">
        <f t="shared" si="59"/>
        <v>0</v>
      </c>
      <c r="I391" s="37">
        <f t="shared" si="60"/>
        <v>-56.395448270521591</v>
      </c>
      <c r="J391" s="40">
        <f t="shared" si="61"/>
        <v>-38.889838506431374</v>
      </c>
      <c r="K391" s="37">
        <f t="shared" si="62"/>
        <v>-95.285286776952972</v>
      </c>
      <c r="L391" s="37">
        <f t="shared" si="63"/>
        <v>-4203773.1095329495</v>
      </c>
      <c r="M391" s="37">
        <f t="shared" si="64"/>
        <v>-7102660.5616408512</v>
      </c>
      <c r="N391" s="41">
        <f>jan!M391</f>
        <v>-12097691.701084437</v>
      </c>
      <c r="O391" s="41">
        <f t="shared" si="65"/>
        <v>4995031.1394435856</v>
      </c>
      <c r="P391" s="4"/>
      <c r="Q391" s="65"/>
      <c r="R391" s="4"/>
    </row>
    <row r="392" spans="1:18" s="34" customFormat="1" x14ac:dyDescent="0.2">
      <c r="A392" s="33">
        <v>1903</v>
      </c>
      <c r="B392" s="34" t="s">
        <v>442</v>
      </c>
      <c r="C392" s="36">
        <v>84269</v>
      </c>
      <c r="D392" s="36">
        <v>24845</v>
      </c>
      <c r="E392" s="37">
        <f t="shared" si="56"/>
        <v>3391.7890923727109</v>
      </c>
      <c r="F392" s="38">
        <f t="shared" si="57"/>
        <v>0.91597570831135189</v>
      </c>
      <c r="G392" s="39">
        <f t="shared" si="58"/>
        <v>186.68137601768822</v>
      </c>
      <c r="H392" s="39">
        <f t="shared" si="59"/>
        <v>0</v>
      </c>
      <c r="I392" s="37">
        <f t="shared" si="60"/>
        <v>186.68137601768822</v>
      </c>
      <c r="J392" s="40">
        <f t="shared" si="61"/>
        <v>-38.889838506431374</v>
      </c>
      <c r="K392" s="37">
        <f t="shared" si="62"/>
        <v>147.79153751125685</v>
      </c>
      <c r="L392" s="37">
        <f t="shared" si="63"/>
        <v>4638098.7871594643</v>
      </c>
      <c r="M392" s="37">
        <f t="shared" si="64"/>
        <v>3671880.7494671764</v>
      </c>
      <c r="N392" s="41">
        <f>jan!M392</f>
        <v>1847298.7763319092</v>
      </c>
      <c r="O392" s="41">
        <f t="shared" si="65"/>
        <v>1824581.9731352672</v>
      </c>
      <c r="P392" s="4"/>
      <c r="Q392" s="65"/>
      <c r="R392" s="4"/>
    </row>
    <row r="393" spans="1:18" s="34" customFormat="1" x14ac:dyDescent="0.2">
      <c r="A393" s="33">
        <v>1911</v>
      </c>
      <c r="B393" s="34" t="s">
        <v>443</v>
      </c>
      <c r="C393" s="36">
        <v>8269</v>
      </c>
      <c r="D393" s="36">
        <v>2986</v>
      </c>
      <c r="E393" s="37">
        <f t="shared" ref="E393:E433" si="66">(C393*1000)/D393</f>
        <v>2769.2565304755526</v>
      </c>
      <c r="F393" s="38">
        <f t="shared" ref="F393:F433" si="67">IF(ISNUMBER(C393),E393/E$435,"")</f>
        <v>0.7478565567954385</v>
      </c>
      <c r="G393" s="39">
        <f t="shared" ref="G393:G433" si="68">(E$435-E393)*0.6</f>
        <v>560.20091315598313</v>
      </c>
      <c r="H393" s="39">
        <f t="shared" ref="H393:H433" si="69">IF(E393&gt;=E$435*0.9,0,IF(E393&lt;0.9*E$435,(E$435*0.9-E393)*0.35))</f>
        <v>197.18150084024691</v>
      </c>
      <c r="I393" s="37">
        <f t="shared" ref="I393:I433" si="70">G393+H393</f>
        <v>757.38241399623007</v>
      </c>
      <c r="J393" s="40">
        <f t="shared" ref="J393:J433" si="71">I$437</f>
        <v>-38.889838506431374</v>
      </c>
      <c r="K393" s="37">
        <f t="shared" ref="K393:K433" si="72">I393+J393</f>
        <v>718.4925754897987</v>
      </c>
      <c r="L393" s="37">
        <f t="shared" ref="L393:L433" si="73">(I393*D393)</f>
        <v>2261543.8881927431</v>
      </c>
      <c r="M393" s="37">
        <f t="shared" ref="M393:M433" si="74">(K393*D393)</f>
        <v>2145418.8304125387</v>
      </c>
      <c r="N393" s="41">
        <f>jan!M393</f>
        <v>1719921.6278045587</v>
      </c>
      <c r="O393" s="41">
        <f t="shared" ref="O393:O433" si="75">M393-N393</f>
        <v>425497.20260798</v>
      </c>
      <c r="P393" s="4"/>
      <c r="Q393" s="65"/>
      <c r="R393" s="4"/>
    </row>
    <row r="394" spans="1:18" s="34" customFormat="1" x14ac:dyDescent="0.2">
      <c r="A394" s="33">
        <v>1913</v>
      </c>
      <c r="B394" s="34" t="s">
        <v>444</v>
      </c>
      <c r="C394" s="36">
        <v>9128</v>
      </c>
      <c r="D394" s="36">
        <v>3048</v>
      </c>
      <c r="E394" s="37">
        <f t="shared" si="66"/>
        <v>2994.7506561679788</v>
      </c>
      <c r="F394" s="38">
        <f t="shared" si="67"/>
        <v>0.80875277878213048</v>
      </c>
      <c r="G394" s="39">
        <f t="shared" si="68"/>
        <v>424.90443774052744</v>
      </c>
      <c r="H394" s="39">
        <f t="shared" si="69"/>
        <v>118.25855684789774</v>
      </c>
      <c r="I394" s="37">
        <f t="shared" si="70"/>
        <v>543.16299458842514</v>
      </c>
      <c r="J394" s="40">
        <f t="shared" si="71"/>
        <v>-38.889838506431374</v>
      </c>
      <c r="K394" s="37">
        <f t="shared" si="72"/>
        <v>504.27315608199376</v>
      </c>
      <c r="L394" s="37">
        <f t="shared" si="73"/>
        <v>1655560.8075055198</v>
      </c>
      <c r="M394" s="37">
        <f t="shared" si="74"/>
        <v>1537024.5797379171</v>
      </c>
      <c r="N394" s="41">
        <f>jan!M394</f>
        <v>1178403.021282082</v>
      </c>
      <c r="O394" s="41">
        <f t="shared" si="75"/>
        <v>358621.5584558351</v>
      </c>
      <c r="P394" s="4"/>
      <c r="Q394" s="65"/>
      <c r="R394" s="4"/>
    </row>
    <row r="395" spans="1:18" s="34" customFormat="1" x14ac:dyDescent="0.2">
      <c r="A395" s="33">
        <v>1917</v>
      </c>
      <c r="B395" s="34" t="s">
        <v>445</v>
      </c>
      <c r="C395" s="36">
        <v>4915</v>
      </c>
      <c r="D395" s="36">
        <v>1394</v>
      </c>
      <c r="E395" s="37">
        <f t="shared" si="66"/>
        <v>3525.8249641319944</v>
      </c>
      <c r="F395" s="38">
        <f t="shared" si="67"/>
        <v>0.95217300691400575</v>
      </c>
      <c r="G395" s="39">
        <f t="shared" si="68"/>
        <v>106.2598529621181</v>
      </c>
      <c r="H395" s="39">
        <f t="shared" si="69"/>
        <v>0</v>
      </c>
      <c r="I395" s="37">
        <f t="shared" si="70"/>
        <v>106.2598529621181</v>
      </c>
      <c r="J395" s="40">
        <f t="shared" si="71"/>
        <v>-38.889838506431374</v>
      </c>
      <c r="K395" s="37">
        <f t="shared" si="72"/>
        <v>67.370014455686729</v>
      </c>
      <c r="L395" s="37">
        <f t="shared" si="73"/>
        <v>148126.23502919264</v>
      </c>
      <c r="M395" s="37">
        <f t="shared" si="74"/>
        <v>93913.800151227304</v>
      </c>
      <c r="N395" s="41">
        <f>jan!M395</f>
        <v>412984.87915591273</v>
      </c>
      <c r="O395" s="41">
        <f t="shared" si="75"/>
        <v>-319071.07900468539</v>
      </c>
      <c r="P395" s="4"/>
      <c r="Q395" s="65"/>
      <c r="R395" s="4"/>
    </row>
    <row r="396" spans="1:18" s="34" customFormat="1" x14ac:dyDescent="0.2">
      <c r="A396" s="33">
        <v>1919</v>
      </c>
      <c r="B396" s="34" t="s">
        <v>446</v>
      </c>
      <c r="C396" s="36">
        <v>2876</v>
      </c>
      <c r="D396" s="36">
        <v>1121</v>
      </c>
      <c r="E396" s="37">
        <f t="shared" si="66"/>
        <v>2565.5664585191794</v>
      </c>
      <c r="F396" s="38">
        <f t="shared" si="67"/>
        <v>0.69284866778612775</v>
      </c>
      <c r="G396" s="39">
        <f t="shared" si="68"/>
        <v>682.41495632980707</v>
      </c>
      <c r="H396" s="39">
        <f t="shared" si="69"/>
        <v>268.47302602497751</v>
      </c>
      <c r="I396" s="37">
        <f t="shared" si="70"/>
        <v>950.88798235478453</v>
      </c>
      <c r="J396" s="40">
        <f t="shared" si="71"/>
        <v>-38.889838506431374</v>
      </c>
      <c r="K396" s="37">
        <f t="shared" si="72"/>
        <v>911.99814384835315</v>
      </c>
      <c r="L396" s="37">
        <f t="shared" si="73"/>
        <v>1065945.4282197135</v>
      </c>
      <c r="M396" s="37">
        <f t="shared" si="74"/>
        <v>1022349.9192540039</v>
      </c>
      <c r="N396" s="41">
        <f>jan!M396</f>
        <v>944622.45303714368</v>
      </c>
      <c r="O396" s="41">
        <f t="shared" si="75"/>
        <v>77727.466216860223</v>
      </c>
      <c r="P396" s="4"/>
      <c r="Q396" s="65"/>
      <c r="R396" s="4"/>
    </row>
    <row r="397" spans="1:18" s="34" customFormat="1" x14ac:dyDescent="0.2">
      <c r="A397" s="33">
        <v>1920</v>
      </c>
      <c r="B397" s="34" t="s">
        <v>447</v>
      </c>
      <c r="C397" s="36">
        <v>2651</v>
      </c>
      <c r="D397" s="36">
        <v>1076</v>
      </c>
      <c r="E397" s="37">
        <f t="shared" si="66"/>
        <v>2463.7546468401488</v>
      </c>
      <c r="F397" s="38">
        <f t="shared" si="67"/>
        <v>0.66535369572938219</v>
      </c>
      <c r="G397" s="39">
        <f t="shared" si="68"/>
        <v>743.50204333722547</v>
      </c>
      <c r="H397" s="39">
        <f t="shared" si="69"/>
        <v>304.10716011263821</v>
      </c>
      <c r="I397" s="37">
        <f t="shared" si="70"/>
        <v>1047.6092034498638</v>
      </c>
      <c r="J397" s="40">
        <f t="shared" si="71"/>
        <v>-38.889838506431374</v>
      </c>
      <c r="K397" s="37">
        <f t="shared" si="72"/>
        <v>1008.7193649434324</v>
      </c>
      <c r="L397" s="37">
        <f t="shared" si="73"/>
        <v>1127227.5029120534</v>
      </c>
      <c r="M397" s="37">
        <f t="shared" si="74"/>
        <v>1085382.0366791333</v>
      </c>
      <c r="N397" s="41">
        <f>jan!M397</f>
        <v>1000456.1190615222</v>
      </c>
      <c r="O397" s="41">
        <f t="shared" si="75"/>
        <v>84925.917617611121</v>
      </c>
      <c r="P397" s="4"/>
      <c r="Q397" s="65"/>
      <c r="R397" s="4"/>
    </row>
    <row r="398" spans="1:18" s="34" customFormat="1" x14ac:dyDescent="0.2">
      <c r="A398" s="33">
        <v>1922</v>
      </c>
      <c r="B398" s="34" t="s">
        <v>448</v>
      </c>
      <c r="C398" s="36">
        <v>20591</v>
      </c>
      <c r="D398" s="36">
        <v>3994</v>
      </c>
      <c r="E398" s="37">
        <f t="shared" si="66"/>
        <v>5155.4832248372559</v>
      </c>
      <c r="F398" s="38">
        <f t="shared" si="67"/>
        <v>1.3922733017736477</v>
      </c>
      <c r="G398" s="39">
        <f t="shared" si="68"/>
        <v>-871.53510346103872</v>
      </c>
      <c r="H398" s="39">
        <f t="shared" si="69"/>
        <v>0</v>
      </c>
      <c r="I398" s="37">
        <f t="shared" si="70"/>
        <v>-871.53510346103872</v>
      </c>
      <c r="J398" s="40">
        <f t="shared" si="71"/>
        <v>-38.889838506431374</v>
      </c>
      <c r="K398" s="37">
        <f t="shared" si="72"/>
        <v>-910.42494196747009</v>
      </c>
      <c r="L398" s="37">
        <f t="shared" si="73"/>
        <v>-3480911.2032233886</v>
      </c>
      <c r="M398" s="37">
        <f t="shared" si="74"/>
        <v>-3636237.2182180756</v>
      </c>
      <c r="N398" s="41">
        <f>jan!M398</f>
        <v>-790565.35670478363</v>
      </c>
      <c r="O398" s="41">
        <f t="shared" si="75"/>
        <v>-2845671.861513292</v>
      </c>
      <c r="P398" s="4"/>
      <c r="Q398" s="65"/>
      <c r="R398" s="4"/>
    </row>
    <row r="399" spans="1:18" s="34" customFormat="1" x14ac:dyDescent="0.2">
      <c r="A399" s="33">
        <v>1923</v>
      </c>
      <c r="B399" s="34" t="s">
        <v>449</v>
      </c>
      <c r="C399" s="36">
        <v>6242</v>
      </c>
      <c r="D399" s="36">
        <v>2220</v>
      </c>
      <c r="E399" s="37">
        <f t="shared" si="66"/>
        <v>2811.7117117117118</v>
      </c>
      <c r="F399" s="38">
        <f t="shared" si="67"/>
        <v>0.75932186718036987</v>
      </c>
      <c r="G399" s="39">
        <f t="shared" si="68"/>
        <v>534.72780441428768</v>
      </c>
      <c r="H399" s="39">
        <f t="shared" si="69"/>
        <v>182.32218740759117</v>
      </c>
      <c r="I399" s="37">
        <f t="shared" si="70"/>
        <v>717.04999182187885</v>
      </c>
      <c r="J399" s="40">
        <f t="shared" si="71"/>
        <v>-38.889838506431374</v>
      </c>
      <c r="K399" s="37">
        <f t="shared" si="72"/>
        <v>678.16015331544747</v>
      </c>
      <c r="L399" s="37">
        <f t="shared" si="73"/>
        <v>1591850.981844571</v>
      </c>
      <c r="M399" s="37">
        <f t="shared" si="74"/>
        <v>1505515.5403602934</v>
      </c>
      <c r="N399" s="41">
        <f>jan!M399</f>
        <v>1237122.4761306497</v>
      </c>
      <c r="O399" s="41">
        <f t="shared" si="75"/>
        <v>268393.06422964367</v>
      </c>
      <c r="P399" s="4"/>
      <c r="Q399" s="65"/>
      <c r="R399" s="4"/>
    </row>
    <row r="400" spans="1:18" s="34" customFormat="1" x14ac:dyDescent="0.2">
      <c r="A400" s="33">
        <v>1924</v>
      </c>
      <c r="B400" s="34" t="s">
        <v>450</v>
      </c>
      <c r="C400" s="36">
        <v>26466</v>
      </c>
      <c r="D400" s="36">
        <v>6781</v>
      </c>
      <c r="E400" s="37">
        <f t="shared" si="66"/>
        <v>3902.9641645774959</v>
      </c>
      <c r="F400" s="38">
        <f t="shared" si="67"/>
        <v>1.0540220125131088</v>
      </c>
      <c r="G400" s="39">
        <f t="shared" si="68"/>
        <v>-120.02366730518278</v>
      </c>
      <c r="H400" s="39">
        <f t="shared" si="69"/>
        <v>0</v>
      </c>
      <c r="I400" s="37">
        <f t="shared" si="70"/>
        <v>-120.02366730518278</v>
      </c>
      <c r="J400" s="40">
        <f t="shared" si="71"/>
        <v>-38.889838506431374</v>
      </c>
      <c r="K400" s="37">
        <f t="shared" si="72"/>
        <v>-158.91350581161416</v>
      </c>
      <c r="L400" s="37">
        <f t="shared" si="73"/>
        <v>-813880.48799644446</v>
      </c>
      <c r="M400" s="37">
        <f t="shared" si="74"/>
        <v>-1077592.4829085555</v>
      </c>
      <c r="N400" s="41">
        <f>jan!M400</f>
        <v>-520605.32894720579</v>
      </c>
      <c r="O400" s="41">
        <f t="shared" si="75"/>
        <v>-556987.15396134974</v>
      </c>
      <c r="P400" s="4"/>
      <c r="Q400" s="65"/>
      <c r="R400" s="4"/>
    </row>
    <row r="401" spans="1:18" s="34" customFormat="1" x14ac:dyDescent="0.2">
      <c r="A401" s="33">
        <v>1925</v>
      </c>
      <c r="B401" s="34" t="s">
        <v>451</v>
      </c>
      <c r="C401" s="36">
        <v>12534</v>
      </c>
      <c r="D401" s="36">
        <v>3496</v>
      </c>
      <c r="E401" s="37">
        <f t="shared" si="66"/>
        <v>3585.2402745995423</v>
      </c>
      <c r="F401" s="38">
        <f t="shared" si="67"/>
        <v>0.96821851552550364</v>
      </c>
      <c r="G401" s="39">
        <f t="shared" si="68"/>
        <v>70.610666681589365</v>
      </c>
      <c r="H401" s="39">
        <f t="shared" si="69"/>
        <v>0</v>
      </c>
      <c r="I401" s="37">
        <f t="shared" si="70"/>
        <v>70.610666681589365</v>
      </c>
      <c r="J401" s="40">
        <f t="shared" si="71"/>
        <v>-38.889838506431374</v>
      </c>
      <c r="K401" s="37">
        <f t="shared" si="72"/>
        <v>31.72082817515799</v>
      </c>
      <c r="L401" s="37">
        <f t="shared" si="73"/>
        <v>246854.89071883642</v>
      </c>
      <c r="M401" s="37">
        <f t="shared" si="74"/>
        <v>110896.01530035233</v>
      </c>
      <c r="N401" s="41">
        <f>jan!M401</f>
        <v>836973.41286160075</v>
      </c>
      <c r="O401" s="41">
        <f t="shared" si="75"/>
        <v>-726077.39756124839</v>
      </c>
      <c r="P401" s="4"/>
      <c r="Q401" s="65"/>
      <c r="R401" s="4"/>
    </row>
    <row r="402" spans="1:18" s="34" customFormat="1" x14ac:dyDescent="0.2">
      <c r="A402" s="33">
        <v>1926</v>
      </c>
      <c r="B402" s="34" t="s">
        <v>452</v>
      </c>
      <c r="C402" s="36">
        <v>3185</v>
      </c>
      <c r="D402" s="36">
        <v>1138</v>
      </c>
      <c r="E402" s="37">
        <f t="shared" si="66"/>
        <v>2798.7697715289983</v>
      </c>
      <c r="F402" s="38">
        <f t="shared" si="67"/>
        <v>0.75582680822978776</v>
      </c>
      <c r="G402" s="39">
        <f t="shared" si="68"/>
        <v>542.49296852391581</v>
      </c>
      <c r="H402" s="39">
        <f t="shared" si="69"/>
        <v>186.85186647154092</v>
      </c>
      <c r="I402" s="37">
        <f t="shared" si="70"/>
        <v>729.34483499545672</v>
      </c>
      <c r="J402" s="40">
        <f t="shared" si="71"/>
        <v>-38.889838506431374</v>
      </c>
      <c r="K402" s="37">
        <f t="shared" si="72"/>
        <v>690.45499648902535</v>
      </c>
      <c r="L402" s="37">
        <f t="shared" si="73"/>
        <v>829994.42222482979</v>
      </c>
      <c r="M402" s="37">
        <f t="shared" si="74"/>
        <v>785737.78600451082</v>
      </c>
      <c r="N402" s="41">
        <f>jan!M402</f>
        <v>620437.5125390453</v>
      </c>
      <c r="O402" s="41">
        <f t="shared" si="75"/>
        <v>165300.27346546552</v>
      </c>
      <c r="P402" s="4"/>
      <c r="Q402" s="65"/>
      <c r="R402" s="4"/>
    </row>
    <row r="403" spans="1:18" s="34" customFormat="1" x14ac:dyDescent="0.2">
      <c r="A403" s="33">
        <v>1927</v>
      </c>
      <c r="B403" s="34" t="s">
        <v>453</v>
      </c>
      <c r="C403" s="36">
        <v>4737</v>
      </c>
      <c r="D403" s="36">
        <v>1540</v>
      </c>
      <c r="E403" s="37">
        <f t="shared" si="66"/>
        <v>3075.9740259740261</v>
      </c>
      <c r="F403" s="38">
        <f t="shared" si="67"/>
        <v>0.83068770211118803</v>
      </c>
      <c r="G403" s="39">
        <f t="shared" si="68"/>
        <v>376.17041585689913</v>
      </c>
      <c r="H403" s="39">
        <f t="shared" si="69"/>
        <v>89.8303774157812</v>
      </c>
      <c r="I403" s="37">
        <f t="shared" si="70"/>
        <v>466.00079327268031</v>
      </c>
      <c r="J403" s="40">
        <f t="shared" si="71"/>
        <v>-38.889838506431374</v>
      </c>
      <c r="K403" s="37">
        <f t="shared" si="72"/>
        <v>427.11095476624894</v>
      </c>
      <c r="L403" s="37">
        <f t="shared" si="73"/>
        <v>717641.22163992771</v>
      </c>
      <c r="M403" s="37">
        <f t="shared" si="74"/>
        <v>657750.87034002331</v>
      </c>
      <c r="N403" s="41">
        <f>jan!M403</f>
        <v>480820.09605459514</v>
      </c>
      <c r="O403" s="41">
        <f t="shared" si="75"/>
        <v>176930.77428542817</v>
      </c>
      <c r="P403" s="4"/>
      <c r="Q403" s="65"/>
      <c r="R403" s="4"/>
    </row>
    <row r="404" spans="1:18" s="34" customFormat="1" x14ac:dyDescent="0.2">
      <c r="A404" s="33">
        <v>1928</v>
      </c>
      <c r="B404" s="34" t="s">
        <v>454</v>
      </c>
      <c r="C404" s="36">
        <v>2770</v>
      </c>
      <c r="D404" s="36">
        <v>921</v>
      </c>
      <c r="E404" s="37">
        <f t="shared" si="66"/>
        <v>3007.6004343105319</v>
      </c>
      <c r="F404" s="38">
        <f t="shared" si="67"/>
        <v>0.81222294874707224</v>
      </c>
      <c r="G404" s="39">
        <f t="shared" si="68"/>
        <v>417.19457085499562</v>
      </c>
      <c r="H404" s="39">
        <f t="shared" si="69"/>
        <v>113.76113449800415</v>
      </c>
      <c r="I404" s="37">
        <f t="shared" si="70"/>
        <v>530.95570535299976</v>
      </c>
      <c r="J404" s="40">
        <f t="shared" si="71"/>
        <v>-38.889838506431374</v>
      </c>
      <c r="K404" s="37">
        <f t="shared" si="72"/>
        <v>492.06586684656838</v>
      </c>
      <c r="L404" s="37">
        <f t="shared" si="73"/>
        <v>489010.2046301128</v>
      </c>
      <c r="M404" s="37">
        <f t="shared" si="74"/>
        <v>453192.66336568946</v>
      </c>
      <c r="N404" s="41">
        <f>jan!M404</f>
        <v>457577.6353677155</v>
      </c>
      <c r="O404" s="41">
        <f t="shared" si="75"/>
        <v>-4384.9720020260429</v>
      </c>
      <c r="P404" s="4"/>
      <c r="Q404" s="65"/>
      <c r="R404" s="4"/>
    </row>
    <row r="405" spans="1:18" s="34" customFormat="1" x14ac:dyDescent="0.2">
      <c r="A405" s="33">
        <v>1929</v>
      </c>
      <c r="B405" s="34" t="s">
        <v>455</v>
      </c>
      <c r="C405" s="36">
        <v>3351</v>
      </c>
      <c r="D405" s="36">
        <v>914</v>
      </c>
      <c r="E405" s="37">
        <f t="shared" si="66"/>
        <v>3666.3019693654269</v>
      </c>
      <c r="F405" s="38">
        <f t="shared" si="67"/>
        <v>0.99010977741058692</v>
      </c>
      <c r="G405" s="39">
        <f t="shared" si="68"/>
        <v>21.973649822058633</v>
      </c>
      <c r="H405" s="39">
        <f t="shared" si="69"/>
        <v>0</v>
      </c>
      <c r="I405" s="37">
        <f t="shared" si="70"/>
        <v>21.973649822058633</v>
      </c>
      <c r="J405" s="40">
        <f t="shared" si="71"/>
        <v>-38.889838506431374</v>
      </c>
      <c r="K405" s="37">
        <f t="shared" si="72"/>
        <v>-16.916188684372742</v>
      </c>
      <c r="L405" s="37">
        <f t="shared" si="73"/>
        <v>20083.915937361591</v>
      </c>
      <c r="M405" s="37">
        <f t="shared" si="74"/>
        <v>-15461.396457516686</v>
      </c>
      <c r="N405" s="41">
        <f>jan!M405</f>
        <v>-24443.248880363495</v>
      </c>
      <c r="O405" s="41">
        <f t="shared" si="75"/>
        <v>8981.8524228468086</v>
      </c>
      <c r="P405" s="4"/>
      <c r="Q405" s="65"/>
      <c r="R405" s="4"/>
    </row>
    <row r="406" spans="1:18" s="34" customFormat="1" x14ac:dyDescent="0.2">
      <c r="A406" s="33">
        <v>1931</v>
      </c>
      <c r="B406" s="34" t="s">
        <v>456</v>
      </c>
      <c r="C406" s="36">
        <v>38879</v>
      </c>
      <c r="D406" s="36">
        <v>11697</v>
      </c>
      <c r="E406" s="37">
        <f t="shared" si="66"/>
        <v>3323.843720612123</v>
      </c>
      <c r="F406" s="38">
        <f t="shared" si="67"/>
        <v>0.89762659864387973</v>
      </c>
      <c r="G406" s="39">
        <f t="shared" si="68"/>
        <v>227.44859907404097</v>
      </c>
      <c r="H406" s="39">
        <f t="shared" si="69"/>
        <v>3.0759842924472878</v>
      </c>
      <c r="I406" s="37">
        <f t="shared" si="70"/>
        <v>230.52458336648826</v>
      </c>
      <c r="J406" s="40">
        <f t="shared" si="71"/>
        <v>-38.889838506431374</v>
      </c>
      <c r="K406" s="37">
        <f t="shared" si="72"/>
        <v>191.63474486005688</v>
      </c>
      <c r="L406" s="37">
        <f t="shared" si="73"/>
        <v>2696446.051637813</v>
      </c>
      <c r="M406" s="37">
        <f t="shared" si="74"/>
        <v>2241551.6106280852</v>
      </c>
      <c r="N406" s="41">
        <f>jan!M406</f>
        <v>1792535.3586940772</v>
      </c>
      <c r="O406" s="41">
        <f t="shared" si="75"/>
        <v>449016.25193400797</v>
      </c>
      <c r="P406" s="4"/>
      <c r="Q406" s="65"/>
      <c r="R406" s="4"/>
    </row>
    <row r="407" spans="1:18" s="34" customFormat="1" x14ac:dyDescent="0.2">
      <c r="A407" s="33">
        <v>1933</v>
      </c>
      <c r="B407" s="34" t="s">
        <v>457</v>
      </c>
      <c r="C407" s="36">
        <v>15581</v>
      </c>
      <c r="D407" s="36">
        <v>5685</v>
      </c>
      <c r="E407" s="37">
        <f t="shared" si="66"/>
        <v>2740.7211961301673</v>
      </c>
      <c r="F407" s="38">
        <f t="shared" si="67"/>
        <v>0.74015039571729468</v>
      </c>
      <c r="G407" s="39">
        <f t="shared" si="68"/>
        <v>577.32211376321436</v>
      </c>
      <c r="H407" s="39">
        <f t="shared" si="69"/>
        <v>207.16886786113176</v>
      </c>
      <c r="I407" s="37">
        <f t="shared" si="70"/>
        <v>784.49098162434609</v>
      </c>
      <c r="J407" s="40">
        <f t="shared" si="71"/>
        <v>-38.889838506431374</v>
      </c>
      <c r="K407" s="37">
        <f t="shared" si="72"/>
        <v>745.60114311791472</v>
      </c>
      <c r="L407" s="37">
        <f t="shared" si="73"/>
        <v>4459831.2305344073</v>
      </c>
      <c r="M407" s="37">
        <f t="shared" si="74"/>
        <v>4238742.4986253455</v>
      </c>
      <c r="N407" s="41">
        <f>jan!M407</f>
        <v>3595530.192253489</v>
      </c>
      <c r="O407" s="41">
        <f t="shared" si="75"/>
        <v>643212.30637185648</v>
      </c>
      <c r="P407" s="4"/>
      <c r="Q407" s="65"/>
      <c r="R407" s="4"/>
    </row>
    <row r="408" spans="1:18" s="34" customFormat="1" x14ac:dyDescent="0.2">
      <c r="A408" s="33">
        <v>1936</v>
      </c>
      <c r="B408" s="34" t="s">
        <v>458</v>
      </c>
      <c r="C408" s="36">
        <v>6358</v>
      </c>
      <c r="D408" s="36">
        <v>2273</v>
      </c>
      <c r="E408" s="37">
        <f t="shared" si="66"/>
        <v>2797.1843378794547</v>
      </c>
      <c r="F408" s="38">
        <f t="shared" si="67"/>
        <v>0.75539865109189641</v>
      </c>
      <c r="G408" s="39">
        <f t="shared" si="68"/>
        <v>543.44422871364191</v>
      </c>
      <c r="H408" s="39">
        <f t="shared" si="69"/>
        <v>187.40676824888118</v>
      </c>
      <c r="I408" s="37">
        <f t="shared" si="70"/>
        <v>730.85099696252314</v>
      </c>
      <c r="J408" s="40">
        <f t="shared" si="71"/>
        <v>-38.889838506431374</v>
      </c>
      <c r="K408" s="37">
        <f t="shared" si="72"/>
        <v>691.96115845609177</v>
      </c>
      <c r="L408" s="37">
        <f t="shared" si="73"/>
        <v>1661224.316095815</v>
      </c>
      <c r="M408" s="37">
        <f t="shared" si="74"/>
        <v>1572827.7131706965</v>
      </c>
      <c r="N408" s="41">
        <f>jan!M408</f>
        <v>1657910.6028130488</v>
      </c>
      <c r="O408" s="41">
        <f t="shared" si="75"/>
        <v>-85082.889642352238</v>
      </c>
      <c r="P408" s="4"/>
      <c r="Q408" s="65"/>
      <c r="R408" s="4"/>
    </row>
    <row r="409" spans="1:18" s="34" customFormat="1" x14ac:dyDescent="0.2">
      <c r="A409" s="33">
        <v>1938</v>
      </c>
      <c r="B409" s="34" t="s">
        <v>459</v>
      </c>
      <c r="C409" s="36">
        <v>8808</v>
      </c>
      <c r="D409" s="36">
        <v>2876</v>
      </c>
      <c r="E409" s="37">
        <f t="shared" si="66"/>
        <v>3062.586926286509</v>
      </c>
      <c r="F409" s="38">
        <f t="shared" si="67"/>
        <v>0.82707242480928178</v>
      </c>
      <c r="G409" s="39">
        <f t="shared" si="68"/>
        <v>384.20267566940936</v>
      </c>
      <c r="H409" s="39">
        <f t="shared" si="69"/>
        <v>94.515862306412188</v>
      </c>
      <c r="I409" s="37">
        <f t="shared" si="70"/>
        <v>478.71853797582156</v>
      </c>
      <c r="J409" s="40">
        <f t="shared" si="71"/>
        <v>-38.889838506431374</v>
      </c>
      <c r="K409" s="37">
        <f t="shared" si="72"/>
        <v>439.82869946939019</v>
      </c>
      <c r="L409" s="37">
        <f t="shared" si="73"/>
        <v>1376794.5152184628</v>
      </c>
      <c r="M409" s="37">
        <f t="shared" si="74"/>
        <v>1264947.3396739662</v>
      </c>
      <c r="N409" s="41">
        <f>jan!M409</f>
        <v>1199109.4780863735</v>
      </c>
      <c r="O409" s="41">
        <f t="shared" si="75"/>
        <v>65837.861587592633</v>
      </c>
      <c r="P409" s="4"/>
      <c r="Q409" s="65"/>
      <c r="R409" s="4"/>
    </row>
    <row r="410" spans="1:18" s="34" customFormat="1" x14ac:dyDescent="0.2">
      <c r="A410" s="33">
        <v>1939</v>
      </c>
      <c r="B410" s="34" t="s">
        <v>460</v>
      </c>
      <c r="C410" s="36">
        <v>7864</v>
      </c>
      <c r="D410" s="36">
        <v>1890</v>
      </c>
      <c r="E410" s="37">
        <f t="shared" si="66"/>
        <v>4160.8465608465613</v>
      </c>
      <c r="F410" s="38">
        <f t="shared" si="67"/>
        <v>1.1236649072068776</v>
      </c>
      <c r="G410" s="39">
        <f t="shared" si="68"/>
        <v>-274.75310506662197</v>
      </c>
      <c r="H410" s="39">
        <f t="shared" si="69"/>
        <v>0</v>
      </c>
      <c r="I410" s="37">
        <f t="shared" si="70"/>
        <v>-274.75310506662197</v>
      </c>
      <c r="J410" s="40">
        <f t="shared" si="71"/>
        <v>-38.889838506431374</v>
      </c>
      <c r="K410" s="37">
        <f t="shared" si="72"/>
        <v>-313.64294357305334</v>
      </c>
      <c r="L410" s="37">
        <f t="shared" si="73"/>
        <v>-519283.36857591552</v>
      </c>
      <c r="M410" s="37">
        <f t="shared" si="74"/>
        <v>-592785.16335307085</v>
      </c>
      <c r="N410" s="41">
        <f>jan!M410</f>
        <v>576236.02697609377</v>
      </c>
      <c r="O410" s="41">
        <f t="shared" si="75"/>
        <v>-1169021.1903291647</v>
      </c>
      <c r="P410" s="4"/>
      <c r="Q410" s="65"/>
      <c r="R410" s="4"/>
    </row>
    <row r="411" spans="1:18" s="34" customFormat="1" x14ac:dyDescent="0.2">
      <c r="A411" s="33">
        <v>1940</v>
      </c>
      <c r="B411" s="34" t="s">
        <v>461</v>
      </c>
      <c r="C411" s="36">
        <v>8209</v>
      </c>
      <c r="D411" s="36">
        <v>2132</v>
      </c>
      <c r="E411" s="37">
        <f t="shared" si="66"/>
        <v>3850.3752345215762</v>
      </c>
      <c r="F411" s="38">
        <f t="shared" si="67"/>
        <v>1.0398200143506553</v>
      </c>
      <c r="G411" s="39">
        <f t="shared" si="68"/>
        <v>-88.470309271630953</v>
      </c>
      <c r="H411" s="39">
        <f t="shared" si="69"/>
        <v>0</v>
      </c>
      <c r="I411" s="37">
        <f t="shared" si="70"/>
        <v>-88.470309271630953</v>
      </c>
      <c r="J411" s="40">
        <f t="shared" si="71"/>
        <v>-38.889838506431374</v>
      </c>
      <c r="K411" s="37">
        <f t="shared" si="72"/>
        <v>-127.36014777806233</v>
      </c>
      <c r="L411" s="37">
        <f t="shared" si="73"/>
        <v>-188618.69936711719</v>
      </c>
      <c r="M411" s="37">
        <f t="shared" si="74"/>
        <v>-271531.8350628289</v>
      </c>
      <c r="N411" s="41">
        <f>jan!M411</f>
        <v>1468182.7563561015</v>
      </c>
      <c r="O411" s="41">
        <f t="shared" si="75"/>
        <v>-1739714.5914189303</v>
      </c>
      <c r="P411" s="4"/>
      <c r="Q411" s="65"/>
      <c r="R411" s="4"/>
    </row>
    <row r="412" spans="1:18" s="34" customFormat="1" x14ac:dyDescent="0.2">
      <c r="A412" s="33">
        <v>1941</v>
      </c>
      <c r="B412" s="34" t="s">
        <v>462</v>
      </c>
      <c r="C412" s="36">
        <v>8071</v>
      </c>
      <c r="D412" s="36">
        <v>2912</v>
      </c>
      <c r="E412" s="37">
        <f t="shared" si="66"/>
        <v>2771.6346153846152</v>
      </c>
      <c r="F412" s="38">
        <f t="shared" si="67"/>
        <v>0.74849877479593319</v>
      </c>
      <c r="G412" s="39">
        <f t="shared" si="68"/>
        <v>558.77406221054559</v>
      </c>
      <c r="H412" s="39">
        <f t="shared" si="69"/>
        <v>196.34917112207498</v>
      </c>
      <c r="I412" s="37">
        <f t="shared" si="70"/>
        <v>755.12323333262054</v>
      </c>
      <c r="J412" s="40">
        <f t="shared" si="71"/>
        <v>-38.889838506431374</v>
      </c>
      <c r="K412" s="37">
        <f t="shared" si="72"/>
        <v>716.23339482618917</v>
      </c>
      <c r="L412" s="37">
        <f t="shared" si="73"/>
        <v>2198918.8554645912</v>
      </c>
      <c r="M412" s="37">
        <f t="shared" si="74"/>
        <v>2085671.6457338629</v>
      </c>
      <c r="N412" s="41">
        <f>jan!M412</f>
        <v>1606832.5452668704</v>
      </c>
      <c r="O412" s="41">
        <f t="shared" si="75"/>
        <v>478839.10046699247</v>
      </c>
      <c r="P412" s="4"/>
      <c r="Q412" s="65"/>
      <c r="R412" s="4"/>
    </row>
    <row r="413" spans="1:18" s="34" customFormat="1" x14ac:dyDescent="0.2">
      <c r="A413" s="33">
        <v>1942</v>
      </c>
      <c r="B413" s="34" t="s">
        <v>463</v>
      </c>
      <c r="C413" s="36">
        <v>14567</v>
      </c>
      <c r="D413" s="36">
        <v>4919</v>
      </c>
      <c r="E413" s="37">
        <f t="shared" si="66"/>
        <v>2961.374263061598</v>
      </c>
      <c r="F413" s="38">
        <f t="shared" si="67"/>
        <v>0.79973925686673664</v>
      </c>
      <c r="G413" s="39">
        <f t="shared" si="68"/>
        <v>444.93027360435599</v>
      </c>
      <c r="H413" s="39">
        <f t="shared" si="69"/>
        <v>129.94029443513105</v>
      </c>
      <c r="I413" s="37">
        <f t="shared" si="70"/>
        <v>574.87056803948701</v>
      </c>
      <c r="J413" s="40">
        <f t="shared" si="71"/>
        <v>-38.889838506431374</v>
      </c>
      <c r="K413" s="37">
        <f t="shared" si="72"/>
        <v>535.98072953305564</v>
      </c>
      <c r="L413" s="37">
        <f t="shared" si="73"/>
        <v>2827788.3241862366</v>
      </c>
      <c r="M413" s="37">
        <f t="shared" si="74"/>
        <v>2636489.2085731006</v>
      </c>
      <c r="N413" s="41">
        <f>jan!M413</f>
        <v>2237781.0405795798</v>
      </c>
      <c r="O413" s="41">
        <f t="shared" si="75"/>
        <v>398708.16799352085</v>
      </c>
      <c r="P413" s="4"/>
      <c r="Q413" s="65"/>
      <c r="R413" s="4"/>
    </row>
    <row r="414" spans="1:18" s="34" customFormat="1" x14ac:dyDescent="0.2">
      <c r="A414" s="33">
        <v>1943</v>
      </c>
      <c r="B414" s="34" t="s">
        <v>464</v>
      </c>
      <c r="C414" s="36">
        <v>4692</v>
      </c>
      <c r="D414" s="36">
        <v>1233</v>
      </c>
      <c r="E414" s="37">
        <f t="shared" si="66"/>
        <v>3805.3527980535282</v>
      </c>
      <c r="F414" s="38">
        <f t="shared" si="67"/>
        <v>1.0276613992332058</v>
      </c>
      <c r="G414" s="39">
        <f t="shared" si="68"/>
        <v>-61.456847390802153</v>
      </c>
      <c r="H414" s="39">
        <f t="shared" si="69"/>
        <v>0</v>
      </c>
      <c r="I414" s="37">
        <f t="shared" si="70"/>
        <v>-61.456847390802153</v>
      </c>
      <c r="J414" s="40">
        <f t="shared" si="71"/>
        <v>-38.889838506431374</v>
      </c>
      <c r="K414" s="37">
        <f t="shared" si="72"/>
        <v>-100.34668589723353</v>
      </c>
      <c r="L414" s="37">
        <f t="shared" si="73"/>
        <v>-75776.29283285905</v>
      </c>
      <c r="M414" s="37">
        <f t="shared" si="74"/>
        <v>-123727.46371128893</v>
      </c>
      <c r="N414" s="41">
        <f>jan!M414</f>
        <v>895127.55093202298</v>
      </c>
      <c r="O414" s="41">
        <f t="shared" si="75"/>
        <v>-1018855.014643312</v>
      </c>
      <c r="P414" s="4"/>
      <c r="Q414" s="65"/>
      <c r="R414" s="4"/>
    </row>
    <row r="415" spans="1:18" s="34" customFormat="1" x14ac:dyDescent="0.2">
      <c r="A415" s="33">
        <v>2002</v>
      </c>
      <c r="B415" s="34" t="s">
        <v>465</v>
      </c>
      <c r="C415" s="36">
        <v>6599</v>
      </c>
      <c r="D415" s="36">
        <v>2104</v>
      </c>
      <c r="E415" s="37">
        <f t="shared" si="66"/>
        <v>3136.4068441064637</v>
      </c>
      <c r="F415" s="38">
        <f t="shared" si="67"/>
        <v>0.84700799558656659</v>
      </c>
      <c r="G415" s="39">
        <f t="shared" si="68"/>
        <v>339.91072497743653</v>
      </c>
      <c r="H415" s="39">
        <f t="shared" si="69"/>
        <v>68.678891069428019</v>
      </c>
      <c r="I415" s="37">
        <f t="shared" si="70"/>
        <v>408.58961604686453</v>
      </c>
      <c r="J415" s="40">
        <f t="shared" si="71"/>
        <v>-38.889838506431374</v>
      </c>
      <c r="K415" s="37">
        <f t="shared" si="72"/>
        <v>369.69977754043316</v>
      </c>
      <c r="L415" s="37">
        <f t="shared" si="73"/>
        <v>859672.55216260301</v>
      </c>
      <c r="M415" s="37">
        <f t="shared" si="74"/>
        <v>777848.33194507135</v>
      </c>
      <c r="N415" s="41">
        <f>jan!M415</f>
        <v>547181.48188238172</v>
      </c>
      <c r="O415" s="41">
        <f t="shared" si="75"/>
        <v>230666.85006268963</v>
      </c>
      <c r="P415" s="4"/>
      <c r="Q415" s="65"/>
      <c r="R415" s="4"/>
    </row>
    <row r="416" spans="1:18" s="34" customFormat="1" x14ac:dyDescent="0.2">
      <c r="A416" s="33">
        <v>2003</v>
      </c>
      <c r="B416" s="34" t="s">
        <v>466</v>
      </c>
      <c r="C416" s="36">
        <v>20435</v>
      </c>
      <c r="D416" s="36">
        <v>6154</v>
      </c>
      <c r="E416" s="37">
        <f t="shared" si="66"/>
        <v>3320.6044848878778</v>
      </c>
      <c r="F416" s="38">
        <f t="shared" si="67"/>
        <v>0.89675182100998296</v>
      </c>
      <c r="G416" s="39">
        <f t="shared" si="68"/>
        <v>229.39214050858808</v>
      </c>
      <c r="H416" s="39">
        <f t="shared" si="69"/>
        <v>4.2097167959331045</v>
      </c>
      <c r="I416" s="37">
        <f t="shared" si="70"/>
        <v>233.60185730452119</v>
      </c>
      <c r="J416" s="40">
        <f t="shared" si="71"/>
        <v>-38.889838506431374</v>
      </c>
      <c r="K416" s="37">
        <f t="shared" si="72"/>
        <v>194.71201879808982</v>
      </c>
      <c r="L416" s="37">
        <f t="shared" si="73"/>
        <v>1437585.8298520234</v>
      </c>
      <c r="M416" s="37">
        <f t="shared" si="74"/>
        <v>1198257.7636834448</v>
      </c>
      <c r="N416" s="41">
        <f>jan!M416</f>
        <v>722743.81443133764</v>
      </c>
      <c r="O416" s="41">
        <f t="shared" si="75"/>
        <v>475513.94925210718</v>
      </c>
      <c r="P416" s="4"/>
      <c r="Q416" s="65"/>
      <c r="R416" s="4"/>
    </row>
    <row r="417" spans="1:20" s="34" customFormat="1" x14ac:dyDescent="0.2">
      <c r="A417" s="33">
        <v>2004</v>
      </c>
      <c r="B417" s="34" t="s">
        <v>467</v>
      </c>
      <c r="C417" s="36">
        <v>40405</v>
      </c>
      <c r="D417" s="36">
        <v>10527</v>
      </c>
      <c r="E417" s="37">
        <f t="shared" si="66"/>
        <v>3838.2255153415026</v>
      </c>
      <c r="F417" s="38">
        <f t="shared" si="67"/>
        <v>1.0365389000688805</v>
      </c>
      <c r="G417" s="39">
        <f t="shared" si="68"/>
        <v>-81.180477763586808</v>
      </c>
      <c r="H417" s="39">
        <f t="shared" si="69"/>
        <v>0</v>
      </c>
      <c r="I417" s="37">
        <f t="shared" si="70"/>
        <v>-81.180477763586808</v>
      </c>
      <c r="J417" s="40">
        <f t="shared" si="71"/>
        <v>-38.889838506431374</v>
      </c>
      <c r="K417" s="37">
        <f t="shared" si="72"/>
        <v>-120.07031627001818</v>
      </c>
      <c r="L417" s="37">
        <f t="shared" si="73"/>
        <v>-854586.88941727835</v>
      </c>
      <c r="M417" s="37">
        <f t="shared" si="74"/>
        <v>-1263980.2193744814</v>
      </c>
      <c r="N417" s="41">
        <f>jan!M417</f>
        <v>-2047398.7756713193</v>
      </c>
      <c r="O417" s="41">
        <f t="shared" si="75"/>
        <v>783418.55629683798</v>
      </c>
      <c r="P417" s="4"/>
      <c r="Q417" s="65"/>
      <c r="R417" s="4"/>
    </row>
    <row r="418" spans="1:20" s="34" customFormat="1" x14ac:dyDescent="0.2">
      <c r="A418" s="33">
        <v>2011</v>
      </c>
      <c r="B418" s="34" t="s">
        <v>468</v>
      </c>
      <c r="C418" s="36">
        <v>8113</v>
      </c>
      <c r="D418" s="36">
        <v>2938</v>
      </c>
      <c r="E418" s="37">
        <f t="shared" si="66"/>
        <v>2761.4023144996595</v>
      </c>
      <c r="F418" s="38">
        <f t="shared" si="67"/>
        <v>0.74573547236305826</v>
      </c>
      <c r="G418" s="39">
        <f t="shared" si="68"/>
        <v>564.91344274151902</v>
      </c>
      <c r="H418" s="39">
        <f t="shared" si="69"/>
        <v>199.9304764318095</v>
      </c>
      <c r="I418" s="37">
        <f t="shared" si="70"/>
        <v>764.84391917332846</v>
      </c>
      <c r="J418" s="40">
        <f t="shared" si="71"/>
        <v>-38.889838506431374</v>
      </c>
      <c r="K418" s="37">
        <f t="shared" si="72"/>
        <v>725.95408066689708</v>
      </c>
      <c r="L418" s="37">
        <f t="shared" si="73"/>
        <v>2247111.4345312389</v>
      </c>
      <c r="M418" s="37">
        <f t="shared" si="74"/>
        <v>2132853.0889993436</v>
      </c>
      <c r="N418" s="41">
        <f>jan!M418</f>
        <v>2937590.8715638965</v>
      </c>
      <c r="O418" s="41">
        <f t="shared" si="75"/>
        <v>-804737.78256455297</v>
      </c>
      <c r="P418" s="4"/>
      <c r="Q418" s="65"/>
      <c r="R418" s="4"/>
    </row>
    <row r="419" spans="1:20" s="34" customFormat="1" x14ac:dyDescent="0.2">
      <c r="A419" s="33">
        <v>2012</v>
      </c>
      <c r="B419" s="34" t="s">
        <v>469</v>
      </c>
      <c r="C419" s="36">
        <v>69025</v>
      </c>
      <c r="D419" s="36">
        <v>20446</v>
      </c>
      <c r="E419" s="37">
        <f t="shared" si="66"/>
        <v>3375.9659591118066</v>
      </c>
      <c r="F419" s="38">
        <f t="shared" si="67"/>
        <v>0.91170256357810353</v>
      </c>
      <c r="G419" s="39">
        <f t="shared" si="68"/>
        <v>196.17525597423082</v>
      </c>
      <c r="H419" s="39">
        <f t="shared" si="69"/>
        <v>0</v>
      </c>
      <c r="I419" s="37">
        <f t="shared" si="70"/>
        <v>196.17525597423082</v>
      </c>
      <c r="J419" s="40">
        <f t="shared" si="71"/>
        <v>-38.889838506431374</v>
      </c>
      <c r="K419" s="37">
        <f t="shared" si="72"/>
        <v>157.28541746779945</v>
      </c>
      <c r="L419" s="37">
        <f t="shared" si="73"/>
        <v>4010999.2836491233</v>
      </c>
      <c r="M419" s="37">
        <f t="shared" si="74"/>
        <v>3215857.6455466277</v>
      </c>
      <c r="N419" s="41">
        <f>jan!M419</f>
        <v>3348056.1634486737</v>
      </c>
      <c r="O419" s="41">
        <f t="shared" si="75"/>
        <v>-132198.51790204598</v>
      </c>
      <c r="P419" s="4"/>
      <c r="Q419" s="65"/>
      <c r="R419" s="4"/>
    </row>
    <row r="420" spans="1:20" s="34" customFormat="1" x14ac:dyDescent="0.2">
      <c r="A420" s="33">
        <v>2014</v>
      </c>
      <c r="B420" s="34" t="s">
        <v>470</v>
      </c>
      <c r="C420" s="36">
        <v>2759</v>
      </c>
      <c r="D420" s="36">
        <v>968</v>
      </c>
      <c r="E420" s="37">
        <f t="shared" si="66"/>
        <v>2850.2066115702478</v>
      </c>
      <c r="F420" s="38">
        <f t="shared" si="67"/>
        <v>0.76971767664965229</v>
      </c>
      <c r="G420" s="39">
        <f t="shared" si="68"/>
        <v>511.63086449916608</v>
      </c>
      <c r="H420" s="39">
        <f t="shared" si="69"/>
        <v>168.8489724571036</v>
      </c>
      <c r="I420" s="37">
        <f t="shared" si="70"/>
        <v>680.47983695626965</v>
      </c>
      <c r="J420" s="40">
        <f t="shared" si="71"/>
        <v>-38.889838506431374</v>
      </c>
      <c r="K420" s="37">
        <f t="shared" si="72"/>
        <v>641.58999844983828</v>
      </c>
      <c r="L420" s="37">
        <f t="shared" si="73"/>
        <v>658704.48217366904</v>
      </c>
      <c r="M420" s="37">
        <f t="shared" si="74"/>
        <v>621059.1184994434</v>
      </c>
      <c r="N420" s="41">
        <f>jan!M420</f>
        <v>564836.9175200311</v>
      </c>
      <c r="O420" s="41">
        <f t="shared" si="75"/>
        <v>56222.200979412301</v>
      </c>
      <c r="P420" s="4"/>
      <c r="Q420" s="65"/>
      <c r="R420" s="4"/>
    </row>
    <row r="421" spans="1:20" s="34" customFormat="1" x14ac:dyDescent="0.2">
      <c r="A421" s="33">
        <v>2015</v>
      </c>
      <c r="B421" s="34" t="s">
        <v>471</v>
      </c>
      <c r="C421" s="36">
        <v>3156</v>
      </c>
      <c r="D421" s="36">
        <v>1037</v>
      </c>
      <c r="E421" s="37">
        <f t="shared" si="66"/>
        <v>3043.394406943105</v>
      </c>
      <c r="F421" s="38">
        <f t="shared" si="67"/>
        <v>0.82188935445287714</v>
      </c>
      <c r="G421" s="39">
        <f t="shared" si="68"/>
        <v>395.71818727545178</v>
      </c>
      <c r="H421" s="39">
        <f t="shared" si="69"/>
        <v>101.23324407660358</v>
      </c>
      <c r="I421" s="37">
        <f t="shared" si="70"/>
        <v>496.95143135205535</v>
      </c>
      <c r="J421" s="40">
        <f t="shared" si="71"/>
        <v>-38.889838506431374</v>
      </c>
      <c r="K421" s="37">
        <f t="shared" si="72"/>
        <v>458.06159284562398</v>
      </c>
      <c r="L421" s="37">
        <f t="shared" si="73"/>
        <v>515338.63431208138</v>
      </c>
      <c r="M421" s="37">
        <f t="shared" si="74"/>
        <v>475009.87178091204</v>
      </c>
      <c r="N421" s="41">
        <f>jan!M421</f>
        <v>641168.62961598369</v>
      </c>
      <c r="O421" s="41">
        <f t="shared" si="75"/>
        <v>-166158.75783507165</v>
      </c>
      <c r="P421" s="4"/>
      <c r="Q421" s="65"/>
      <c r="R421" s="4"/>
      <c r="T421" s="4"/>
    </row>
    <row r="422" spans="1:20" s="34" customFormat="1" x14ac:dyDescent="0.2">
      <c r="A422" s="33">
        <v>2017</v>
      </c>
      <c r="B422" s="34" t="s">
        <v>472</v>
      </c>
      <c r="C422" s="36">
        <v>3174</v>
      </c>
      <c r="D422" s="36">
        <v>1027</v>
      </c>
      <c r="E422" s="37">
        <f t="shared" si="66"/>
        <v>3090.5550146056476</v>
      </c>
      <c r="F422" s="38">
        <f t="shared" si="67"/>
        <v>0.83462539724080653</v>
      </c>
      <c r="G422" s="39">
        <f t="shared" si="68"/>
        <v>367.42182267792623</v>
      </c>
      <c r="H422" s="39">
        <f t="shared" si="69"/>
        <v>84.727031394713677</v>
      </c>
      <c r="I422" s="37">
        <f t="shared" si="70"/>
        <v>452.14885407263989</v>
      </c>
      <c r="J422" s="40">
        <f t="shared" si="71"/>
        <v>-38.889838506431374</v>
      </c>
      <c r="K422" s="37">
        <f t="shared" si="72"/>
        <v>413.25901556620852</v>
      </c>
      <c r="L422" s="37">
        <f t="shared" si="73"/>
        <v>464356.87313260115</v>
      </c>
      <c r="M422" s="37">
        <f t="shared" si="74"/>
        <v>424417.00898649613</v>
      </c>
      <c r="N422" s="41">
        <f>jan!M422</f>
        <v>524903.88873251248</v>
      </c>
      <c r="O422" s="41">
        <f t="shared" si="75"/>
        <v>-100486.87974601635</v>
      </c>
      <c r="P422" s="4"/>
      <c r="Q422" s="65"/>
      <c r="R422" s="4"/>
    </row>
    <row r="423" spans="1:20" s="34" customFormat="1" x14ac:dyDescent="0.2">
      <c r="A423" s="33">
        <v>2018</v>
      </c>
      <c r="B423" s="34" t="s">
        <v>473</v>
      </c>
      <c r="C423" s="36">
        <v>4455</v>
      </c>
      <c r="D423" s="36">
        <v>1204</v>
      </c>
      <c r="E423" s="37">
        <f t="shared" si="66"/>
        <v>3700.1661129568106</v>
      </c>
      <c r="F423" s="38">
        <f t="shared" si="67"/>
        <v>0.99925501966112318</v>
      </c>
      <c r="G423" s="39">
        <f t="shared" si="68"/>
        <v>1.6551636672284076</v>
      </c>
      <c r="H423" s="39">
        <f t="shared" si="69"/>
        <v>0</v>
      </c>
      <c r="I423" s="37">
        <f t="shared" si="70"/>
        <v>1.6551636672284076</v>
      </c>
      <c r="J423" s="40">
        <f t="shared" si="71"/>
        <v>-38.889838506431374</v>
      </c>
      <c r="K423" s="37">
        <f t="shared" si="72"/>
        <v>-37.234674839202967</v>
      </c>
      <c r="L423" s="37">
        <f t="shared" si="73"/>
        <v>1992.8170553430027</v>
      </c>
      <c r="M423" s="37">
        <f t="shared" si="74"/>
        <v>-44830.548506400373</v>
      </c>
      <c r="N423" s="41">
        <f>jan!M423</f>
        <v>-112731.36942227324</v>
      </c>
      <c r="O423" s="41">
        <f t="shared" si="75"/>
        <v>67900.820915872871</v>
      </c>
      <c r="P423" s="4"/>
      <c r="Q423" s="65"/>
      <c r="R423" s="4"/>
    </row>
    <row r="424" spans="1:20" s="34" customFormat="1" x14ac:dyDescent="0.2">
      <c r="A424" s="33">
        <v>2019</v>
      </c>
      <c r="B424" s="34" t="s">
        <v>474</v>
      </c>
      <c r="C424" s="36">
        <v>11245</v>
      </c>
      <c r="D424" s="36">
        <v>3291</v>
      </c>
      <c r="E424" s="37">
        <f t="shared" si="66"/>
        <v>3416.8945609237312</v>
      </c>
      <c r="F424" s="38">
        <f t="shared" si="67"/>
        <v>0.92275561080889268</v>
      </c>
      <c r="G424" s="39">
        <f t="shared" si="68"/>
        <v>171.61809488707604</v>
      </c>
      <c r="H424" s="39">
        <f t="shared" si="69"/>
        <v>0</v>
      </c>
      <c r="I424" s="37">
        <f t="shared" si="70"/>
        <v>171.61809488707604</v>
      </c>
      <c r="J424" s="40">
        <f t="shared" si="71"/>
        <v>-38.889838506431374</v>
      </c>
      <c r="K424" s="37">
        <f t="shared" si="72"/>
        <v>132.72825638064467</v>
      </c>
      <c r="L424" s="37">
        <f t="shared" si="73"/>
        <v>564795.1502733673</v>
      </c>
      <c r="M424" s="37">
        <f t="shared" si="74"/>
        <v>436808.69174870162</v>
      </c>
      <c r="N424" s="41">
        <f>jan!M424</f>
        <v>446765.50102267379</v>
      </c>
      <c r="O424" s="41">
        <f t="shared" si="75"/>
        <v>-9956.809273972176</v>
      </c>
      <c r="P424" s="4"/>
      <c r="Q424" s="65"/>
      <c r="R424" s="4"/>
    </row>
    <row r="425" spans="1:20" s="34" customFormat="1" x14ac:dyDescent="0.2">
      <c r="A425" s="33">
        <v>2020</v>
      </c>
      <c r="B425" s="34" t="s">
        <v>475</v>
      </c>
      <c r="C425" s="36">
        <v>12702</v>
      </c>
      <c r="D425" s="36">
        <v>3971</v>
      </c>
      <c r="E425" s="37">
        <f t="shared" si="66"/>
        <v>3198.6905061697307</v>
      </c>
      <c r="F425" s="38">
        <f t="shared" si="67"/>
        <v>0.86382812205106818</v>
      </c>
      <c r="G425" s="39">
        <f t="shared" si="68"/>
        <v>302.54052773947632</v>
      </c>
      <c r="H425" s="39">
        <f t="shared" si="69"/>
        <v>46.879609347284571</v>
      </c>
      <c r="I425" s="37">
        <f t="shared" si="70"/>
        <v>349.42013708676086</v>
      </c>
      <c r="J425" s="40">
        <f t="shared" si="71"/>
        <v>-38.889838506431374</v>
      </c>
      <c r="K425" s="37">
        <f t="shared" si="72"/>
        <v>310.53029858032949</v>
      </c>
      <c r="L425" s="37">
        <f>(I425*D425)</f>
        <v>1387547.3643715275</v>
      </c>
      <c r="M425" s="37">
        <f t="shared" si="74"/>
        <v>1233115.8156624883</v>
      </c>
      <c r="N425" s="41">
        <f>jan!M425</f>
        <v>823423.60482649191</v>
      </c>
      <c r="O425" s="41">
        <f t="shared" si="75"/>
        <v>409692.21083599643</v>
      </c>
      <c r="P425" s="4"/>
      <c r="Q425" s="65"/>
      <c r="R425" s="4"/>
    </row>
    <row r="426" spans="1:20" s="34" customFormat="1" x14ac:dyDescent="0.2">
      <c r="A426" s="33">
        <v>2021</v>
      </c>
      <c r="B426" s="34" t="s">
        <v>476</v>
      </c>
      <c r="C426" s="36">
        <v>7675</v>
      </c>
      <c r="D426" s="36">
        <v>2696</v>
      </c>
      <c r="E426" s="37">
        <f t="shared" si="66"/>
        <v>2846.8100890207716</v>
      </c>
      <c r="F426" s="38">
        <f t="shared" si="67"/>
        <v>0.76880042263906301</v>
      </c>
      <c r="G426" s="39">
        <f t="shared" si="68"/>
        <v>513.66877802885176</v>
      </c>
      <c r="H426" s="39">
        <f t="shared" si="69"/>
        <v>170.03775534942028</v>
      </c>
      <c r="I426" s="37">
        <f t="shared" si="70"/>
        <v>683.70653337827207</v>
      </c>
      <c r="J426" s="40">
        <f t="shared" si="71"/>
        <v>-38.889838506431374</v>
      </c>
      <c r="K426" s="37">
        <f t="shared" si="72"/>
        <v>644.8166948718407</v>
      </c>
      <c r="L426" s="37">
        <f t="shared" si="73"/>
        <v>1843272.8139878216</v>
      </c>
      <c r="M426" s="37">
        <f t="shared" si="74"/>
        <v>1738425.8093744826</v>
      </c>
      <c r="N426" s="41">
        <f>jan!M426</f>
        <v>1407244.1421838887</v>
      </c>
      <c r="O426" s="41">
        <f t="shared" si="75"/>
        <v>331181.6671905939</v>
      </c>
      <c r="P426" s="4"/>
      <c r="Q426" s="65"/>
      <c r="R426" s="4"/>
    </row>
    <row r="427" spans="1:20" s="34" customFormat="1" x14ac:dyDescent="0.2">
      <c r="A427" s="33">
        <v>2022</v>
      </c>
      <c r="B427" s="34" t="s">
        <v>477</v>
      </c>
      <c r="C427" s="36">
        <v>4508</v>
      </c>
      <c r="D427" s="36">
        <v>1330</v>
      </c>
      <c r="E427" s="37">
        <f t="shared" si="66"/>
        <v>3389.4736842105262</v>
      </c>
      <c r="F427" s="38">
        <f t="shared" si="67"/>
        <v>0.9153504165925489</v>
      </c>
      <c r="G427" s="39">
        <f t="shared" si="68"/>
        <v>188.07062091499901</v>
      </c>
      <c r="H427" s="39">
        <f t="shared" si="69"/>
        <v>0</v>
      </c>
      <c r="I427" s="37">
        <f t="shared" si="70"/>
        <v>188.07062091499901</v>
      </c>
      <c r="J427" s="40">
        <f t="shared" si="71"/>
        <v>-38.889838506431374</v>
      </c>
      <c r="K427" s="37">
        <f t="shared" si="72"/>
        <v>149.18078240856764</v>
      </c>
      <c r="L427" s="37">
        <f t="shared" si="73"/>
        <v>250133.92581694867</v>
      </c>
      <c r="M427" s="37">
        <f t="shared" si="74"/>
        <v>198410.44060339496</v>
      </c>
      <c r="N427" s="41">
        <f>jan!M427</f>
        <v>880710.53750169592</v>
      </c>
      <c r="O427" s="41">
        <f t="shared" si="75"/>
        <v>-682300.09689830092</v>
      </c>
      <c r="P427" s="4"/>
      <c r="Q427" s="65"/>
      <c r="R427" s="4"/>
    </row>
    <row r="428" spans="1:20" s="34" customFormat="1" x14ac:dyDescent="0.2">
      <c r="A428" s="33">
        <v>2023</v>
      </c>
      <c r="B428" s="34" t="s">
        <v>478</v>
      </c>
      <c r="C428" s="36">
        <v>3510</v>
      </c>
      <c r="D428" s="36">
        <v>1137</v>
      </c>
      <c r="E428" s="37">
        <f t="shared" si="66"/>
        <v>3087.0712401055407</v>
      </c>
      <c r="F428" s="38">
        <f t="shared" si="67"/>
        <v>0.83368458024764258</v>
      </c>
      <c r="G428" s="39">
        <f t="shared" si="68"/>
        <v>369.51208737799033</v>
      </c>
      <c r="H428" s="39">
        <f t="shared" si="69"/>
        <v>85.946352469751076</v>
      </c>
      <c r="I428" s="37">
        <f t="shared" si="70"/>
        <v>455.45843984774137</v>
      </c>
      <c r="J428" s="40">
        <f t="shared" si="71"/>
        <v>-38.889838506431374</v>
      </c>
      <c r="K428" s="37">
        <f t="shared" si="72"/>
        <v>416.56860134131</v>
      </c>
      <c r="L428" s="37">
        <f t="shared" si="73"/>
        <v>517856.24610688194</v>
      </c>
      <c r="M428" s="37">
        <f t="shared" si="74"/>
        <v>473638.49972506944</v>
      </c>
      <c r="N428" s="41">
        <f>jan!M428</f>
        <v>423466.03845069767</v>
      </c>
      <c r="O428" s="41">
        <f t="shared" si="75"/>
        <v>50172.461274371773</v>
      </c>
      <c r="P428" s="4"/>
      <c r="Q428" s="65"/>
      <c r="R428" s="4"/>
    </row>
    <row r="429" spans="1:20" s="34" customFormat="1" x14ac:dyDescent="0.2">
      <c r="A429" s="33">
        <v>2024</v>
      </c>
      <c r="B429" s="34" t="s">
        <v>479</v>
      </c>
      <c r="C429" s="36">
        <v>3335</v>
      </c>
      <c r="D429" s="36">
        <v>991</v>
      </c>
      <c r="E429" s="37">
        <f t="shared" si="66"/>
        <v>3365.2875882946519</v>
      </c>
      <c r="F429" s="38">
        <f t="shared" si="67"/>
        <v>0.90881879692679557</v>
      </c>
      <c r="G429" s="39">
        <f t="shared" si="68"/>
        <v>202.58227846452363</v>
      </c>
      <c r="H429" s="39">
        <f t="shared" si="69"/>
        <v>0</v>
      </c>
      <c r="I429" s="37">
        <f t="shared" si="70"/>
        <v>202.58227846452363</v>
      </c>
      <c r="J429" s="40">
        <f t="shared" si="71"/>
        <v>-38.889838506431374</v>
      </c>
      <c r="K429" s="37">
        <f t="shared" si="72"/>
        <v>163.69243995809225</v>
      </c>
      <c r="L429" s="37">
        <f t="shared" si="73"/>
        <v>200759.0379583429</v>
      </c>
      <c r="M429" s="37">
        <f t="shared" si="74"/>
        <v>162219.20799846941</v>
      </c>
      <c r="N429" s="41">
        <f>jan!M429</f>
        <v>157643.69842402593</v>
      </c>
      <c r="O429" s="41">
        <f t="shared" si="75"/>
        <v>4575.5095744434802</v>
      </c>
      <c r="P429" s="4"/>
      <c r="Q429" s="65"/>
      <c r="R429" s="4"/>
    </row>
    <row r="430" spans="1:20" s="34" customFormat="1" x14ac:dyDescent="0.2">
      <c r="A430" s="33">
        <v>2025</v>
      </c>
      <c r="B430" s="34" t="s">
        <v>480</v>
      </c>
      <c r="C430" s="36">
        <v>8814</v>
      </c>
      <c r="D430" s="36">
        <v>2911</v>
      </c>
      <c r="E430" s="37">
        <f t="shared" si="66"/>
        <v>3027.8254895225009</v>
      </c>
      <c r="F430" s="38">
        <f t="shared" si="67"/>
        <v>0.81768486243595084</v>
      </c>
      <c r="G430" s="39">
        <f t="shared" si="68"/>
        <v>405.05953772781419</v>
      </c>
      <c r="H430" s="39">
        <f t="shared" si="69"/>
        <v>106.68236517381501</v>
      </c>
      <c r="I430" s="37">
        <f t="shared" si="70"/>
        <v>511.7419029016292</v>
      </c>
      <c r="J430" s="40">
        <f t="shared" si="71"/>
        <v>-38.889838506431374</v>
      </c>
      <c r="K430" s="37">
        <f t="shared" si="72"/>
        <v>472.85206439519783</v>
      </c>
      <c r="L430" s="37">
        <f t="shared" si="73"/>
        <v>1489680.6793466427</v>
      </c>
      <c r="M430" s="37">
        <f t="shared" si="74"/>
        <v>1376472.3594544209</v>
      </c>
      <c r="N430" s="41">
        <f>jan!M430</f>
        <v>1216061.0711785234</v>
      </c>
      <c r="O430" s="41">
        <f t="shared" si="75"/>
        <v>160411.2882758975</v>
      </c>
      <c r="P430" s="4"/>
      <c r="Q430" s="65"/>
      <c r="R430" s="4"/>
    </row>
    <row r="431" spans="1:20" s="34" customFormat="1" x14ac:dyDescent="0.2">
      <c r="A431" s="33">
        <v>2027</v>
      </c>
      <c r="B431" s="34" t="s">
        <v>481</v>
      </c>
      <c r="C431" s="36">
        <v>2495</v>
      </c>
      <c r="D431" s="36">
        <v>951</v>
      </c>
      <c r="E431" s="37">
        <f t="shared" si="66"/>
        <v>2623.554153522608</v>
      </c>
      <c r="F431" s="38">
        <f t="shared" si="67"/>
        <v>0.7085086391338602</v>
      </c>
      <c r="G431" s="39">
        <f t="shared" si="68"/>
        <v>647.62233932774996</v>
      </c>
      <c r="H431" s="39">
        <f t="shared" si="69"/>
        <v>248.17733277377752</v>
      </c>
      <c r="I431" s="37">
        <f t="shared" si="70"/>
        <v>895.79967210152745</v>
      </c>
      <c r="J431" s="40">
        <f t="shared" si="71"/>
        <v>-38.889838506431374</v>
      </c>
      <c r="K431" s="37">
        <f t="shared" si="72"/>
        <v>856.90983359509607</v>
      </c>
      <c r="L431" s="37">
        <f t="shared" si="73"/>
        <v>851905.48816855263</v>
      </c>
      <c r="M431" s="37">
        <f t="shared" si="74"/>
        <v>814921.25174893637</v>
      </c>
      <c r="N431" s="41">
        <f>jan!M431</f>
        <v>700921.8580181296</v>
      </c>
      <c r="O431" s="41">
        <f t="shared" si="75"/>
        <v>113999.39373080677</v>
      </c>
      <c r="P431" s="4"/>
      <c r="Q431" s="65"/>
      <c r="R431" s="4"/>
    </row>
    <row r="432" spans="1:20" s="34" customFormat="1" x14ac:dyDescent="0.2">
      <c r="A432" s="33">
        <v>2028</v>
      </c>
      <c r="B432" s="34" t="s">
        <v>482</v>
      </c>
      <c r="C432" s="36">
        <v>9100</v>
      </c>
      <c r="D432" s="36">
        <v>2267</v>
      </c>
      <c r="E432" s="37">
        <f t="shared" si="66"/>
        <v>4014.1155712395234</v>
      </c>
      <c r="F432" s="38">
        <f t="shared" si="67"/>
        <v>1.084039205703571</v>
      </c>
      <c r="G432" s="39">
        <f t="shared" si="68"/>
        <v>-186.7145113023993</v>
      </c>
      <c r="H432" s="39">
        <f t="shared" si="69"/>
        <v>0</v>
      </c>
      <c r="I432" s="37">
        <f t="shared" si="70"/>
        <v>-186.7145113023993</v>
      </c>
      <c r="J432" s="40">
        <f t="shared" si="71"/>
        <v>-38.889838506431374</v>
      </c>
      <c r="K432" s="37">
        <f t="shared" si="72"/>
        <v>-225.60434980883068</v>
      </c>
      <c r="L432" s="37">
        <f t="shared" si="73"/>
        <v>-423281.7971225392</v>
      </c>
      <c r="M432" s="37">
        <f t="shared" si="74"/>
        <v>-511445.06101661915</v>
      </c>
      <c r="N432" s="41">
        <f>jan!M432</f>
        <v>-591544.03196037642</v>
      </c>
      <c r="O432" s="41">
        <f t="shared" si="75"/>
        <v>80098.970943757275</v>
      </c>
      <c r="P432" s="4"/>
      <c r="Q432" s="65"/>
      <c r="R432" s="4"/>
    </row>
    <row r="433" spans="1:18" s="34" customFormat="1" x14ac:dyDescent="0.2">
      <c r="A433" s="33">
        <v>2030</v>
      </c>
      <c r="B433" s="34" t="s">
        <v>483</v>
      </c>
      <c r="C433" s="36">
        <v>37004</v>
      </c>
      <c r="D433" s="36">
        <v>10199</v>
      </c>
      <c r="E433" s="37">
        <f t="shared" si="66"/>
        <v>3628.1988430238257</v>
      </c>
      <c r="F433" s="38">
        <f t="shared" si="67"/>
        <v>0.97981976904358381</v>
      </c>
      <c r="G433" s="39">
        <f t="shared" si="68"/>
        <v>44.835525627019344</v>
      </c>
      <c r="H433" s="39">
        <f t="shared" si="69"/>
        <v>0</v>
      </c>
      <c r="I433" s="37">
        <f t="shared" si="70"/>
        <v>44.835525627019344</v>
      </c>
      <c r="J433" s="40">
        <f t="shared" si="71"/>
        <v>-38.889838506431374</v>
      </c>
      <c r="K433" s="37">
        <f t="shared" si="72"/>
        <v>5.9456871205879693</v>
      </c>
      <c r="L433" s="37">
        <f t="shared" si="73"/>
        <v>457277.52586997027</v>
      </c>
      <c r="M433" s="37">
        <f t="shared" si="74"/>
        <v>60640.062942876699</v>
      </c>
      <c r="N433" s="41">
        <f>jan!M433</f>
        <v>133080.20204504702</v>
      </c>
      <c r="O433" s="41">
        <f t="shared" si="75"/>
        <v>-72440.139102170317</v>
      </c>
      <c r="P433" s="4"/>
      <c r="Q433" s="65"/>
      <c r="R433" s="4"/>
    </row>
    <row r="434" spans="1:18" s="34" customFormat="1" x14ac:dyDescent="0.2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P434" s="4"/>
      <c r="Q434" s="65"/>
      <c r="R434" s="4"/>
    </row>
    <row r="435" spans="1:18" s="60" customFormat="1" ht="13.5" thickBot="1" x14ac:dyDescent="0.25">
      <c r="A435" s="44"/>
      <c r="B435" s="44" t="s">
        <v>33</v>
      </c>
      <c r="C435" s="45">
        <f>SUM(C8:C433)</f>
        <v>19471152</v>
      </c>
      <c r="D435" s="46">
        <f>SUM(D8:D433)</f>
        <v>5258317</v>
      </c>
      <c r="E435" s="46">
        <f>(C435*1000)/D435</f>
        <v>3702.9247190688579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204495098.94562271</v>
      </c>
      <c r="M435" s="46">
        <f>SUM(M8:M433)</f>
        <v>-9.087671060115099E-8</v>
      </c>
      <c r="N435" s="46">
        <f>jan!M435</f>
        <v>5.1007373258471489E-7</v>
      </c>
      <c r="O435" s="46">
        <f t="shared" ref="O435" si="76">M435-N435</f>
        <v>-6.0095044318586588E-7</v>
      </c>
      <c r="P435" s="4"/>
      <c r="Q435" s="65"/>
      <c r="R435" s="66"/>
    </row>
    <row r="436" spans="1:18" s="34" customFormat="1" ht="13.5" thickTop="1" x14ac:dyDescent="0.2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18" s="34" customFormat="1" x14ac:dyDescent="0.2">
      <c r="A437" s="52" t="s">
        <v>34</v>
      </c>
      <c r="B437" s="52"/>
      <c r="C437" s="52"/>
      <c r="D437" s="53">
        <f>L435</f>
        <v>204495098.94562271</v>
      </c>
      <c r="E437" s="54" t="s">
        <v>35</v>
      </c>
      <c r="F437" s="55">
        <f>D435</f>
        <v>5258317</v>
      </c>
      <c r="G437" s="54" t="s">
        <v>36</v>
      </c>
      <c r="H437" s="54"/>
      <c r="I437" s="56">
        <f>-L435/D435</f>
        <v>-38.889838506431374</v>
      </c>
      <c r="J437" s="57" t="s">
        <v>37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6</vt:i4>
      </vt:variant>
    </vt:vector>
  </HeadingPairs>
  <TitlesOfParts>
    <vt:vector size="16" baseType="lpstr">
      <vt:lpstr>jan-des</vt:lpstr>
      <vt:lpstr>jan-nov</vt:lpstr>
      <vt:lpstr>jan-sep</vt:lpstr>
      <vt:lpstr>jan-aug</vt:lpstr>
      <vt:lpstr>jan-juli</vt:lpstr>
      <vt:lpstr>jan-mai</vt:lpstr>
      <vt:lpstr>jan-apr</vt:lpstr>
      <vt:lpstr>jan-mar</vt:lpstr>
      <vt:lpstr>jan-feb</vt:lpstr>
      <vt:lpstr>jan</vt:lpstr>
      <vt:lpstr>jan!Utskriftstitler</vt:lpstr>
      <vt:lpstr>'jan-apr'!Utskriftstitler</vt:lpstr>
      <vt:lpstr>'jan-feb'!Utskriftstitler</vt:lpstr>
      <vt:lpstr>'jan-mai'!Utskriftstitler</vt:lpstr>
      <vt:lpstr>'jan-mar'!Utskriftstitler</vt:lpstr>
      <vt:lpstr>'jan-sep'!Utskriftstitler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2012-10-29T09:00:12Z</cp:lastPrinted>
  <dcterms:created xsi:type="dcterms:W3CDTF">2012-02-27T18:16:48Z</dcterms:created>
  <dcterms:modified xsi:type="dcterms:W3CDTF">2018-01-19T11:58:34Z</dcterms:modified>
</cp:coreProperties>
</file>